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showInkAnnotation="0"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B343C5AB-AA86-4055-8F92-88C8B2B92611}"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2" r:id="rId2"/>
    <sheet name="Calculation" sheetId="10"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5" i="10" l="1"/>
  <c r="E40" i="10"/>
  <c r="E41" i="10" s="1"/>
  <c r="F39" i="10"/>
  <c r="F38" i="10"/>
  <c r="F37" i="10"/>
  <c r="F36" i="10"/>
  <c r="F35" i="10"/>
  <c r="B2" i="10" l="1"/>
  <c r="B3" i="10" s="1"/>
  <c r="F35" i="2" l="1"/>
  <c r="F36" i="2" l="1"/>
  <c r="E40" i="2"/>
  <c r="E41" i="2" s="1"/>
  <c r="F39" i="2"/>
  <c r="F38" i="2"/>
  <c r="F37" i="2"/>
  <c r="H35" i="2" l="1"/>
  <c r="B2" i="2" l="1"/>
  <c r="B3" i="2" s="1"/>
</calcChain>
</file>

<file path=xl/sharedStrings.xml><?xml version="1.0" encoding="utf-8"?>
<sst xmlns="http://schemas.openxmlformats.org/spreadsheetml/2006/main" count="216" uniqueCount="74">
  <si>
    <t>Guidelines</t>
  </si>
  <si>
    <t>Definition</t>
  </si>
  <si>
    <t>Parameter</t>
  </si>
  <si>
    <t xml:space="preserve">Indicator value: </t>
  </si>
  <si>
    <t>Comments</t>
  </si>
  <si>
    <t>AccI = Appropriate access index [% of population]</t>
  </si>
  <si>
    <t>i</t>
  </si>
  <si>
    <t>Cap</t>
  </si>
  <si>
    <t>AccI</t>
  </si>
  <si>
    <t>PT access level</t>
  </si>
  <si>
    <r>
      <t>W</t>
    </r>
    <r>
      <rPr>
        <b/>
        <vertAlign val="subscript"/>
        <sz val="11"/>
        <color theme="1"/>
        <rFont val="Calibri"/>
        <family val="2"/>
        <scheme val="minor"/>
      </rPr>
      <t>i</t>
    </r>
  </si>
  <si>
    <t>No access</t>
  </si>
  <si>
    <t>Low access</t>
  </si>
  <si>
    <t>Medium access</t>
  </si>
  <si>
    <t>High access</t>
  </si>
  <si>
    <t>Very high access</t>
  </si>
  <si>
    <t>input check</t>
  </si>
  <si>
    <t>Population living within each access typology zone i</t>
  </si>
  <si>
    <t>- it is = 1 where it is fully appropriate</t>
  </si>
  <si>
    <r>
      <t>PR</t>
    </r>
    <r>
      <rPr>
        <b/>
        <vertAlign val="subscript"/>
        <sz val="11"/>
        <color theme="1"/>
        <rFont val="Calibri"/>
        <family val="2"/>
        <scheme val="minor"/>
      </rPr>
      <t>i</t>
    </r>
  </si>
  <si>
    <r>
      <t>W</t>
    </r>
    <r>
      <rPr>
        <b/>
        <vertAlign val="subscript"/>
        <sz val="11"/>
        <color theme="1"/>
        <rFont val="Calibri"/>
        <family val="2"/>
        <scheme val="minor"/>
      </rPr>
      <t>i</t>
    </r>
    <r>
      <rPr>
        <b/>
        <sz val="11"/>
        <color theme="1"/>
        <rFont val="Calibri"/>
        <family val="2"/>
        <scheme val="minor"/>
      </rPr>
      <t>*PR</t>
    </r>
    <r>
      <rPr>
        <b/>
        <vertAlign val="subscript"/>
        <sz val="11"/>
        <color theme="1"/>
        <rFont val="Calibri"/>
        <family val="2"/>
        <scheme val="minor"/>
      </rPr>
      <t>i</t>
    </r>
  </si>
  <si>
    <t>* Average number of departures per hour on a normal weekday, considering the period between 6:00 and 20:00</t>
  </si>
  <si>
    <t>Access to mobility services</t>
  </si>
  <si>
    <t>Parameter value:</t>
  </si>
  <si>
    <r>
      <t>The weight W</t>
    </r>
    <r>
      <rPr>
        <vertAlign val="subscript"/>
        <sz val="10"/>
        <color theme="1"/>
        <rFont val="Calibri"/>
        <family val="2"/>
        <scheme val="minor"/>
      </rPr>
      <t>i</t>
    </r>
    <r>
      <rPr>
        <sz val="10"/>
        <color theme="1"/>
        <rFont val="Calibri"/>
        <family val="2"/>
        <scheme val="minor"/>
      </rPr>
      <t xml:space="preserve"> is predefined (not modified by the user) and identify if the accessibility to mobility services is appropriate:</t>
    </r>
  </si>
  <si>
    <t>- it is = 0.5 where it isn't fully appropriate</t>
  </si>
  <si>
    <t>- it is = 0 where it isn't appropriate</t>
  </si>
  <si>
    <r>
      <t>For each typology zone i, the related amount of population PR</t>
    </r>
    <r>
      <rPr>
        <vertAlign val="subscript"/>
        <sz val="11"/>
        <color theme="1"/>
        <rFont val="Calibri"/>
        <family val="2"/>
        <scheme val="minor"/>
      </rPr>
      <t>i</t>
    </r>
    <r>
      <rPr>
        <sz val="11"/>
        <color theme="1"/>
        <rFont val="Calibri"/>
        <family val="2"/>
        <scheme val="minor"/>
      </rPr>
      <t xml:space="preserve"> have to be filled (set = 0 if the typology is not available in the urban area).</t>
    </r>
  </si>
  <si>
    <t>large urban area</t>
  </si>
  <si>
    <t>small urban area</t>
  </si>
  <si>
    <t>Cap = Capita or number of inhabitants in the urban area [#]</t>
  </si>
  <si>
    <r>
      <t>W</t>
    </r>
    <r>
      <rPr>
        <vertAlign val="subscript"/>
        <sz val="11"/>
        <color theme="1"/>
        <rFont val="Calibri"/>
        <family val="2"/>
        <scheme val="minor"/>
      </rPr>
      <t>i</t>
    </r>
    <r>
      <rPr>
        <sz val="11"/>
        <color theme="1"/>
        <rFont val="Calibri"/>
        <family val="2"/>
        <scheme val="minor"/>
      </rPr>
      <t xml:space="preserve"> = Weight to identify if the accessibility to mobility services is appropriate (depending on the combination of PT accessibility level). The weight is differentiated for small (i.e. less than 100,000 inhabitants) or large urban areas.
The weight W</t>
    </r>
    <r>
      <rPr>
        <vertAlign val="subscript"/>
        <sz val="11"/>
        <color theme="1"/>
        <rFont val="Calibri"/>
        <family val="2"/>
        <scheme val="minor"/>
      </rPr>
      <t>i</t>
    </r>
    <r>
      <rPr>
        <sz val="11"/>
        <color theme="1"/>
        <rFont val="Calibri"/>
        <family val="2"/>
        <scheme val="minor"/>
      </rPr>
      <t xml:space="preserve"> is predefined (not modified by the user) and identifies if the accessibility is appropriate as follows:
- it is = 1 where it is fully appropriate
- it is = 0.5 where it isn't fully appropriate
- it is = 0 where it isn't appropriate</t>
    </r>
  </si>
  <si>
    <t>A large urban area is defined as &gt;= 100,000 in habitants</t>
  </si>
  <si>
    <t>&gt;=10 departures/ hour</t>
  </si>
  <si>
    <t xml:space="preserve">distance </t>
  </si>
  <si>
    <t>&gt;=4 and &lt; 10 departures/ hour</t>
  </si>
  <si>
    <t>&lt; 4 departures/ hour</t>
  </si>
  <si>
    <t>Very High access</t>
  </si>
  <si>
    <t>min scale</t>
  </si>
  <si>
    <t>max scale</t>
  </si>
  <si>
    <r>
      <t>The input data PR</t>
    </r>
    <r>
      <rPr>
        <vertAlign val="subscript"/>
        <sz val="11"/>
        <color theme="1"/>
        <rFont val="Calibri"/>
        <family val="2"/>
        <scheme val="minor"/>
      </rPr>
      <t>i</t>
    </r>
    <r>
      <rPr>
        <sz val="11"/>
        <color theme="1"/>
        <rFont val="Calibri"/>
        <family val="2"/>
        <scheme val="minor"/>
      </rPr>
      <t xml:space="preserve"> refers to population living within the five typologies of zones in the urban area, identified by combination of PT accessibility level (see table 1).</t>
    </r>
  </si>
  <si>
    <t>&lt;=417 m (5 minutes walking)</t>
  </si>
  <si>
    <t>&gt;417 m (5 minutes walking)</t>
  </si>
  <si>
    <t>&lt;=833 m (10 minutes walking)</t>
  </si>
  <si>
    <t>&gt;833 m (10 minutes walking)</t>
  </si>
  <si>
    <t>Table 1: Typology zones on the basis of service frequencies and distance from PT stops</t>
  </si>
  <si>
    <t>If possible, it is requested to share the timetables used for the assessment of this indicator.</t>
  </si>
  <si>
    <t>Share of population with appropriate access to mobility services (public transport).</t>
  </si>
  <si>
    <t>The indicator value corresponding to this parameter value is on a scale from 0 to 10, with 0 indicating the lowest level of access to mobility services (0% of population with appropriate access to public transport) and 10 indicating the highest level (100% of population with appropriate access to public transport).</t>
  </si>
  <si>
    <r>
      <t>PR</t>
    </r>
    <r>
      <rPr>
        <vertAlign val="subscript"/>
        <sz val="11"/>
        <color theme="1"/>
        <rFont val="Calibri"/>
        <family val="2"/>
        <scheme val="minor"/>
      </rPr>
      <t>i</t>
    </r>
    <r>
      <rPr>
        <sz val="11"/>
        <color theme="1"/>
        <rFont val="Calibri"/>
        <family val="2"/>
        <scheme val="minor"/>
      </rPr>
      <t xml:space="preserve"> = Number of people living within the access typology zone i, identified by combination of PT accessibility level.</t>
    </r>
  </si>
  <si>
    <r>
      <t>For each typology zone i, the related amount of population PR</t>
    </r>
    <r>
      <rPr>
        <vertAlign val="subscript"/>
        <sz val="11"/>
        <color theme="1"/>
        <rFont val="Calibri"/>
        <family val="2"/>
        <scheme val="minor"/>
      </rPr>
      <t>i</t>
    </r>
    <r>
      <rPr>
        <sz val="11"/>
        <color theme="1"/>
        <rFont val="Calibri"/>
        <family val="2"/>
        <scheme val="minor"/>
      </rPr>
      <t xml:space="preserve"> has to be included (set = 0 if the typology is not available in the urban area).</t>
    </r>
  </si>
  <si>
    <t>Please check information availability in terms of GIS-based maps on population and public transport stops. Thereafter, please estimate the values PRi with the support of GIS-based calculation (making reference to table 1).</t>
  </si>
  <si>
    <t>(http://ec.europa.eu/regional_policy/sources/docgener/work/2015_01_publ_transp.pdf).</t>
  </si>
  <si>
    <t>USER GUIDE FOR INDICATOR 6 "ACCESS TO MOBILITY SERVICES"</t>
  </si>
  <si>
    <t>frequency*        (departures/ hour)</t>
  </si>
  <si>
    <t>Description of typology zones</t>
  </si>
  <si>
    <t xml:space="preserve">The following services have to be considered: 
</t>
  </si>
  <si>
    <t>the related stop should be considered as one - and the related departures should sum the departures in both directions)</t>
  </si>
  <si>
    <r>
      <t xml:space="preserve">All stops located within a 50m distance from another stop should be considered as one single stop </t>
    </r>
    <r>
      <rPr>
        <sz val="11"/>
        <color theme="1"/>
        <rFont val="Calibri"/>
        <family val="2"/>
        <scheme val="minor"/>
      </rPr>
      <t xml:space="preserve">(e.g. if a bus stop is located at both sides of a street, one for each direction, </t>
    </r>
  </si>
  <si>
    <r>
      <rPr>
        <b/>
        <sz val="11"/>
        <color theme="1"/>
        <rFont val="Calibri"/>
        <family val="2"/>
        <scheme val="minor"/>
      </rPr>
      <t>- Bus and Tram</t>
    </r>
    <r>
      <rPr>
        <sz val="11"/>
        <color theme="1"/>
        <rFont val="Calibri"/>
        <family val="2"/>
        <scheme val="minor"/>
      </rPr>
      <t xml:space="preserve"> = urban buses + intercity buses + trams</t>
    </r>
  </si>
  <si>
    <r>
      <rPr>
        <b/>
        <sz val="11"/>
        <color theme="1"/>
        <rFont val="Calibri"/>
        <family val="2"/>
        <scheme val="minor"/>
      </rPr>
      <t>- Metro and Train</t>
    </r>
    <r>
      <rPr>
        <sz val="11"/>
        <color theme="1"/>
        <rFont val="Calibri"/>
        <family val="2"/>
        <scheme val="minor"/>
      </rPr>
      <t xml:space="preserve"> = Metro + suburban/regional trains + long-distance trains</t>
    </r>
  </si>
  <si>
    <r>
      <rPr>
        <b/>
        <sz val="11"/>
        <color theme="1"/>
        <rFont val="Calibri"/>
        <family val="2"/>
        <scheme val="minor"/>
      </rPr>
      <t>Source</t>
    </r>
    <r>
      <rPr>
        <sz val="11"/>
        <color theme="1"/>
        <rFont val="Calibri"/>
        <family val="2"/>
        <scheme val="minor"/>
      </rPr>
      <t>: DG REGIO's paper “Measuring access to public transport in European cities”</t>
    </r>
  </si>
  <si>
    <t>Bus and tram</t>
  </si>
  <si>
    <t>Metro and train</t>
  </si>
  <si>
    <t xml:space="preserve">distance** </t>
  </si>
  <si>
    <t>** Straight-line distance, there is no requirement for estimating the value on the basis of a walking distance via streets</t>
  </si>
  <si>
    <r>
      <t>The sum of population PR</t>
    </r>
    <r>
      <rPr>
        <vertAlign val="subscript"/>
        <sz val="11"/>
        <color theme="1"/>
        <rFont val="Calibri"/>
        <family val="2"/>
        <scheme val="minor"/>
      </rPr>
      <t>i</t>
    </r>
    <r>
      <rPr>
        <sz val="11"/>
        <color theme="1"/>
        <rFont val="Calibri"/>
        <family val="2"/>
        <scheme val="minor"/>
      </rPr>
      <t xml:space="preserve"> has to be equal to the total population of the urban area (see input check cell E41).</t>
    </r>
  </si>
  <si>
    <r>
      <t>Please fill in the cells marked in blue in the calculation sheet. The population by typology zone PR</t>
    </r>
    <r>
      <rPr>
        <vertAlign val="subscript"/>
        <sz val="11"/>
        <color theme="1"/>
        <rFont val="Calibri"/>
        <family val="2"/>
        <scheme val="minor"/>
      </rPr>
      <t>i</t>
    </r>
    <r>
      <rPr>
        <sz val="11"/>
        <color theme="1"/>
        <rFont val="Calibri"/>
        <family val="2"/>
        <scheme val="minor"/>
      </rPr>
      <t xml:space="preserve"> is to be included in cells of column E, and the total population of the urban area is to be included in cell G35.
The input data PR</t>
    </r>
    <r>
      <rPr>
        <vertAlign val="subscript"/>
        <sz val="11"/>
        <color theme="1"/>
        <rFont val="Calibri"/>
        <family val="2"/>
        <scheme val="minor"/>
      </rPr>
      <t>i</t>
    </r>
    <r>
      <rPr>
        <sz val="11"/>
        <color theme="1"/>
        <rFont val="Calibri"/>
        <family val="2"/>
        <scheme val="minor"/>
      </rPr>
      <t xml:space="preserve"> refers to population living within the five typologies of zones in the urban area, identified by combination of PT accessibility level as reported in table 1 in the sheet "Calculation" (see cell A13).</t>
    </r>
  </si>
  <si>
    <r>
      <t>The sum of population PR</t>
    </r>
    <r>
      <rPr>
        <vertAlign val="subscript"/>
        <sz val="11"/>
        <color theme="1"/>
        <rFont val="Calibri"/>
        <family val="2"/>
        <scheme val="minor"/>
      </rPr>
      <t>i</t>
    </r>
    <r>
      <rPr>
        <sz val="11"/>
        <color theme="1"/>
        <rFont val="Calibri"/>
        <family val="2"/>
        <scheme val="minor"/>
      </rPr>
      <t xml:space="preserve"> has to be equal to the total population of the urban area (see input check message in cell E41).</t>
    </r>
  </si>
  <si>
    <t>The level of accessibility takes into account both the distance from stops/ stations and departures of the service of public transport.</t>
  </si>
  <si>
    <t xml:space="preserve">For PT accessibility the approach follows in principle DG REGIO's paper “Measuring access to public transport in European cities” </t>
  </si>
  <si>
    <t>comment box
(please add source of data, year, geographical area)</t>
  </si>
  <si>
    <t>Please fill in the blue cells:</t>
  </si>
  <si>
    <t>Percentage of population with appropriate access to public transport (bus, tram, metro, train).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</si>
</sst>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quot;$&quot;#,##0;\-&quot;$&quot;#,##0"/>
    <numFmt numFmtId="166" formatCode="0_)"/>
    <numFmt numFmtId="167" formatCode="#,##0.00&quot; &quot;[$€-40C];[Red]&quot;-&quot;#,##0.00&quot; &quot;[$€-40C]"/>
    <numFmt numFmtId="168" formatCode="#,##0.00&quot; &quot;[$kr-425];[Red]&quot;-&quot;#,##0.00&quot; &quot;[$kr-425]"/>
    <numFmt numFmtId="169" formatCode="_(* #,##0.00_);_(* \(#,##0.00\);_(* &quot;-&quot;??_);_(@_)"/>
  </numFmts>
  <fonts count="48">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name val="Arial"/>
      <family val="2"/>
    </font>
    <font>
      <sz val="11"/>
      <color rgb="FFFF0000"/>
      <name val="Calibri"/>
      <family val="2"/>
      <scheme val="minor"/>
    </font>
    <font>
      <sz val="11"/>
      <color theme="0"/>
      <name val="Calibri"/>
      <family val="2"/>
      <scheme val="minor"/>
    </font>
    <font>
      <sz val="8"/>
      <color rgb="FFFF0000"/>
      <name val="Calibri"/>
      <family val="2"/>
      <scheme val="minor"/>
    </font>
    <font>
      <sz val="12"/>
      <color theme="1"/>
      <name val="Calibri"/>
      <family val="2"/>
      <scheme val="minor"/>
    </font>
    <font>
      <u/>
      <sz val="11"/>
      <color theme="1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8"/>
      <name val="Arial"/>
      <family val="2"/>
    </font>
    <font>
      <b/>
      <sz val="12"/>
      <name val="Helvetica"/>
    </font>
    <font>
      <sz val="10"/>
      <name val="Geneva"/>
    </font>
    <font>
      <sz val="9"/>
      <name val="Helvetica"/>
    </font>
    <font>
      <b/>
      <i/>
      <sz val="9"/>
      <name val="Helvetica"/>
    </font>
    <font>
      <b/>
      <sz val="9"/>
      <name val="Arial"/>
      <family val="2"/>
    </font>
    <font>
      <sz val="10"/>
      <name val="Arial"/>
      <family val="2"/>
    </font>
    <font>
      <u/>
      <sz val="10"/>
      <color indexed="12"/>
      <name val="Arial"/>
      <family val="2"/>
    </font>
    <font>
      <b/>
      <i/>
      <sz val="16"/>
      <color theme="1"/>
      <name val="Arial"/>
      <family val="2"/>
    </font>
    <font>
      <sz val="11"/>
      <color theme="1"/>
      <name val="Arial"/>
      <family val="2"/>
    </font>
    <font>
      <b/>
      <i/>
      <u/>
      <sz val="11"/>
      <color theme="1"/>
      <name val="Arial"/>
      <family val="2"/>
    </font>
    <font>
      <sz val="11"/>
      <color indexed="8"/>
      <name val="Calibri"/>
      <family val="2"/>
    </font>
    <font>
      <u/>
      <sz val="11"/>
      <color indexed="12"/>
      <name val="Calibri"/>
      <family val="2"/>
    </font>
    <font>
      <vertAlign val="subscript"/>
      <sz val="11"/>
      <color theme="1"/>
      <name val="Calibri"/>
      <family val="2"/>
      <scheme val="minor"/>
    </font>
    <font>
      <b/>
      <vertAlign val="subscript"/>
      <sz val="11"/>
      <color theme="1"/>
      <name val="Calibri"/>
      <family val="2"/>
      <scheme val="minor"/>
    </font>
    <font>
      <b/>
      <sz val="11"/>
      <color rgb="FFFF0000"/>
      <name val="Calibri"/>
      <family val="2"/>
      <scheme val="minor"/>
    </font>
    <font>
      <b/>
      <u/>
      <sz val="11"/>
      <color rgb="FFFF0000"/>
      <name val="Calibri"/>
      <family val="2"/>
      <scheme val="minor"/>
    </font>
    <font>
      <sz val="8"/>
      <name val="Arial"/>
      <family val="2"/>
    </font>
    <font>
      <sz val="10"/>
      <color theme="1"/>
      <name val="Calibri"/>
      <family val="2"/>
      <scheme val="minor"/>
    </font>
    <font>
      <vertAlign val="subscript"/>
      <sz val="10"/>
      <color theme="1"/>
      <name val="Calibri"/>
      <family val="2"/>
      <scheme val="minor"/>
    </font>
    <font>
      <sz val="11"/>
      <color rgb="FF92D050"/>
      <name val="Calibri"/>
      <family val="2"/>
      <scheme val="minor"/>
    </font>
    <font>
      <u/>
      <sz val="11"/>
      <color theme="1"/>
      <name val="Calibri"/>
      <family val="2"/>
      <scheme val="minor"/>
    </font>
    <font>
      <b/>
      <sz val="18"/>
      <color theme="1"/>
      <name val="Calibri"/>
      <family val="2"/>
      <scheme val="minor"/>
    </font>
  </fonts>
  <fills count="48">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1"/>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6"/>
        <bgColor indexed="64"/>
      </patternFill>
    </fill>
    <fill>
      <patternFill patternType="solid">
        <fgColor rgb="FF336600"/>
        <bgColor indexed="64"/>
      </patternFill>
    </fill>
    <fill>
      <patternFill patternType="solid">
        <fgColor rgb="FF003300"/>
        <bgColor indexed="64"/>
      </patternFill>
    </fill>
    <fill>
      <patternFill patternType="solid">
        <fgColor theme="3" tint="0.79998168889431442"/>
        <bgColor indexed="64"/>
      </patternFill>
    </fill>
    <fill>
      <patternFill patternType="solid">
        <fgColor theme="0" tint="-4.9989318521683403E-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auto="1"/>
      </right>
      <top/>
      <bottom/>
      <diagonal/>
    </border>
    <border>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s>
  <cellStyleXfs count="125">
    <xf numFmtId="0" fontId="0" fillId="0" borderId="0"/>
    <xf numFmtId="0" fontId="6" fillId="0" borderId="0"/>
    <xf numFmtId="43" fontId="4" fillId="0" borderId="0" applyFont="0" applyFill="0" applyBorder="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7" fillId="0" borderId="0" applyNumberFormat="0" applyFill="0" applyBorder="0" applyAlignment="0" applyProtection="0"/>
    <xf numFmtId="0" fontId="4" fillId="10" borderId="15" applyNumberFormat="0" applyFont="0" applyAlignment="0" applyProtection="0"/>
    <xf numFmtId="0" fontId="24" fillId="0" borderId="0" applyNumberFormat="0" applyFill="0" applyBorder="0" applyAlignment="0" applyProtection="0"/>
    <xf numFmtId="0" fontId="5" fillId="0" borderId="16" applyNumberFormat="0" applyFill="0" applyAlignment="0" applyProtection="0"/>
    <xf numFmtId="0" fontId="8"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8" fillId="34" borderId="0" applyNumberFormat="0" applyBorder="0" applyAlignment="0" applyProtection="0"/>
    <xf numFmtId="0" fontId="4" fillId="35" borderId="0"/>
    <xf numFmtId="3" fontId="6" fillId="0" borderId="0" applyFont="0" applyFill="0" applyBorder="0" applyAlignment="0" applyProtection="0"/>
    <xf numFmtId="165" fontId="6" fillId="0" borderId="0" applyFont="0" applyFill="0" applyBorder="0" applyAlignment="0" applyProtection="0"/>
    <xf numFmtId="14" fontId="6" fillId="0" borderId="0" applyFont="0" applyFill="0" applyBorder="0" applyAlignment="0" applyProtection="0"/>
    <xf numFmtId="2" fontId="6" fillId="0" borderId="0" applyFont="0" applyFill="0" applyBorder="0" applyAlignment="0" applyProtection="0"/>
    <xf numFmtId="166" fontId="26" fillId="0" borderId="18" applyNumberFormat="0" applyFill="0" applyBorder="0" applyProtection="0">
      <alignment horizontal="left"/>
    </xf>
    <xf numFmtId="0" fontId="27" fillId="0" borderId="0"/>
    <xf numFmtId="166" fontId="28" fillId="0" borderId="18" applyNumberFormat="0" applyFill="0" applyBorder="0" applyProtection="0">
      <alignment horizontal="left"/>
    </xf>
    <xf numFmtId="166" fontId="28" fillId="0" borderId="18" applyNumberFormat="0" applyFill="0" applyBorder="0" applyProtection="0">
      <alignment horizontal="right"/>
    </xf>
    <xf numFmtId="166" fontId="29" fillId="0" borderId="0" applyNumberFormat="0" applyFill="0" applyBorder="0" applyAlignment="0" applyProtection="0">
      <alignment horizontal="left"/>
    </xf>
    <xf numFmtId="0" fontId="31"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33" fillId="0" borderId="0">
      <alignment horizontal="center"/>
    </xf>
    <xf numFmtId="0" fontId="33" fillId="0" borderId="0">
      <alignment horizontal="center" textRotation="9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164" fontId="31"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4" fillId="0" borderId="0"/>
    <xf numFmtId="0" fontId="3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10" borderId="15" applyNumberFormat="0" applyFont="0" applyAlignment="0" applyProtection="0"/>
    <xf numFmtId="0" fontId="35" fillId="0" borderId="0"/>
    <xf numFmtId="167" fontId="35" fillId="0" borderId="0"/>
    <xf numFmtId="168" fontId="35" fillId="0" borderId="0"/>
    <xf numFmtId="0" fontId="6" fillId="0" borderId="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169" fontId="4" fillId="0" borderId="0" applyFont="0" applyFill="0" applyBorder="0" applyAlignment="0" applyProtection="0"/>
    <xf numFmtId="9" fontId="4" fillId="0" borderId="0" applyFont="0" applyFill="0" applyBorder="0" applyAlignment="0" applyProtection="0"/>
    <xf numFmtId="0" fontId="4" fillId="0" borderId="0"/>
    <xf numFmtId="0" fontId="36" fillId="0" borderId="0"/>
    <xf numFmtId="0" fontId="4" fillId="0" borderId="0"/>
    <xf numFmtId="0" fontId="11" fillId="0" borderId="0" applyNumberFormat="0" applyFill="0" applyBorder="0" applyAlignment="0" applyProtection="0"/>
    <xf numFmtId="0" fontId="37" fillId="0" borderId="0" applyNumberFormat="0" applyFill="0" applyBorder="0" applyAlignment="0" applyProtection="0">
      <alignment vertical="top"/>
      <protection locked="0"/>
    </xf>
    <xf numFmtId="169" fontId="4" fillId="0" borderId="0" applyFont="0" applyFill="0" applyBorder="0" applyAlignment="0" applyProtection="0"/>
    <xf numFmtId="0" fontId="36" fillId="0" borderId="0"/>
    <xf numFmtId="0" fontId="36" fillId="0" borderId="0"/>
    <xf numFmtId="169" fontId="4" fillId="0" borderId="0" applyFont="0" applyFill="0" applyBorder="0" applyAlignment="0" applyProtection="0"/>
    <xf numFmtId="169" fontId="4" fillId="0" borderId="0" applyFont="0" applyFill="0" applyBorder="0" applyAlignment="0" applyProtection="0"/>
    <xf numFmtId="9" fontId="4" fillId="0" borderId="0" applyFont="0" applyFill="0" applyBorder="0" applyAlignment="0" applyProtection="0"/>
  </cellStyleXfs>
  <cellXfs count="125">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2" xfId="0" applyFont="1" applyBorder="1"/>
    <xf numFmtId="0" fontId="0" fillId="0" borderId="2" xfId="0" applyBorder="1"/>
    <xf numFmtId="0" fontId="0" fillId="0" borderId="3" xfId="0" applyBorder="1"/>
    <xf numFmtId="0" fontId="2" fillId="3" borderId="1" xfId="0" applyFont="1" applyFill="1" applyBorder="1"/>
    <xf numFmtId="0" fontId="3" fillId="0" borderId="3" xfId="0" applyFont="1" applyBorder="1" applyAlignment="1">
      <alignment wrapText="1"/>
    </xf>
    <xf numFmtId="0" fontId="3" fillId="0" borderId="3" xfId="0" applyFont="1" applyBorder="1"/>
    <xf numFmtId="0" fontId="0" fillId="0" borderId="7" xfId="0" applyFont="1" applyBorder="1" applyAlignment="1">
      <alignment horizontal="justify" vertical="center"/>
    </xf>
    <xf numFmtId="0" fontId="3" fillId="0" borderId="7" xfId="0" applyFont="1" applyBorder="1" applyAlignment="1">
      <alignment horizontal="left" wrapText="1"/>
    </xf>
    <xf numFmtId="0" fontId="0" fillId="0" borderId="2" xfId="0" applyBorder="1" applyAlignment="1">
      <alignment horizontal="left"/>
    </xf>
    <xf numFmtId="0" fontId="3" fillId="0" borderId="2" xfId="0" applyFont="1" applyBorder="1" applyAlignment="1">
      <alignment horizontal="left"/>
    </xf>
    <xf numFmtId="0" fontId="0" fillId="0" borderId="2" xfId="0" applyFont="1" applyBorder="1" applyAlignment="1">
      <alignment horizontal="left" vertical="center" wrapText="1"/>
    </xf>
    <xf numFmtId="0" fontId="2" fillId="3" borderId="3" xfId="0" applyFont="1" applyFill="1" applyBorder="1"/>
    <xf numFmtId="0" fontId="0" fillId="0" borderId="2" xfId="0" applyBorder="1" applyAlignment="1">
      <alignment wrapText="1"/>
    </xf>
    <xf numFmtId="0" fontId="2" fillId="3" borderId="7" xfId="0" applyFont="1" applyFill="1" applyBorder="1"/>
    <xf numFmtId="0" fontId="0" fillId="0" borderId="2" xfId="0" quotePrefix="1" applyBorder="1"/>
    <xf numFmtId="0" fontId="0" fillId="0" borderId="2" xfId="0" quotePrefix="1" applyBorder="1" applyAlignment="1">
      <alignment wrapText="1"/>
    </xf>
    <xf numFmtId="0" fontId="3" fillId="0" borderId="0" xfId="0" applyFont="1" applyFill="1" applyBorder="1" applyAlignment="1">
      <alignment horizontal="center" wrapText="1"/>
    </xf>
    <xf numFmtId="0" fontId="3" fillId="0" borderId="0" xfId="0" applyFont="1" applyFill="1" applyBorder="1" applyAlignment="1">
      <alignment wrapText="1"/>
    </xf>
    <xf numFmtId="0" fontId="3" fillId="0" borderId="3" xfId="0" quotePrefix="1" applyFont="1" applyBorder="1" applyAlignment="1">
      <alignment wrapText="1"/>
    </xf>
    <xf numFmtId="0" fontId="0" fillId="0" borderId="7" xfId="0" applyBorder="1" applyAlignment="1">
      <alignment vertical="top" wrapText="1"/>
    </xf>
    <xf numFmtId="0" fontId="0" fillId="0" borderId="0" xfId="0"/>
    <xf numFmtId="0" fontId="0" fillId="0" borderId="0" xfId="0" applyFill="1"/>
    <xf numFmtId="0" fontId="25" fillId="0" borderId="20" xfId="0" applyFont="1" applyFill="1" applyBorder="1" applyAlignment="1" applyProtection="1">
      <alignment wrapText="1"/>
      <protection locked="0"/>
    </xf>
    <xf numFmtId="0" fontId="25" fillId="0" borderId="21" xfId="0" applyFont="1" applyFill="1" applyBorder="1" applyAlignment="1" applyProtection="1">
      <alignment wrapText="1"/>
      <protection locked="0"/>
    </xf>
    <xf numFmtId="0" fontId="25" fillId="0" borderId="25" xfId="0" applyFont="1" applyFill="1" applyBorder="1" applyAlignment="1" applyProtection="1">
      <alignment wrapText="1"/>
      <protection locked="0"/>
    </xf>
    <xf numFmtId="0" fontId="0" fillId="0" borderId="0" xfId="0" applyProtection="1"/>
    <xf numFmtId="0" fontId="0" fillId="0" borderId="0" xfId="0" applyBorder="1" applyProtection="1"/>
    <xf numFmtId="0" fontId="10" fillId="43" borderId="6" xfId="0" applyFont="1" applyFill="1" applyBorder="1" applyProtection="1"/>
    <xf numFmtId="9" fontId="2" fillId="43" borderId="1" xfId="124" applyFont="1" applyFill="1" applyBorder="1" applyAlignment="1" applyProtection="1">
      <alignment horizontal="center"/>
    </xf>
    <xf numFmtId="0" fontId="0" fillId="36" borderId="4" xfId="0" applyFill="1" applyBorder="1" applyAlignment="1" applyProtection="1">
      <alignment horizontal="center" vertical="center"/>
    </xf>
    <xf numFmtId="0" fontId="10" fillId="43" borderId="5" xfId="0" applyFont="1" applyFill="1" applyBorder="1" applyProtection="1"/>
    <xf numFmtId="2" fontId="5" fillId="43" borderId="3" xfId="0" applyNumberFormat="1" applyFont="1" applyFill="1" applyBorder="1" applyAlignment="1" applyProtection="1">
      <alignment horizontal="center"/>
    </xf>
    <xf numFmtId="9" fontId="0" fillId="36" borderId="4" xfId="124" applyFont="1" applyFill="1" applyBorder="1" applyAlignment="1" applyProtection="1">
      <alignment horizontal="center" vertical="center"/>
    </xf>
    <xf numFmtId="0" fontId="0" fillId="0" borderId="0" xfId="0" applyFill="1" applyProtection="1"/>
    <xf numFmtId="0" fontId="9" fillId="0" borderId="0" xfId="0" applyFont="1" applyFill="1" applyAlignment="1" applyProtection="1">
      <alignment wrapText="1"/>
    </xf>
    <xf numFmtId="0" fontId="0" fillId="0" borderId="0" xfId="0" applyFill="1" applyAlignment="1" applyProtection="1"/>
    <xf numFmtId="0" fontId="0" fillId="0" borderId="0" xfId="0" applyAlignment="1" applyProtection="1"/>
    <xf numFmtId="0" fontId="0" fillId="0" borderId="0" xfId="0" quotePrefix="1" applyAlignment="1" applyProtection="1"/>
    <xf numFmtId="0" fontId="0" fillId="0" borderId="0" xfId="0" quotePrefix="1" applyProtection="1"/>
    <xf numFmtId="0" fontId="46" fillId="0" borderId="0" xfId="0" applyFont="1" applyAlignment="1" applyProtection="1"/>
    <xf numFmtId="0" fontId="25" fillId="0" borderId="0" xfId="0" applyFont="1" applyFill="1" applyBorder="1" applyAlignment="1" applyProtection="1"/>
    <xf numFmtId="0" fontId="42" fillId="0" borderId="0" xfId="0" applyFont="1" applyFill="1" applyBorder="1" applyAlignment="1" applyProtection="1"/>
    <xf numFmtId="0" fontId="41" fillId="0" borderId="0" xfId="0" applyFont="1" applyFill="1" applyBorder="1" applyProtection="1"/>
    <xf numFmtId="0" fontId="7" fillId="0" borderId="0" xfId="0" applyFont="1" applyFill="1" applyBorder="1" applyAlignment="1" applyProtection="1"/>
    <xf numFmtId="0" fontId="5" fillId="0" borderId="4" xfId="0" applyFont="1" applyFill="1" applyBorder="1" applyAlignment="1" applyProtection="1">
      <alignment horizontal="center" vertical="center" wrapText="1"/>
    </xf>
    <xf numFmtId="0" fontId="5" fillId="40" borderId="22" xfId="0" applyFont="1" applyFill="1" applyBorder="1" applyProtection="1"/>
    <xf numFmtId="0" fontId="0" fillId="40" borderId="24" xfId="0" applyFill="1" applyBorder="1" applyProtection="1"/>
    <xf numFmtId="0" fontId="0" fillId="40" borderId="23" xfId="0" applyFill="1" applyBorder="1" applyProtection="1"/>
    <xf numFmtId="0" fontId="3" fillId="0" borderId="20" xfId="0" applyFont="1" applyFill="1" applyBorder="1" applyAlignment="1" applyProtection="1">
      <alignment horizontal="left" vertical="top" wrapText="1"/>
    </xf>
    <xf numFmtId="0" fontId="0" fillId="47" borderId="26" xfId="0" applyFill="1" applyBorder="1" applyProtection="1"/>
    <xf numFmtId="0" fontId="0" fillId="47" borderId="18" xfId="0" applyFill="1" applyBorder="1" applyProtection="1"/>
    <xf numFmtId="0" fontId="0" fillId="47" borderId="27" xfId="0" applyFill="1" applyBorder="1" applyProtection="1"/>
    <xf numFmtId="0" fontId="0" fillId="0" borderId="4" xfId="0" applyFont="1" applyFill="1" applyBorder="1" applyAlignment="1" applyProtection="1">
      <alignment horizontal="left" vertical="top" wrapText="1"/>
    </xf>
    <xf numFmtId="0" fontId="45" fillId="45" borderId="4" xfId="0" applyFont="1" applyFill="1" applyBorder="1" applyAlignment="1" applyProtection="1">
      <alignment horizontal="center" vertical="center" wrapText="1"/>
    </xf>
    <xf numFmtId="0" fontId="3" fillId="44" borderId="4" xfId="0" applyFont="1" applyFill="1" applyBorder="1" applyAlignment="1" applyProtection="1">
      <alignment horizontal="center" vertical="center" wrapText="1"/>
    </xf>
    <xf numFmtId="0" fontId="0" fillId="47" borderId="19" xfId="0" applyFill="1" applyBorder="1" applyProtection="1"/>
    <xf numFmtId="0" fontId="0" fillId="47" borderId="0" xfId="0" applyFill="1" applyBorder="1" applyProtection="1"/>
    <xf numFmtId="0" fontId="0" fillId="47" borderId="17" xfId="0" applyFill="1" applyBorder="1" applyProtection="1"/>
    <xf numFmtId="0" fontId="3" fillId="0" borderId="4" xfId="0" applyFont="1" applyFill="1" applyBorder="1" applyAlignment="1" applyProtection="1">
      <alignment horizontal="left" vertical="top" wrapText="1"/>
    </xf>
    <xf numFmtId="0" fontId="3" fillId="43" borderId="4" xfId="0" applyFont="1" applyFill="1" applyBorder="1" applyAlignment="1" applyProtection="1">
      <alignment horizontal="center" vertical="center" wrapText="1"/>
    </xf>
    <xf numFmtId="0" fontId="3" fillId="42" borderId="4"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xf>
    <xf numFmtId="0" fontId="0" fillId="47" borderId="28" xfId="0" applyFill="1" applyBorder="1" applyProtection="1"/>
    <xf numFmtId="0" fontId="0" fillId="47" borderId="29" xfId="0" applyFill="1" applyBorder="1" applyProtection="1"/>
    <xf numFmtId="0" fontId="0" fillId="47" borderId="30" xfId="0" applyFill="1" applyBorder="1" applyProtection="1"/>
    <xf numFmtId="0" fontId="46" fillId="0" borderId="17" xfId="0" applyFont="1" applyFill="1" applyBorder="1" applyAlignment="1" applyProtection="1">
      <alignment horizontal="left"/>
    </xf>
    <xf numFmtId="0" fontId="7" fillId="0" borderId="0" xfId="0" applyFont="1" applyFill="1" applyAlignment="1" applyProtection="1"/>
    <xf numFmtId="0" fontId="40" fillId="0" borderId="0" xfId="0" applyFont="1" applyFill="1" applyAlignment="1" applyProtection="1"/>
    <xf numFmtId="0" fontId="40" fillId="0" borderId="0" xfId="0" applyFont="1" applyFill="1" applyAlignment="1" applyProtection="1">
      <alignment wrapText="1"/>
    </xf>
    <xf numFmtId="0" fontId="41" fillId="0" borderId="0" xfId="0" applyFont="1" applyFill="1" applyProtection="1"/>
    <xf numFmtId="0" fontId="46" fillId="0" borderId="0" xfId="0" applyFont="1" applyFill="1" applyBorder="1" applyAlignment="1" applyProtection="1">
      <alignment horizontal="left"/>
    </xf>
    <xf numFmtId="0" fontId="30" fillId="0" borderId="19" xfId="0" applyFont="1" applyFill="1" applyBorder="1" applyAlignment="1" applyProtection="1"/>
    <xf numFmtId="0" fontId="25" fillId="40" borderId="4" xfId="0" applyFont="1" applyFill="1" applyBorder="1" applyAlignment="1" applyProtection="1">
      <alignment horizontal="center" wrapText="1"/>
    </xf>
    <xf numFmtId="0" fontId="25" fillId="0" borderId="17" xfId="0" applyFont="1" applyFill="1" applyBorder="1" applyAlignment="1" applyProtection="1"/>
    <xf numFmtId="0" fontId="5" fillId="0" borderId="4" xfId="0" applyFont="1" applyFill="1" applyBorder="1" applyAlignment="1" applyProtection="1">
      <alignment horizontal="center" vertical="center"/>
    </xf>
    <xf numFmtId="0" fontId="5" fillId="0" borderId="4" xfId="0" applyFont="1" applyFill="1" applyBorder="1" applyAlignment="1" applyProtection="1">
      <alignment wrapText="1"/>
    </xf>
    <xf numFmtId="0" fontId="3" fillId="46" borderId="4" xfId="0" applyFont="1" applyFill="1" applyBorder="1" applyAlignment="1" applyProtection="1">
      <alignment wrapText="1"/>
    </xf>
    <xf numFmtId="0" fontId="0" fillId="0" borderId="4" xfId="0" applyFill="1" applyBorder="1" applyAlignment="1" applyProtection="1">
      <alignment horizontal="center"/>
    </xf>
    <xf numFmtId="0" fontId="3" fillId="3" borderId="4" xfId="0" applyFont="1" applyFill="1" applyBorder="1" applyAlignment="1" applyProtection="1">
      <alignment vertical="center"/>
    </xf>
    <xf numFmtId="3" fontId="0" fillId="38" borderId="4" xfId="0" applyNumberFormat="1" applyFill="1" applyBorder="1" applyProtection="1"/>
    <xf numFmtId="0" fontId="0" fillId="36" borderId="4" xfId="0" applyFill="1" applyBorder="1" applyProtection="1"/>
    <xf numFmtId="3" fontId="0" fillId="41" borderId="4" xfId="0" applyNumberFormat="1" applyFill="1" applyBorder="1" applyProtection="1"/>
    <xf numFmtId="9" fontId="8" fillId="39" borderId="0" xfId="124" applyFont="1" applyFill="1" applyProtection="1"/>
    <xf numFmtId="0" fontId="25" fillId="0" borderId="20" xfId="0" applyFont="1" applyFill="1" applyBorder="1" applyAlignment="1" applyProtection="1">
      <alignment wrapText="1"/>
    </xf>
    <xf numFmtId="0" fontId="3" fillId="42" borderId="4" xfId="0" applyFont="1" applyFill="1" applyBorder="1" applyAlignment="1" applyProtection="1">
      <alignment vertical="center" wrapText="1"/>
    </xf>
    <xf numFmtId="0" fontId="0" fillId="0" borderId="0" xfId="0" applyBorder="1" applyAlignment="1" applyProtection="1">
      <alignment horizontal="center" vertical="center" wrapText="1"/>
    </xf>
    <xf numFmtId="0" fontId="25" fillId="0" borderId="21" xfId="0" applyFont="1" applyFill="1" applyBorder="1" applyAlignment="1" applyProtection="1">
      <alignment wrapText="1"/>
    </xf>
    <xf numFmtId="0" fontId="3" fillId="43" borderId="4" xfId="0" applyFont="1" applyFill="1" applyBorder="1" applyAlignment="1" applyProtection="1">
      <alignment vertical="center" wrapText="1"/>
    </xf>
    <xf numFmtId="0" fontId="0" fillId="0" borderId="0" xfId="0" applyFill="1" applyBorder="1" applyProtection="1"/>
    <xf numFmtId="0" fontId="3" fillId="44" borderId="4" xfId="0" applyFont="1" applyFill="1" applyBorder="1" applyAlignment="1" applyProtection="1">
      <alignment vertical="center" wrapText="1"/>
    </xf>
    <xf numFmtId="0" fontId="45" fillId="45" borderId="4" xfId="0" applyFont="1" applyFill="1" applyBorder="1" applyAlignment="1" applyProtection="1">
      <alignment vertical="center" wrapText="1"/>
    </xf>
    <xf numFmtId="0" fontId="0" fillId="0" borderId="4" xfId="0" applyBorder="1" applyProtection="1"/>
    <xf numFmtId="0" fontId="0" fillId="0" borderId="4" xfId="0" applyFill="1" applyBorder="1" applyProtection="1"/>
    <xf numFmtId="3" fontId="5" fillId="36" borderId="4" xfId="0" applyNumberFormat="1" applyFont="1" applyFill="1" applyBorder="1" applyProtection="1"/>
    <xf numFmtId="0" fontId="0" fillId="37" borderId="4" xfId="0" applyFill="1" applyBorder="1" applyProtection="1"/>
    <xf numFmtId="3" fontId="0" fillId="37" borderId="4" xfId="0" applyNumberFormat="1" applyFill="1" applyBorder="1" applyAlignment="1" applyProtection="1">
      <alignment horizontal="center"/>
    </xf>
    <xf numFmtId="0" fontId="25" fillId="0" borderId="25" xfId="0" applyFont="1" applyFill="1" applyBorder="1" applyAlignment="1" applyProtection="1">
      <alignment wrapText="1"/>
    </xf>
    <xf numFmtId="0" fontId="43" fillId="0" borderId="0" xfId="0" applyFont="1" applyProtection="1"/>
    <xf numFmtId="0" fontId="43" fillId="0" borderId="0" xfId="0" quotePrefix="1" applyFont="1" applyProtection="1"/>
    <xf numFmtId="0" fontId="0" fillId="0" borderId="0" xfId="0" applyFill="1" applyBorder="1" applyAlignment="1" applyProtection="1">
      <alignment horizontal="left"/>
    </xf>
    <xf numFmtId="3" fontId="0" fillId="0" borderId="0" xfId="0" applyNumberFormat="1" applyFill="1" applyBorder="1" applyProtection="1"/>
    <xf numFmtId="0" fontId="5" fillId="0" borderId="0" xfId="0" applyFont="1" applyFill="1" applyProtection="1"/>
    <xf numFmtId="0" fontId="5" fillId="0" borderId="0" xfId="0" applyFont="1" applyFill="1" applyBorder="1" applyProtection="1"/>
    <xf numFmtId="0" fontId="3" fillId="0" borderId="0" xfId="0" applyFont="1" applyProtection="1"/>
    <xf numFmtId="3" fontId="0" fillId="38" borderId="4" xfId="0" applyNumberFormat="1" applyFill="1" applyBorder="1" applyProtection="1">
      <protection locked="0"/>
    </xf>
    <xf numFmtId="3" fontId="0" fillId="41" borderId="4" xfId="0" applyNumberFormat="1" applyFill="1" applyBorder="1" applyProtection="1">
      <protection locked="0"/>
    </xf>
    <xf numFmtId="0" fontId="47" fillId="43" borderId="6" xfId="0" applyFont="1" applyFill="1" applyBorder="1" applyAlignment="1" applyProtection="1">
      <alignment horizontal="left"/>
    </xf>
    <xf numFmtId="0" fontId="47" fillId="43" borderId="31" xfId="0" applyFont="1" applyFill="1" applyBorder="1" applyAlignment="1" applyProtection="1">
      <alignment horizontal="left"/>
    </xf>
    <xf numFmtId="0" fontId="3" fillId="0" borderId="22" xfId="0" applyFont="1" applyFill="1" applyBorder="1" applyAlignment="1" applyProtection="1">
      <alignment horizontal="center"/>
    </xf>
    <xf numFmtId="0" fontId="3" fillId="0" borderId="24" xfId="0" applyFont="1" applyFill="1" applyBorder="1" applyAlignment="1" applyProtection="1">
      <alignment horizontal="center"/>
    </xf>
    <xf numFmtId="0" fontId="3" fillId="0" borderId="23" xfId="0" applyFont="1" applyFill="1" applyBorder="1" applyAlignment="1" applyProtection="1">
      <alignment horizontal="center"/>
    </xf>
    <xf numFmtId="0" fontId="5" fillId="0" borderId="4" xfId="0" applyFont="1" applyFill="1" applyBorder="1" applyAlignment="1" applyProtection="1">
      <alignment horizontal="center"/>
    </xf>
    <xf numFmtId="0" fontId="5" fillId="0" borderId="22" xfId="0"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5" fillId="0" borderId="2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20" xfId="0" applyFont="1" applyFill="1" applyBorder="1" applyAlignment="1" applyProtection="1">
      <alignment horizontal="center" vertical="center" wrapText="1"/>
    </xf>
    <xf numFmtId="0" fontId="0" fillId="0" borderId="21"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cellXfs>
  <cellStyles count="125">
    <cellStyle name="20 % - Akzent1" xfId="21" builtinId="30" customBuiltin="1"/>
    <cellStyle name="20 % - Akzent2" xfId="25" builtinId="34" customBuiltin="1"/>
    <cellStyle name="20 % - Akzent3" xfId="29" builtinId="38" customBuiltin="1"/>
    <cellStyle name="20 % - Akzent4" xfId="33" builtinId="42" customBuiltin="1"/>
    <cellStyle name="20 % - Akzent5" xfId="37" builtinId="46" customBuiltin="1"/>
    <cellStyle name="20 % - Akzent6" xfId="41" builtinId="50" customBuiltin="1"/>
    <cellStyle name="40 % - Akzent1" xfId="22" builtinId="31" customBuiltin="1"/>
    <cellStyle name="40 % - Akzent2" xfId="26" builtinId="35" customBuiltin="1"/>
    <cellStyle name="40 % - Akzent3" xfId="30" builtinId="39" customBuiltin="1"/>
    <cellStyle name="40 % - Akzent4" xfId="34" builtinId="43" customBuiltin="1"/>
    <cellStyle name="40 % - Akzent5" xfId="38" builtinId="47" customBuiltin="1"/>
    <cellStyle name="40 % - Akzent6" xfId="42" builtinId="51" customBuiltin="1"/>
    <cellStyle name="60 % - Akzent1" xfId="23" builtinId="32" customBuiltin="1"/>
    <cellStyle name="60 % - Akzent2" xfId="27" builtinId="36" customBuiltin="1"/>
    <cellStyle name="60 % - Akzent3" xfId="31" builtinId="40" customBuiltin="1"/>
    <cellStyle name="60 % - Akzent4" xfId="35" builtinId="44" customBuiltin="1"/>
    <cellStyle name="60 % - Akzent5" xfId="39" builtinId="48" customBuiltin="1"/>
    <cellStyle name="60 % - Akzent6" xfId="43" builtinId="52" customBuiltin="1"/>
    <cellStyle name="Akzent1" xfId="20" builtinId="29" customBuiltin="1"/>
    <cellStyle name="Akzent2" xfId="24" builtinId="33" customBuiltin="1"/>
    <cellStyle name="Akzent3" xfId="28" builtinId="37" customBuiltin="1"/>
    <cellStyle name="Akzent4" xfId="32" builtinId="41" customBuiltin="1"/>
    <cellStyle name="Akzent5" xfId="36" builtinId="45" customBuiltin="1"/>
    <cellStyle name="Akzent6" xfId="40" builtinId="49" customBuiltin="1"/>
    <cellStyle name="Ausgabe" xfId="12" builtinId="21" customBuiltin="1"/>
    <cellStyle name="Berechnung" xfId="13" builtinId="22" customBuiltin="1"/>
    <cellStyle name="Collegamento ipertestuale 2" xfId="117" xr:uid="{00000000-0005-0000-0000-000015000000}"/>
    <cellStyle name="Collegamento ipertestuale 3" xfId="118" xr:uid="{00000000-0005-0000-0000-000016000000}"/>
    <cellStyle name="Comma 2" xfId="2" xr:uid="{00000000-0005-0000-0000-00001D000000}"/>
    <cellStyle name="Comma 2 2" xfId="56" xr:uid="{00000000-0005-0000-0000-00001E000000}"/>
    <cellStyle name="Comma 2 3" xfId="55" xr:uid="{00000000-0005-0000-0000-00001F000000}"/>
    <cellStyle name="Comma 3" xfId="57" xr:uid="{00000000-0005-0000-0000-000020000000}"/>
    <cellStyle name="Comma 3 2" xfId="58" xr:uid="{00000000-0005-0000-0000-000021000000}"/>
    <cellStyle name="Comma 4" xfId="59" xr:uid="{00000000-0005-0000-0000-000022000000}"/>
    <cellStyle name="Comma 5" xfId="64" xr:uid="{00000000-0005-0000-0000-000023000000}"/>
    <cellStyle name="Comma0" xfId="45" xr:uid="{00000000-0005-0000-0000-000024000000}"/>
    <cellStyle name="Currency0" xfId="46" xr:uid="{00000000-0005-0000-0000-000025000000}"/>
    <cellStyle name="Date" xfId="47" xr:uid="{00000000-0005-0000-0000-000026000000}"/>
    <cellStyle name="Eingabe" xfId="11" builtinId="20" customBuiltin="1"/>
    <cellStyle name="Ergebnis" xfId="19" builtinId="25" customBuiltin="1"/>
    <cellStyle name="Erklärender Text" xfId="18" builtinId="53" customBuiltin="1"/>
    <cellStyle name="Fixed" xfId="48" xr:uid="{00000000-0005-0000-0000-000027000000}"/>
    <cellStyle name="Gut" xfId="8" builtinId="26" customBuiltin="1"/>
    <cellStyle name="Heading" xfId="49" xr:uid="{00000000-0005-0000-0000-000028000000}"/>
    <cellStyle name="Heading 5" xfId="60" xr:uid="{00000000-0005-0000-0000-000029000000}"/>
    <cellStyle name="Heading1" xfId="61" xr:uid="{00000000-0005-0000-0000-00002A000000}"/>
    <cellStyle name="Hipervínculo 2" xfId="62" xr:uid="{00000000-0005-0000-0000-00002B000000}"/>
    <cellStyle name="Hipervínculo 2 2" xfId="63" xr:uid="{00000000-0005-0000-0000-00002C000000}"/>
    <cellStyle name="Microsoft Excel found an error in the formula you entered. Do you want to accept the correction proposed below?_x000a__x000a_|_x000a__x000a_• To accept the correction, click Yes._x000a_• To close this message and correct the formula yourself, click No." xfId="50" xr:uid="{00000000-0005-0000-0000-00002E000000}"/>
    <cellStyle name="Migliaia 2" xfId="119" xr:uid="{00000000-0005-0000-0000-00002F000000}"/>
    <cellStyle name="Migliaia 2 2" xfId="123" xr:uid="{00000000-0005-0000-0000-000030000000}"/>
    <cellStyle name="Migliaia 3" xfId="122" xr:uid="{00000000-0005-0000-0000-000031000000}"/>
    <cellStyle name="Migliaia 4" xfId="112" xr:uid="{00000000-0005-0000-0000-000032000000}"/>
    <cellStyle name="Millares 10" xfId="65" xr:uid="{00000000-0005-0000-0000-000033000000}"/>
    <cellStyle name="Millares 11" xfId="66" xr:uid="{00000000-0005-0000-0000-000034000000}"/>
    <cellStyle name="Millares 11 2" xfId="67" xr:uid="{00000000-0005-0000-0000-000035000000}"/>
    <cellStyle name="Millares 12" xfId="68" xr:uid="{00000000-0005-0000-0000-000036000000}"/>
    <cellStyle name="Millares 12 2" xfId="69" xr:uid="{00000000-0005-0000-0000-000037000000}"/>
    <cellStyle name="Millares 13" xfId="70" xr:uid="{00000000-0005-0000-0000-000038000000}"/>
    <cellStyle name="Millares 13 2" xfId="71" xr:uid="{00000000-0005-0000-0000-000039000000}"/>
    <cellStyle name="Millares 14" xfId="72" xr:uid="{00000000-0005-0000-0000-00003A000000}"/>
    <cellStyle name="Millares 14 2" xfId="73" xr:uid="{00000000-0005-0000-0000-00003B000000}"/>
    <cellStyle name="Millares 15" xfId="74" xr:uid="{00000000-0005-0000-0000-00003C000000}"/>
    <cellStyle name="Millares 15 2" xfId="75" xr:uid="{00000000-0005-0000-0000-00003D000000}"/>
    <cellStyle name="Millares 16" xfId="76" xr:uid="{00000000-0005-0000-0000-00003E000000}"/>
    <cellStyle name="Millares 2" xfId="77" xr:uid="{00000000-0005-0000-0000-00003F000000}"/>
    <cellStyle name="Millares 2 2" xfId="78" xr:uid="{00000000-0005-0000-0000-000040000000}"/>
    <cellStyle name="Millares 3" xfId="79" xr:uid="{00000000-0005-0000-0000-000041000000}"/>
    <cellStyle name="Millares 3 2" xfId="80" xr:uid="{00000000-0005-0000-0000-000042000000}"/>
    <cellStyle name="Millares 4" xfId="81" xr:uid="{00000000-0005-0000-0000-000043000000}"/>
    <cellStyle name="Millares 5" xfId="82" xr:uid="{00000000-0005-0000-0000-000044000000}"/>
    <cellStyle name="Millares 5 2" xfId="83" xr:uid="{00000000-0005-0000-0000-000045000000}"/>
    <cellStyle name="Millares 6" xfId="84" xr:uid="{00000000-0005-0000-0000-000046000000}"/>
    <cellStyle name="Millares 6 2" xfId="85" xr:uid="{00000000-0005-0000-0000-000047000000}"/>
    <cellStyle name="Millares 7" xfId="86" xr:uid="{00000000-0005-0000-0000-000048000000}"/>
    <cellStyle name="Millares 8" xfId="87" xr:uid="{00000000-0005-0000-0000-000049000000}"/>
    <cellStyle name="Millares 9" xfId="88" xr:uid="{00000000-0005-0000-0000-00004A000000}"/>
    <cellStyle name="Neutral" xfId="10" builtinId="28" customBuiltin="1"/>
    <cellStyle name="Normal 10" xfId="89" xr:uid="{00000000-0005-0000-0000-00004C000000}"/>
    <cellStyle name="Normal 10 2" xfId="90" xr:uid="{00000000-0005-0000-0000-00004D000000}"/>
    <cellStyle name="Normal 11" xfId="91" xr:uid="{00000000-0005-0000-0000-00004E000000}"/>
    <cellStyle name="Normal 11 2" xfId="92" xr:uid="{00000000-0005-0000-0000-00004F000000}"/>
    <cellStyle name="Normal 12" xfId="54" xr:uid="{00000000-0005-0000-0000-000050000000}"/>
    <cellStyle name="Normal 2" xfId="1" xr:uid="{00000000-0005-0000-0000-000051000000}"/>
    <cellStyle name="Normal 2 2" xfId="93" xr:uid="{00000000-0005-0000-0000-000052000000}"/>
    <cellStyle name="Normal 3" xfId="94" xr:uid="{00000000-0005-0000-0000-000053000000}"/>
    <cellStyle name="Normal 4" xfId="95" xr:uid="{00000000-0005-0000-0000-000054000000}"/>
    <cellStyle name="Normal 5" xfId="44" xr:uid="{00000000-0005-0000-0000-000055000000}"/>
    <cellStyle name="Normal 5 2" xfId="97" xr:uid="{00000000-0005-0000-0000-000056000000}"/>
    <cellStyle name="Normal 5 3" xfId="96" xr:uid="{00000000-0005-0000-0000-000057000000}"/>
    <cellStyle name="Normal 6" xfId="98" xr:uid="{00000000-0005-0000-0000-000058000000}"/>
    <cellStyle name="Normal 7" xfId="99" xr:uid="{00000000-0005-0000-0000-000059000000}"/>
    <cellStyle name="Normal 7 2" xfId="100" xr:uid="{00000000-0005-0000-0000-00005A000000}"/>
    <cellStyle name="Normal 8" xfId="101" xr:uid="{00000000-0005-0000-0000-00005B000000}"/>
    <cellStyle name="Normal 8 2" xfId="102" xr:uid="{00000000-0005-0000-0000-00005C000000}"/>
    <cellStyle name="Normal 9" xfId="103" xr:uid="{00000000-0005-0000-0000-00005D000000}"/>
    <cellStyle name="Normale 2" xfId="114" xr:uid="{00000000-0005-0000-0000-00005F000000}"/>
    <cellStyle name="Normale 3" xfId="115" xr:uid="{00000000-0005-0000-0000-000060000000}"/>
    <cellStyle name="Normale 4" xfId="120" xr:uid="{00000000-0005-0000-0000-000061000000}"/>
    <cellStyle name="Normale 5" xfId="116" xr:uid="{00000000-0005-0000-0000-000062000000}"/>
    <cellStyle name="Normale 6" xfId="121" xr:uid="{00000000-0005-0000-0000-000063000000}"/>
    <cellStyle name="Notas 2" xfId="104" xr:uid="{00000000-0005-0000-0000-000065000000}"/>
    <cellStyle name="Notiz" xfId="17" builtinId="10" customBuiltin="1"/>
    <cellStyle name="Percentuale 2" xfId="110" xr:uid="{00000000-0005-0000-0000-000068000000}"/>
    <cellStyle name="Percentuale 3" xfId="111" xr:uid="{00000000-0005-0000-0000-000069000000}"/>
    <cellStyle name="Percentuale 4" xfId="113" xr:uid="{00000000-0005-0000-0000-00006A000000}"/>
    <cellStyle name="Percentuale 5" xfId="109" xr:uid="{00000000-0005-0000-0000-00006B000000}"/>
    <cellStyle name="Prozent" xfId="124" builtinId="5"/>
    <cellStyle name="Result" xfId="105" xr:uid="{00000000-0005-0000-0000-00006C000000}"/>
    <cellStyle name="Result2" xfId="106" xr:uid="{00000000-0005-0000-0000-00006D000000}"/>
    <cellStyle name="Result2 2" xfId="107" xr:uid="{00000000-0005-0000-0000-00006E000000}"/>
    <cellStyle name="Schlecht" xfId="9" builtinId="27" customBuiltin="1"/>
    <cellStyle name="Standard" xfId="0" builtinId="0"/>
    <cellStyle name="Standard 2" xfId="108" xr:uid="{00000000-0005-0000-0000-00006F000000}"/>
    <cellStyle name="Stub" xfId="51" xr:uid="{00000000-0005-0000-0000-000070000000}"/>
    <cellStyle name="Top" xfId="52" xr:uid="{00000000-0005-0000-0000-000078000000}"/>
    <cellStyle name="Totals" xfId="53" xr:uid="{00000000-0005-0000-0000-00007A000000}"/>
    <cellStyle name="Überschrift" xfId="3" builtinId="15" customBuiltin="1"/>
    <cellStyle name="Überschrift 1" xfId="4" builtinId="16" customBuiltin="1"/>
    <cellStyle name="Überschrift 2" xfId="5" builtinId="17" customBuiltin="1"/>
    <cellStyle name="Überschrift 3" xfId="6" builtinId="18" customBuiltin="1"/>
    <cellStyle name="Überschrift 4" xfId="7" builtinId="19" customBuiltin="1"/>
    <cellStyle name="Verknüpfte Zelle" xfId="14" builtinId="24" customBuiltin="1"/>
    <cellStyle name="Warnender Text" xfId="16" builtinId="11" customBuiltin="1"/>
    <cellStyle name="Zelle überprüfen" xfId="15" builtinId="23"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3300"/>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60476</xdr:colOff>
      <xdr:row>6</xdr:row>
      <xdr:rowOff>132594</xdr:rowOff>
    </xdr:from>
    <xdr:to>
      <xdr:col>0</xdr:col>
      <xdr:colOff>1213001</xdr:colOff>
      <xdr:row>8</xdr:row>
      <xdr:rowOff>132594</xdr:rowOff>
    </xdr:to>
    <xdr:pic>
      <xdr:nvPicPr>
        <xdr:cNvPr id="2" name="Immagin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0476" y="1494669"/>
          <a:ext cx="1152525"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7980</xdr:colOff>
      <xdr:row>15</xdr:row>
      <xdr:rowOff>57710</xdr:rowOff>
    </xdr:from>
    <xdr:to>
      <xdr:col>13</xdr:col>
      <xdr:colOff>123266</xdr:colOff>
      <xdr:row>21</xdr:row>
      <xdr:rowOff>196928</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1225068" y="2478181"/>
          <a:ext cx="4956227" cy="35682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7980</xdr:colOff>
      <xdr:row>15</xdr:row>
      <xdr:rowOff>57710</xdr:rowOff>
    </xdr:from>
    <xdr:to>
      <xdr:col>13</xdr:col>
      <xdr:colOff>123266</xdr:colOff>
      <xdr:row>21</xdr:row>
      <xdr:rowOff>196928</xdr:rowOff>
    </xdr:to>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1228430" y="3048560"/>
          <a:ext cx="4961269" cy="356821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tabSelected="1" zoomScaleNormal="100" workbookViewId="0"/>
  </sheetViews>
  <sheetFormatPr baseColWidth="10" defaultColWidth="9.140625" defaultRowHeight="15"/>
  <cols>
    <col min="1" max="1" width="116.28515625" style="24" customWidth="1"/>
    <col min="2" max="5" width="9.140625" style="24"/>
    <col min="6" max="6" width="4" style="24" customWidth="1"/>
    <col min="7" max="7" width="4.140625" style="24" customWidth="1"/>
    <col min="8" max="8" width="53.5703125" style="24" customWidth="1"/>
    <col min="9" max="16384" width="9.140625" style="24"/>
  </cols>
  <sheetData>
    <row r="1" spans="1:8" ht="15.75" thickBot="1">
      <c r="A1" s="1" t="s">
        <v>53</v>
      </c>
    </row>
    <row r="2" spans="1:8" ht="15.75" thickBot="1">
      <c r="A2" s="7" t="s">
        <v>1</v>
      </c>
    </row>
    <row r="3" spans="1:8" s="2" customFormat="1">
      <c r="A3" s="10" t="s">
        <v>47</v>
      </c>
    </row>
    <row r="4" spans="1:8" s="2" customFormat="1" ht="15.75" thickBot="1">
      <c r="A4" s="8"/>
    </row>
    <row r="5" spans="1:8" s="2" customFormat="1" ht="15.75" thickBot="1">
      <c r="A5" s="7" t="s">
        <v>2</v>
      </c>
    </row>
    <row r="6" spans="1:8" s="2" customFormat="1" ht="29.25" customHeight="1">
      <c r="A6" s="11" t="s">
        <v>73</v>
      </c>
    </row>
    <row r="7" spans="1:8" s="2" customFormat="1">
      <c r="A7" s="12"/>
    </row>
    <row r="8" spans="1:8" s="2" customFormat="1">
      <c r="A8" s="13"/>
    </row>
    <row r="9" spans="1:8">
      <c r="A9" s="13"/>
    </row>
    <row r="10" spans="1:8">
      <c r="A10" s="14" t="s">
        <v>5</v>
      </c>
    </row>
    <row r="11" spans="1:8" ht="18">
      <c r="A11" s="14" t="s">
        <v>49</v>
      </c>
    </row>
    <row r="12" spans="1:8" ht="96">
      <c r="A12" s="14" t="s">
        <v>31</v>
      </c>
    </row>
    <row r="13" spans="1:8">
      <c r="A13" s="14" t="s">
        <v>30</v>
      </c>
    </row>
    <row r="14" spans="1:8" ht="15.75" thickBot="1">
      <c r="A14" s="9"/>
    </row>
    <row r="15" spans="1:8" ht="15.75" thickBot="1">
      <c r="A15" s="17" t="s">
        <v>0</v>
      </c>
    </row>
    <row r="16" spans="1:8" ht="68.25" customHeight="1">
      <c r="A16" s="23" t="s">
        <v>67</v>
      </c>
      <c r="D16" s="21"/>
      <c r="E16" s="21"/>
      <c r="F16" s="21"/>
      <c r="G16" s="21"/>
      <c r="H16" s="21"/>
    </row>
    <row r="17" spans="1:8" ht="33">
      <c r="A17" s="19" t="s">
        <v>50</v>
      </c>
      <c r="D17" s="21"/>
      <c r="E17" s="21"/>
      <c r="F17" s="21"/>
      <c r="G17" s="21"/>
      <c r="H17" s="21"/>
    </row>
    <row r="18" spans="1:8" ht="18">
      <c r="A18" s="18" t="s">
        <v>68</v>
      </c>
      <c r="D18" s="21"/>
      <c r="E18" s="21"/>
      <c r="F18" s="21"/>
      <c r="G18" s="21"/>
      <c r="H18" s="21"/>
    </row>
    <row r="19" spans="1:8" ht="30">
      <c r="A19" s="19" t="s">
        <v>51</v>
      </c>
      <c r="D19" s="21"/>
      <c r="E19" s="21"/>
      <c r="F19" s="21"/>
      <c r="G19" s="21"/>
      <c r="H19" s="21"/>
    </row>
    <row r="20" spans="1:8" ht="15" customHeight="1" thickBot="1">
      <c r="A20" s="22"/>
      <c r="D20" s="20"/>
      <c r="E20" s="20"/>
      <c r="F20" s="20"/>
      <c r="G20" s="20"/>
      <c r="H20" s="20"/>
    </row>
    <row r="21" spans="1:8" ht="15.75" thickBot="1">
      <c r="A21" s="15" t="s">
        <v>4</v>
      </c>
      <c r="D21" s="25"/>
      <c r="E21" s="25"/>
      <c r="F21" s="25"/>
      <c r="G21" s="25"/>
      <c r="H21" s="25"/>
    </row>
    <row r="22" spans="1:8" ht="45">
      <c r="A22" s="16" t="s">
        <v>48</v>
      </c>
    </row>
    <row r="23" spans="1:8" ht="15" customHeight="1">
      <c r="A23" s="3" t="s">
        <v>69</v>
      </c>
    </row>
    <row r="24" spans="1:8">
      <c r="A24" s="4" t="s">
        <v>70</v>
      </c>
    </row>
    <row r="25" spans="1:8">
      <c r="A25" s="5" t="s">
        <v>52</v>
      </c>
    </row>
    <row r="26" spans="1:8">
      <c r="A26" s="5" t="s">
        <v>46</v>
      </c>
    </row>
    <row r="27" spans="1:8" ht="15.75" thickBot="1">
      <c r="A27" s="6"/>
    </row>
  </sheetData>
  <sheetProtection algorithmName="SHA-512" hashValue="Ydaqjo958gzVaXZJQOXcfHoaS9kZwnJYspGd2LE5noqcdPHyhYq2+IhWp9wuOcPyTc0Sce08T7YUKxLPG8fKpw==" saltValue="WMiC5UJvxgrh91PRR2WgJA==" spinCount="100000" sheet="1" objects="1" scenarios="1"/>
  <pageMargins left="0.7" right="0.7" top="0.75" bottom="0.75" header="0.3" footer="0.3"/>
  <pageSetup paperSize="9" orientation="portrait" verticalDpi="598"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3"/>
  <sheetViews>
    <sheetView zoomScaleNormal="100" workbookViewId="0">
      <selection sqref="A1:B1"/>
    </sheetView>
  </sheetViews>
  <sheetFormatPr baseColWidth="10" defaultColWidth="9.140625" defaultRowHeight="15"/>
  <cols>
    <col min="1" max="1" width="32.42578125" style="29" customWidth="1"/>
    <col min="2" max="2" width="20.7109375" style="29" customWidth="1"/>
    <col min="3" max="3" width="13.28515625" style="29" customWidth="1"/>
    <col min="4" max="4" width="14.85546875" style="29" customWidth="1"/>
    <col min="5" max="5" width="13.42578125" style="29" customWidth="1"/>
    <col min="6" max="6" width="12.7109375" style="29" customWidth="1"/>
    <col min="7" max="7" width="14.140625" style="29" customWidth="1"/>
    <col min="8" max="8" width="16.140625" style="29" customWidth="1"/>
    <col min="9" max="10" width="15.28515625" style="29" customWidth="1"/>
    <col min="11" max="11" width="37.7109375" style="29" customWidth="1"/>
    <col min="12" max="12" width="17" style="29" customWidth="1"/>
    <col min="13" max="16" width="18" style="29" customWidth="1"/>
    <col min="17" max="17" width="9.140625" style="29"/>
    <col min="18" max="18" width="10.28515625" style="29" customWidth="1"/>
    <col min="19" max="26" width="9.140625" style="29"/>
    <col min="27" max="27" width="10" style="29" bestFit="1" customWidth="1"/>
    <col min="28" max="28" width="16" style="29" customWidth="1"/>
    <col min="29" max="33" width="9.140625" style="29"/>
    <col min="34" max="34" width="11.85546875" style="29" customWidth="1"/>
    <col min="35" max="16384" width="9.140625" style="29"/>
  </cols>
  <sheetData>
    <row r="1" spans="1:14" ht="24" thickBot="1">
      <c r="A1" s="110" t="s">
        <v>22</v>
      </c>
      <c r="B1" s="111"/>
      <c r="J1" s="30"/>
    </row>
    <row r="2" spans="1:14" ht="16.5" thickBot="1">
      <c r="A2" s="31" t="s">
        <v>23</v>
      </c>
      <c r="B2" s="32">
        <f>+H35</f>
        <v>0.72643974379137299</v>
      </c>
      <c r="D2" s="33" t="s">
        <v>38</v>
      </c>
      <c r="E2" s="33" t="s">
        <v>39</v>
      </c>
    </row>
    <row r="3" spans="1:14" ht="16.5" thickBot="1">
      <c r="A3" s="34" t="s">
        <v>3</v>
      </c>
      <c r="B3" s="35">
        <f>IF(B2="not enough data","not calculated ",IF(B2&lt;D3,0,IF(B2&gt;=E3,10,B2*10)))</f>
        <v>7.2643974379137299</v>
      </c>
      <c r="D3" s="36">
        <v>0</v>
      </c>
      <c r="E3" s="36">
        <v>1</v>
      </c>
      <c r="F3" s="37"/>
      <c r="G3" s="38"/>
    </row>
    <row r="4" spans="1:14">
      <c r="F4" s="37"/>
      <c r="G4" s="38"/>
      <c r="H4" s="37"/>
      <c r="I4" s="39"/>
      <c r="J4" s="39"/>
      <c r="K4" s="39"/>
      <c r="L4" s="39"/>
      <c r="M4" s="39"/>
      <c r="N4" s="37"/>
    </row>
    <row r="5" spans="1:14" ht="18">
      <c r="A5" s="29" t="s">
        <v>40</v>
      </c>
      <c r="F5" s="37"/>
      <c r="G5" s="38"/>
      <c r="H5" s="37"/>
      <c r="I5" s="39"/>
      <c r="J5" s="39"/>
      <c r="K5" s="39"/>
      <c r="L5" s="39"/>
      <c r="M5" s="39"/>
      <c r="N5" s="37"/>
    </row>
    <row r="6" spans="1:14">
      <c r="A6" s="40" t="s">
        <v>56</v>
      </c>
    </row>
    <row r="7" spans="1:14">
      <c r="A7" s="41" t="s">
        <v>59</v>
      </c>
    </row>
    <row r="8" spans="1:14">
      <c r="A8" s="42" t="s">
        <v>60</v>
      </c>
    </row>
    <row r="10" spans="1:14">
      <c r="A10" s="43" t="s">
        <v>58</v>
      </c>
    </row>
    <row r="11" spans="1:14">
      <c r="A11" s="29" t="s">
        <v>57</v>
      </c>
    </row>
    <row r="13" spans="1:14">
      <c r="A13" s="44" t="s">
        <v>45</v>
      </c>
      <c r="B13" s="45"/>
      <c r="C13" s="45"/>
      <c r="D13" s="45"/>
      <c r="E13" s="45"/>
      <c r="F13" s="44"/>
      <c r="G13" s="44"/>
      <c r="H13" s="44"/>
      <c r="I13" s="44"/>
      <c r="J13" s="44"/>
    </row>
    <row r="14" spans="1:14">
      <c r="A14" s="46"/>
      <c r="B14" s="37"/>
      <c r="C14" s="37"/>
      <c r="D14" s="115" t="s">
        <v>63</v>
      </c>
      <c r="E14" s="115"/>
      <c r="F14" s="115"/>
      <c r="G14" s="115"/>
      <c r="H14" s="115"/>
      <c r="I14" s="115"/>
      <c r="J14" s="37"/>
    </row>
    <row r="15" spans="1:14">
      <c r="A15" s="44"/>
      <c r="B15" s="47"/>
      <c r="C15" s="48" t="s">
        <v>64</v>
      </c>
      <c r="D15" s="112" t="s">
        <v>43</v>
      </c>
      <c r="E15" s="113"/>
      <c r="F15" s="114"/>
      <c r="G15" s="112" t="s">
        <v>44</v>
      </c>
      <c r="H15" s="113"/>
      <c r="I15" s="114"/>
      <c r="J15" s="37"/>
      <c r="K15" s="49" t="s">
        <v>55</v>
      </c>
      <c r="L15" s="50"/>
      <c r="M15" s="51"/>
    </row>
    <row r="16" spans="1:14" ht="45">
      <c r="A16" s="44"/>
      <c r="B16" s="48" t="s">
        <v>34</v>
      </c>
      <c r="C16" s="48" t="s">
        <v>54</v>
      </c>
      <c r="D16" s="52" t="s">
        <v>33</v>
      </c>
      <c r="E16" s="52" t="s">
        <v>35</v>
      </c>
      <c r="F16" s="52" t="s">
        <v>36</v>
      </c>
      <c r="G16" s="52" t="s">
        <v>33</v>
      </c>
      <c r="H16" s="52" t="s">
        <v>35</v>
      </c>
      <c r="I16" s="52" t="s">
        <v>36</v>
      </c>
      <c r="J16" s="37"/>
      <c r="K16" s="53"/>
      <c r="L16" s="54"/>
      <c r="M16" s="55"/>
    </row>
    <row r="17" spans="1:13" ht="45">
      <c r="A17" s="118" t="s">
        <v>62</v>
      </c>
      <c r="B17" s="121" t="s">
        <v>41</v>
      </c>
      <c r="C17" s="56" t="s">
        <v>33</v>
      </c>
      <c r="D17" s="57" t="s">
        <v>37</v>
      </c>
      <c r="E17" s="58" t="s">
        <v>14</v>
      </c>
      <c r="F17" s="58" t="s">
        <v>14</v>
      </c>
      <c r="G17" s="58" t="s">
        <v>14</v>
      </c>
      <c r="H17" s="58" t="s">
        <v>14</v>
      </c>
      <c r="I17" s="58" t="s">
        <v>14</v>
      </c>
      <c r="J17" s="37"/>
      <c r="K17" s="59"/>
      <c r="L17" s="60"/>
      <c r="M17" s="61"/>
    </row>
    <row r="18" spans="1:13" ht="45">
      <c r="A18" s="119"/>
      <c r="B18" s="121"/>
      <c r="C18" s="62" t="s">
        <v>35</v>
      </c>
      <c r="D18" s="58" t="s">
        <v>14</v>
      </c>
      <c r="E18" s="63" t="s">
        <v>13</v>
      </c>
      <c r="F18" s="63" t="s">
        <v>13</v>
      </c>
      <c r="G18" s="63" t="s">
        <v>13</v>
      </c>
      <c r="H18" s="63" t="s">
        <v>13</v>
      </c>
      <c r="I18" s="63" t="s">
        <v>13</v>
      </c>
      <c r="J18" s="37"/>
      <c r="K18" s="59"/>
      <c r="L18" s="60"/>
      <c r="M18" s="61"/>
    </row>
    <row r="19" spans="1:13" ht="45">
      <c r="A19" s="119"/>
      <c r="B19" s="121"/>
      <c r="C19" s="62" t="s">
        <v>36</v>
      </c>
      <c r="D19" s="58" t="s">
        <v>14</v>
      </c>
      <c r="E19" s="63" t="s">
        <v>13</v>
      </c>
      <c r="F19" s="64" t="s">
        <v>12</v>
      </c>
      <c r="G19" s="64" t="s">
        <v>12</v>
      </c>
      <c r="H19" s="64" t="s">
        <v>12</v>
      </c>
      <c r="I19" s="64" t="s">
        <v>12</v>
      </c>
      <c r="J19" s="37"/>
      <c r="K19" s="59"/>
      <c r="L19" s="60"/>
      <c r="M19" s="61"/>
    </row>
    <row r="20" spans="1:13" ht="45">
      <c r="A20" s="119"/>
      <c r="B20" s="122" t="s">
        <v>42</v>
      </c>
      <c r="C20" s="56" t="s">
        <v>33</v>
      </c>
      <c r="D20" s="58" t="s">
        <v>14</v>
      </c>
      <c r="E20" s="63" t="s">
        <v>13</v>
      </c>
      <c r="F20" s="64" t="s">
        <v>12</v>
      </c>
      <c r="G20" s="65" t="s">
        <v>11</v>
      </c>
      <c r="H20" s="65" t="s">
        <v>11</v>
      </c>
      <c r="I20" s="65" t="s">
        <v>11</v>
      </c>
      <c r="J20" s="37"/>
      <c r="K20" s="59"/>
      <c r="L20" s="60"/>
      <c r="M20" s="61"/>
    </row>
    <row r="21" spans="1:13" ht="45">
      <c r="A21" s="119"/>
      <c r="B21" s="123"/>
      <c r="C21" s="62" t="s">
        <v>35</v>
      </c>
      <c r="D21" s="58" t="s">
        <v>14</v>
      </c>
      <c r="E21" s="63" t="s">
        <v>13</v>
      </c>
      <c r="F21" s="64" t="s">
        <v>12</v>
      </c>
      <c r="G21" s="65" t="s">
        <v>11</v>
      </c>
      <c r="H21" s="65" t="s">
        <v>11</v>
      </c>
      <c r="I21" s="65" t="s">
        <v>11</v>
      </c>
      <c r="J21" s="37"/>
      <c r="K21" s="66"/>
      <c r="L21" s="67"/>
      <c r="M21" s="68"/>
    </row>
    <row r="22" spans="1:13" ht="45">
      <c r="A22" s="120"/>
      <c r="B22" s="124"/>
      <c r="C22" s="62" t="s">
        <v>36</v>
      </c>
      <c r="D22" s="58" t="s">
        <v>14</v>
      </c>
      <c r="E22" s="63" t="s">
        <v>13</v>
      </c>
      <c r="F22" s="64" t="s">
        <v>12</v>
      </c>
      <c r="G22" s="65" t="s">
        <v>11</v>
      </c>
      <c r="H22" s="65" t="s">
        <v>11</v>
      </c>
      <c r="I22" s="65" t="s">
        <v>11</v>
      </c>
      <c r="J22" s="37"/>
    </row>
    <row r="23" spans="1:13">
      <c r="A23" s="69" t="s">
        <v>21</v>
      </c>
      <c r="B23" s="70"/>
      <c r="C23" s="70"/>
      <c r="D23" s="71"/>
      <c r="E23" s="71"/>
      <c r="F23" s="72"/>
      <c r="G23" s="73"/>
      <c r="H23" s="37"/>
      <c r="I23" s="37"/>
      <c r="J23" s="37"/>
    </row>
    <row r="24" spans="1:13">
      <c r="A24" s="74" t="s">
        <v>65</v>
      </c>
      <c r="B24" s="70"/>
      <c r="C24" s="70"/>
      <c r="D24" s="71"/>
      <c r="E24" s="71"/>
      <c r="F24" s="72"/>
      <c r="G24" s="73"/>
      <c r="H24" s="37"/>
      <c r="I24" s="37"/>
      <c r="J24" s="37"/>
    </row>
    <row r="25" spans="1:13">
      <c r="A25" s="74"/>
      <c r="B25" s="70"/>
      <c r="C25" s="70"/>
      <c r="D25" s="71"/>
      <c r="E25" s="71"/>
      <c r="F25" s="72"/>
      <c r="G25" s="73"/>
      <c r="H25" s="37"/>
      <c r="I25" s="37"/>
      <c r="J25" s="37"/>
    </row>
    <row r="26" spans="1:13">
      <c r="A26" s="37" t="s">
        <v>61</v>
      </c>
      <c r="B26" s="70"/>
      <c r="C26" s="70"/>
      <c r="D26" s="71"/>
      <c r="E26" s="71"/>
      <c r="F26" s="72"/>
      <c r="G26" s="73"/>
      <c r="H26" s="37"/>
      <c r="I26" s="37"/>
      <c r="J26" s="37"/>
    </row>
    <row r="28" spans="1:13">
      <c r="A28" s="29" t="s">
        <v>72</v>
      </c>
    </row>
    <row r="29" spans="1:13" ht="18">
      <c r="A29" s="42" t="s">
        <v>27</v>
      </c>
    </row>
    <row r="30" spans="1:13" ht="18">
      <c r="A30" s="42" t="s">
        <v>66</v>
      </c>
    </row>
    <row r="31" spans="1:13">
      <c r="A31" s="42" t="s">
        <v>32</v>
      </c>
    </row>
    <row r="32" spans="1:13">
      <c r="A32" s="42"/>
    </row>
    <row r="33" spans="1:28" ht="23.25">
      <c r="A33" s="75" t="s">
        <v>17</v>
      </c>
      <c r="B33" s="44"/>
      <c r="C33" s="76" t="s">
        <v>28</v>
      </c>
      <c r="D33" s="76" t="s">
        <v>29</v>
      </c>
      <c r="E33" s="44"/>
      <c r="F33" s="44"/>
      <c r="G33" s="44"/>
      <c r="H33" s="44"/>
      <c r="I33" s="44"/>
      <c r="R33" s="44"/>
      <c r="S33" s="44"/>
      <c r="T33" s="44"/>
      <c r="U33" s="44"/>
      <c r="V33" s="44"/>
      <c r="W33" s="44"/>
      <c r="X33" s="44"/>
      <c r="Y33" s="44"/>
      <c r="Z33" s="44"/>
      <c r="AA33" s="44"/>
      <c r="AB33" s="77"/>
    </row>
    <row r="34" spans="1:28" s="37" customFormat="1" ht="43.5" customHeight="1">
      <c r="A34" s="78" t="s">
        <v>6</v>
      </c>
      <c r="B34" s="79" t="s">
        <v>9</v>
      </c>
      <c r="C34" s="116" t="s">
        <v>10</v>
      </c>
      <c r="D34" s="117"/>
      <c r="E34" s="78" t="s">
        <v>19</v>
      </c>
      <c r="F34" s="78" t="s">
        <v>20</v>
      </c>
      <c r="G34" s="78" t="s">
        <v>7</v>
      </c>
      <c r="H34" s="78" t="s">
        <v>8</v>
      </c>
      <c r="I34" s="39"/>
      <c r="K34" s="80" t="s">
        <v>71</v>
      </c>
      <c r="L34" s="29"/>
      <c r="M34" s="29"/>
    </row>
    <row r="35" spans="1:28" s="37" customFormat="1" ht="15" customHeight="1">
      <c r="A35" s="81">
        <v>1</v>
      </c>
      <c r="B35" s="82" t="s">
        <v>11</v>
      </c>
      <c r="C35" s="81">
        <v>0</v>
      </c>
      <c r="D35" s="81">
        <v>0</v>
      </c>
      <c r="E35" s="83">
        <v>52880</v>
      </c>
      <c r="F35" s="84">
        <f>+IF($G$35&lt;100000,E35*D35,E35*C35)</f>
        <v>0</v>
      </c>
      <c r="G35" s="85">
        <v>1119088</v>
      </c>
      <c r="H35" s="86">
        <f>IF(AND(SUM(F35:F56)&gt;0,G35&gt;0),+SUM(F35:F56)/G35, "not enough data")</f>
        <v>0.72643974379137299</v>
      </c>
      <c r="I35" s="39"/>
      <c r="K35" s="87"/>
      <c r="L35" s="29"/>
      <c r="M35" s="29"/>
    </row>
    <row r="36" spans="1:28" s="37" customFormat="1">
      <c r="A36" s="81">
        <v>2</v>
      </c>
      <c r="B36" s="88" t="s">
        <v>12</v>
      </c>
      <c r="C36" s="81">
        <v>0</v>
      </c>
      <c r="D36" s="81">
        <v>0.5</v>
      </c>
      <c r="E36" s="83">
        <v>27072</v>
      </c>
      <c r="F36" s="84">
        <f>+IF($G$35&lt;100000,E36*D36,E36*C36)</f>
        <v>0</v>
      </c>
      <c r="G36" s="89"/>
      <c r="I36" s="39"/>
      <c r="K36" s="90"/>
      <c r="L36" s="29"/>
      <c r="M36" s="29"/>
    </row>
    <row r="37" spans="1:28" s="37" customFormat="1">
      <c r="A37" s="81">
        <v>3</v>
      </c>
      <c r="B37" s="91" t="s">
        <v>13</v>
      </c>
      <c r="C37" s="81">
        <v>0.5</v>
      </c>
      <c r="D37" s="81">
        <v>1</v>
      </c>
      <c r="E37" s="83">
        <v>452372</v>
      </c>
      <c r="F37" s="84">
        <f t="shared" ref="F37:F39" si="0">+IF($G$35&lt;100000,E37*D37,E37*C37)</f>
        <v>226186</v>
      </c>
      <c r="G37" s="89"/>
      <c r="H37" s="92"/>
      <c r="I37" s="39"/>
      <c r="K37" s="90"/>
      <c r="L37" s="29"/>
      <c r="M37" s="29"/>
    </row>
    <row r="38" spans="1:28" s="37" customFormat="1">
      <c r="A38" s="81">
        <v>4</v>
      </c>
      <c r="B38" s="93" t="s">
        <v>14</v>
      </c>
      <c r="C38" s="81">
        <v>1</v>
      </c>
      <c r="D38" s="81">
        <v>1</v>
      </c>
      <c r="E38" s="83">
        <v>184372</v>
      </c>
      <c r="F38" s="84">
        <f t="shared" si="0"/>
        <v>184372</v>
      </c>
      <c r="G38" s="89"/>
      <c r="H38" s="92"/>
      <c r="I38" s="39"/>
      <c r="K38" s="90"/>
      <c r="L38" s="29"/>
      <c r="M38" s="29"/>
    </row>
    <row r="39" spans="1:28" s="37" customFormat="1">
      <c r="A39" s="81">
        <v>5</v>
      </c>
      <c r="B39" s="94" t="s">
        <v>15</v>
      </c>
      <c r="C39" s="81">
        <v>1</v>
      </c>
      <c r="D39" s="81">
        <v>1</v>
      </c>
      <c r="E39" s="83">
        <v>402392</v>
      </c>
      <c r="F39" s="84">
        <f t="shared" si="0"/>
        <v>402392</v>
      </c>
      <c r="G39" s="89"/>
      <c r="H39" s="92"/>
      <c r="I39" s="39"/>
      <c r="K39" s="90"/>
      <c r="L39" s="29"/>
      <c r="M39" s="29"/>
    </row>
    <row r="40" spans="1:28" s="37" customFormat="1">
      <c r="A40" s="95"/>
      <c r="B40" s="95"/>
      <c r="C40" s="96"/>
      <c r="D40" s="96"/>
      <c r="E40" s="97">
        <f>SUM(E35:E39)</f>
        <v>1119088</v>
      </c>
      <c r="F40" s="29"/>
      <c r="G40" s="29"/>
      <c r="H40" s="92"/>
      <c r="I40" s="39"/>
      <c r="K40" s="90"/>
      <c r="L40" s="29"/>
      <c r="M40" s="29"/>
    </row>
    <row r="41" spans="1:28" s="37" customFormat="1">
      <c r="A41" s="29"/>
      <c r="B41" s="29"/>
      <c r="C41" s="29"/>
      <c r="D41" s="98" t="s">
        <v>16</v>
      </c>
      <c r="E41" s="99" t="str">
        <f>+IF(E40-G35=0, "ok","check input")</f>
        <v>ok</v>
      </c>
      <c r="G41" s="29"/>
      <c r="H41" s="92"/>
      <c r="I41" s="39"/>
      <c r="K41" s="100"/>
      <c r="L41" s="29"/>
      <c r="M41" s="29"/>
    </row>
    <row r="42" spans="1:28" s="37" customFormat="1">
      <c r="A42" s="29"/>
      <c r="B42" s="29"/>
      <c r="C42" s="29"/>
      <c r="D42" s="29"/>
      <c r="E42" s="29"/>
      <c r="F42" s="29"/>
      <c r="G42" s="29"/>
      <c r="H42" s="92"/>
      <c r="I42" s="39"/>
    </row>
    <row r="43" spans="1:28" s="37" customFormat="1">
      <c r="A43" s="29"/>
      <c r="B43" s="29"/>
      <c r="C43" s="29"/>
      <c r="D43" s="29"/>
      <c r="E43" s="29"/>
      <c r="F43" s="29"/>
      <c r="G43" s="29"/>
      <c r="H43" s="92"/>
      <c r="I43" s="39"/>
    </row>
    <row r="44" spans="1:28" s="37" customFormat="1">
      <c r="A44" s="101" t="s">
        <v>24</v>
      </c>
      <c r="B44" s="29"/>
      <c r="C44" s="29"/>
      <c r="D44" s="29"/>
      <c r="E44" s="29"/>
      <c r="F44" s="29"/>
      <c r="G44" s="29"/>
      <c r="H44" s="92"/>
      <c r="I44" s="39"/>
    </row>
    <row r="45" spans="1:28" s="37" customFormat="1">
      <c r="A45" s="102" t="s">
        <v>18</v>
      </c>
      <c r="B45" s="29"/>
      <c r="C45" s="29"/>
      <c r="D45" s="29"/>
      <c r="E45" s="29"/>
      <c r="F45" s="29"/>
      <c r="G45" s="29"/>
      <c r="H45" s="92"/>
      <c r="I45" s="39"/>
      <c r="J45" s="103"/>
      <c r="K45" s="92"/>
      <c r="L45" s="92"/>
      <c r="M45" s="92"/>
    </row>
    <row r="46" spans="1:28" s="37" customFormat="1">
      <c r="A46" s="102" t="s">
        <v>25</v>
      </c>
      <c r="B46" s="29"/>
      <c r="C46" s="29"/>
      <c r="D46" s="29"/>
      <c r="E46" s="29"/>
      <c r="F46" s="29"/>
      <c r="G46" s="29"/>
      <c r="H46" s="92"/>
      <c r="I46" s="39"/>
    </row>
    <row r="47" spans="1:28" s="37" customFormat="1">
      <c r="A47" s="102" t="s">
        <v>26</v>
      </c>
      <c r="B47" s="29"/>
      <c r="C47" s="29"/>
      <c r="D47" s="29"/>
      <c r="E47" s="29"/>
      <c r="F47" s="29"/>
      <c r="G47" s="29"/>
      <c r="H47" s="92"/>
      <c r="I47" s="39"/>
      <c r="J47" s="46"/>
    </row>
    <row r="48" spans="1:28" s="37" customFormat="1">
      <c r="A48" s="102"/>
      <c r="B48" s="29"/>
      <c r="C48" s="29"/>
      <c r="D48" s="29"/>
      <c r="E48" s="29"/>
      <c r="F48" s="29"/>
      <c r="G48" s="29"/>
      <c r="H48" s="92"/>
      <c r="I48" s="39"/>
      <c r="J48" s="46"/>
    </row>
    <row r="49" spans="1:17" s="37" customFormat="1">
      <c r="A49" s="102"/>
      <c r="B49" s="29"/>
      <c r="C49" s="29"/>
      <c r="D49" s="29"/>
      <c r="E49" s="29"/>
      <c r="F49" s="29"/>
      <c r="G49" s="29"/>
      <c r="H49" s="92"/>
      <c r="I49" s="39"/>
    </row>
    <row r="50" spans="1:17" s="37" customFormat="1">
      <c r="A50" s="29"/>
      <c r="B50" s="29"/>
      <c r="C50" s="29"/>
      <c r="D50" s="29"/>
      <c r="E50" s="29"/>
      <c r="F50" s="29"/>
      <c r="G50" s="29"/>
      <c r="H50" s="92"/>
      <c r="I50" s="39"/>
    </row>
    <row r="51" spans="1:17" s="37" customFormat="1">
      <c r="A51" s="29"/>
      <c r="B51" s="29"/>
      <c r="C51" s="29"/>
      <c r="D51" s="29"/>
      <c r="E51" s="29"/>
      <c r="F51" s="29"/>
      <c r="G51" s="29"/>
      <c r="H51" s="92"/>
      <c r="I51" s="39"/>
    </row>
    <row r="52" spans="1:17" s="37" customFormat="1" ht="30" customHeight="1">
      <c r="A52" s="29"/>
      <c r="B52" s="29"/>
      <c r="C52" s="29"/>
      <c r="D52" s="29"/>
      <c r="E52" s="29"/>
      <c r="F52" s="29"/>
      <c r="G52" s="29"/>
      <c r="H52" s="92"/>
      <c r="I52" s="39"/>
    </row>
    <row r="53" spans="1:17" s="37" customFormat="1" ht="30" customHeight="1">
      <c r="A53" s="29"/>
      <c r="B53" s="29"/>
      <c r="C53" s="29"/>
      <c r="D53" s="29"/>
      <c r="E53" s="29"/>
      <c r="F53" s="29"/>
      <c r="G53" s="29"/>
      <c r="H53" s="92"/>
      <c r="I53" s="39"/>
    </row>
    <row r="54" spans="1:17" s="37" customFormat="1">
      <c r="A54" s="29"/>
      <c r="B54" s="29"/>
      <c r="C54" s="29"/>
      <c r="D54" s="29"/>
      <c r="E54" s="29"/>
      <c r="F54" s="29"/>
      <c r="G54" s="29"/>
      <c r="H54" s="92"/>
      <c r="I54" s="39"/>
    </row>
    <row r="55" spans="1:17" s="37" customFormat="1">
      <c r="A55" s="29"/>
      <c r="B55" s="29"/>
      <c r="C55" s="29"/>
      <c r="D55" s="29"/>
      <c r="E55" s="29"/>
      <c r="F55" s="29"/>
      <c r="G55" s="29"/>
      <c r="H55" s="92"/>
      <c r="I55" s="39"/>
    </row>
    <row r="56" spans="1:17" s="37" customFormat="1">
      <c r="A56" s="29"/>
      <c r="B56" s="29"/>
      <c r="C56" s="29"/>
      <c r="D56" s="29"/>
      <c r="E56" s="29"/>
      <c r="F56" s="29"/>
      <c r="G56" s="29"/>
      <c r="H56" s="92"/>
      <c r="I56" s="39"/>
    </row>
    <row r="57" spans="1:17">
      <c r="G57" s="38"/>
      <c r="H57" s="37"/>
      <c r="I57" s="39"/>
      <c r="Q57" s="37"/>
    </row>
    <row r="58" spans="1:17">
      <c r="G58" s="38"/>
      <c r="H58" s="37"/>
      <c r="I58" s="39"/>
      <c r="Q58" s="37"/>
    </row>
    <row r="59" spans="1:17">
      <c r="F59" s="37"/>
      <c r="G59" s="38"/>
      <c r="H59" s="37"/>
      <c r="I59" s="39"/>
      <c r="Q59" s="37"/>
    </row>
    <row r="60" spans="1:17">
      <c r="F60" s="37"/>
      <c r="G60" s="38"/>
      <c r="H60" s="37"/>
      <c r="I60" s="39"/>
      <c r="J60" s="70"/>
      <c r="K60" s="70"/>
      <c r="L60" s="70"/>
      <c r="M60" s="71"/>
      <c r="N60" s="73"/>
      <c r="O60" s="37"/>
      <c r="P60" s="37"/>
      <c r="Q60" s="37"/>
    </row>
    <row r="61" spans="1:17">
      <c r="F61" s="37"/>
      <c r="G61" s="38"/>
      <c r="H61" s="37"/>
      <c r="I61" s="39"/>
      <c r="J61" s="70"/>
      <c r="K61" s="70"/>
      <c r="L61" s="70"/>
      <c r="M61" s="71"/>
      <c r="N61" s="73"/>
      <c r="O61" s="37"/>
      <c r="P61" s="37"/>
      <c r="Q61" s="37"/>
    </row>
    <row r="62" spans="1:17">
      <c r="F62" s="37"/>
      <c r="G62" s="38"/>
      <c r="H62" s="37"/>
      <c r="I62" s="39"/>
      <c r="J62" s="70"/>
      <c r="K62" s="70"/>
      <c r="L62" s="70"/>
      <c r="M62" s="71"/>
      <c r="N62" s="73"/>
      <c r="O62" s="37"/>
      <c r="P62" s="37"/>
      <c r="Q62" s="37"/>
    </row>
    <row r="63" spans="1:17" s="37" customFormat="1">
      <c r="C63" s="92"/>
      <c r="D63" s="92"/>
      <c r="E63" s="104"/>
      <c r="G63" s="38"/>
      <c r="I63" s="39"/>
      <c r="J63" s="39"/>
      <c r="K63" s="39"/>
      <c r="L63" s="39"/>
      <c r="M63" s="39"/>
    </row>
    <row r="64" spans="1:17">
      <c r="C64" s="92"/>
      <c r="D64" s="92"/>
      <c r="E64" s="92"/>
      <c r="F64" s="37"/>
      <c r="G64" s="38"/>
      <c r="H64" s="37"/>
      <c r="I64" s="39"/>
      <c r="J64" s="39"/>
      <c r="K64" s="39"/>
      <c r="L64" s="39"/>
      <c r="M64" s="39"/>
      <c r="N64" s="37"/>
    </row>
    <row r="65" spans="1:19">
      <c r="A65" s="105"/>
      <c r="C65" s="106"/>
      <c r="D65" s="106"/>
      <c r="E65" s="92"/>
      <c r="F65" s="37"/>
      <c r="G65" s="38"/>
      <c r="H65" s="37"/>
      <c r="I65" s="39"/>
      <c r="J65" s="39"/>
      <c r="K65" s="39"/>
      <c r="L65" s="39"/>
      <c r="M65" s="39"/>
      <c r="N65" s="37"/>
    </row>
    <row r="66" spans="1:19">
      <c r="A66" s="107"/>
      <c r="C66" s="92"/>
      <c r="D66" s="92"/>
      <c r="E66" s="92"/>
      <c r="F66" s="37"/>
      <c r="G66" s="38"/>
      <c r="H66" s="37"/>
      <c r="I66" s="39"/>
      <c r="J66" s="39"/>
      <c r="K66" s="39"/>
      <c r="L66" s="39"/>
      <c r="M66" s="39"/>
      <c r="N66" s="37"/>
    </row>
    <row r="67" spans="1:19">
      <c r="G67" s="38"/>
      <c r="H67" s="37"/>
      <c r="I67" s="39"/>
      <c r="J67" s="39"/>
      <c r="K67" s="39"/>
      <c r="L67" s="39"/>
      <c r="M67" s="39"/>
      <c r="N67" s="37"/>
    </row>
    <row r="68" spans="1:19">
      <c r="G68" s="38"/>
      <c r="H68" s="37"/>
      <c r="I68" s="39"/>
      <c r="J68" s="39"/>
      <c r="K68" s="39"/>
      <c r="L68" s="39"/>
      <c r="M68" s="39"/>
      <c r="N68" s="37"/>
    </row>
    <row r="69" spans="1:19">
      <c r="G69" s="38"/>
      <c r="H69" s="37"/>
      <c r="I69" s="39"/>
      <c r="J69" s="39"/>
      <c r="K69" s="39"/>
      <c r="L69" s="39"/>
      <c r="M69" s="39"/>
      <c r="N69" s="37"/>
    </row>
    <row r="70" spans="1:19">
      <c r="G70" s="38"/>
      <c r="H70" s="37"/>
      <c r="I70" s="39"/>
      <c r="J70" s="39"/>
      <c r="K70" s="39"/>
      <c r="L70" s="39"/>
      <c r="M70" s="39"/>
      <c r="N70" s="37"/>
    </row>
    <row r="71" spans="1:19">
      <c r="G71" s="38"/>
      <c r="H71" s="37"/>
      <c r="I71" s="39"/>
      <c r="J71" s="39"/>
      <c r="K71" s="39"/>
      <c r="L71" s="39"/>
      <c r="M71" s="39"/>
      <c r="N71" s="37"/>
    </row>
    <row r="72" spans="1:19">
      <c r="G72" s="38"/>
      <c r="H72" s="37"/>
      <c r="I72" s="39"/>
      <c r="J72" s="39"/>
      <c r="K72" s="39"/>
      <c r="L72" s="39"/>
      <c r="M72" s="39"/>
      <c r="N72" s="37"/>
    </row>
    <row r="73" spans="1:19">
      <c r="C73" s="92"/>
      <c r="D73" s="92"/>
      <c r="E73" s="92"/>
      <c r="F73" s="37"/>
      <c r="G73" s="38"/>
      <c r="H73" s="37"/>
      <c r="I73" s="39"/>
      <c r="J73" s="39"/>
      <c r="K73" s="39"/>
      <c r="L73" s="39"/>
      <c r="M73" s="39"/>
      <c r="O73" s="37"/>
      <c r="Q73" s="37"/>
      <c r="R73" s="37"/>
      <c r="S73" s="37"/>
    </row>
    <row r="74" spans="1:19">
      <c r="H74" s="37"/>
      <c r="I74" s="39"/>
      <c r="J74" s="39"/>
    </row>
    <row r="75" spans="1:19">
      <c r="H75" s="37"/>
      <c r="I75" s="39"/>
      <c r="J75" s="39"/>
    </row>
    <row r="76" spans="1:19">
      <c r="H76" s="37"/>
      <c r="I76" s="39"/>
      <c r="J76" s="39"/>
    </row>
    <row r="77" spans="1:19">
      <c r="H77" s="37"/>
      <c r="I77" s="39"/>
      <c r="J77" s="39"/>
    </row>
    <row r="78" spans="1:19">
      <c r="H78" s="37"/>
      <c r="I78" s="39"/>
      <c r="J78" s="39"/>
    </row>
    <row r="79" spans="1:19">
      <c r="H79" s="37"/>
      <c r="I79" s="39"/>
      <c r="J79" s="39"/>
    </row>
    <row r="80" spans="1:19">
      <c r="H80" s="37"/>
      <c r="I80" s="39"/>
      <c r="J80" s="39"/>
    </row>
    <row r="81" spans="8:10">
      <c r="H81" s="37"/>
      <c r="I81" s="39"/>
      <c r="J81" s="39"/>
    </row>
    <row r="82" spans="8:10">
      <c r="H82" s="37"/>
      <c r="I82" s="39"/>
      <c r="J82" s="39"/>
    </row>
    <row r="83" spans="8:10">
      <c r="H83" s="37"/>
      <c r="I83" s="39"/>
      <c r="J83" s="39"/>
    </row>
    <row r="84" spans="8:10">
      <c r="H84" s="37"/>
      <c r="I84" s="39"/>
      <c r="J84" s="39"/>
    </row>
    <row r="85" spans="8:10">
      <c r="H85" s="37"/>
      <c r="I85" s="39"/>
      <c r="J85" s="39"/>
    </row>
    <row r="86" spans="8:10">
      <c r="H86" s="37"/>
      <c r="I86" s="39"/>
      <c r="J86" s="39"/>
    </row>
    <row r="87" spans="8:10">
      <c r="H87" s="37"/>
      <c r="I87" s="39"/>
      <c r="J87" s="39"/>
    </row>
    <row r="88" spans="8:10">
      <c r="H88" s="37"/>
      <c r="I88" s="39"/>
      <c r="J88" s="39"/>
    </row>
    <row r="89" spans="8:10">
      <c r="H89" s="37"/>
      <c r="I89" s="39"/>
      <c r="J89" s="39"/>
    </row>
    <row r="90" spans="8:10">
      <c r="H90" s="37"/>
      <c r="I90" s="39"/>
      <c r="J90" s="39"/>
    </row>
    <row r="91" spans="8:10">
      <c r="H91" s="37"/>
      <c r="I91" s="39"/>
      <c r="J91" s="39"/>
    </row>
    <row r="92" spans="8:10">
      <c r="H92" s="37"/>
      <c r="I92" s="39"/>
      <c r="J92" s="39"/>
    </row>
    <row r="93" spans="8:10">
      <c r="H93" s="37"/>
      <c r="I93" s="39"/>
      <c r="J93" s="39"/>
    </row>
  </sheetData>
  <sheetProtection algorithmName="SHA-512" hashValue="KbHj3As6Rntv/pHI72ORJJ3A5CDAJWvDaJrgj/U4ifXWyIbiNYjF0C3nkGrZ1HEOKgcxiu/HAb7EZslD/O6Lsg==" saltValue="B6bCBeyMcvAlYM2XxuCFqw==" spinCount="100000" sheet="1" objects="1" scenarios="1"/>
  <mergeCells count="8">
    <mergeCell ref="A1:B1"/>
    <mergeCell ref="G15:I15"/>
    <mergeCell ref="D14:I14"/>
    <mergeCell ref="C34:D34"/>
    <mergeCell ref="A17:A22"/>
    <mergeCell ref="B17:B19"/>
    <mergeCell ref="B20:B22"/>
    <mergeCell ref="D15:F15"/>
  </mergeCells>
  <conditionalFormatting sqref="E41">
    <cfRule type="cellIs" dxfId="1" priority="1" operator="equal">
      <formula>"check input"</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AB93"/>
  <sheetViews>
    <sheetView zoomScaleNormal="100" workbookViewId="0">
      <selection sqref="A1:B1"/>
    </sheetView>
  </sheetViews>
  <sheetFormatPr baseColWidth="10" defaultColWidth="9.140625" defaultRowHeight="15"/>
  <cols>
    <col min="1" max="1" width="32.42578125" style="29" customWidth="1"/>
    <col min="2" max="2" width="20.7109375" style="29" customWidth="1"/>
    <col min="3" max="3" width="13.28515625" style="29" customWidth="1"/>
    <col min="4" max="4" width="14.85546875" style="29" customWidth="1"/>
    <col min="5" max="5" width="13.42578125" style="29" customWidth="1"/>
    <col min="6" max="6" width="12.7109375" style="29" customWidth="1"/>
    <col min="7" max="7" width="14.140625" style="29" customWidth="1"/>
    <col min="8" max="8" width="16.140625" style="29" customWidth="1"/>
    <col min="9" max="10" width="15.28515625" style="29" customWidth="1"/>
    <col min="11" max="11" width="37.7109375" style="29" customWidth="1"/>
    <col min="12" max="12" width="17" style="29" customWidth="1"/>
    <col min="13" max="14" width="18" style="29" customWidth="1"/>
    <col min="15" max="15" width="51" style="29" customWidth="1"/>
    <col min="16" max="16" width="18" style="29" customWidth="1"/>
    <col min="17" max="17" width="9.140625" style="29"/>
    <col min="18" max="18" width="10.28515625" style="29" customWidth="1"/>
    <col min="19" max="26" width="9.140625" style="29"/>
    <col min="27" max="27" width="10" style="29" bestFit="1" customWidth="1"/>
    <col min="28" max="28" width="16" style="29" customWidth="1"/>
    <col min="29" max="33" width="9.140625" style="29"/>
    <col min="34" max="34" width="11.85546875" style="29" customWidth="1"/>
    <col min="35" max="16384" width="9.140625" style="29"/>
  </cols>
  <sheetData>
    <row r="1" spans="1:14" ht="24" thickBot="1">
      <c r="A1" s="110" t="s">
        <v>22</v>
      </c>
      <c r="B1" s="111"/>
      <c r="J1" s="30"/>
    </row>
    <row r="2" spans="1:14" ht="16.5" thickBot="1">
      <c r="A2" s="31" t="s">
        <v>23</v>
      </c>
      <c r="B2" s="32">
        <f>+H35</f>
        <v>0</v>
      </c>
      <c r="D2" s="33" t="s">
        <v>38</v>
      </c>
      <c r="E2" s="33" t="s">
        <v>39</v>
      </c>
    </row>
    <row r="3" spans="1:14" ht="16.5" thickBot="1">
      <c r="A3" s="34" t="s">
        <v>3</v>
      </c>
      <c r="B3" s="35">
        <f>IF(B2="not enough data","not calculated ",IF(B2&lt;D3,0,IF(B2&gt;=E3,10,B2*10)))</f>
        <v>0</v>
      </c>
      <c r="D3" s="36">
        <v>0</v>
      </c>
      <c r="E3" s="36">
        <v>1</v>
      </c>
      <c r="F3" s="37"/>
      <c r="G3" s="38"/>
    </row>
    <row r="4" spans="1:14">
      <c r="F4" s="37"/>
      <c r="G4" s="38"/>
      <c r="H4" s="37"/>
      <c r="I4" s="39"/>
      <c r="J4" s="39"/>
      <c r="K4" s="39"/>
      <c r="L4" s="39"/>
      <c r="M4" s="39"/>
      <c r="N4" s="37"/>
    </row>
    <row r="5" spans="1:14" ht="18">
      <c r="A5" s="29" t="s">
        <v>40</v>
      </c>
      <c r="F5" s="37"/>
      <c r="G5" s="38"/>
      <c r="H5" s="37"/>
      <c r="I5" s="39"/>
      <c r="J5" s="39"/>
      <c r="K5" s="39"/>
      <c r="L5" s="39"/>
      <c r="M5" s="39"/>
      <c r="N5" s="37"/>
    </row>
    <row r="6" spans="1:14">
      <c r="A6" s="40" t="s">
        <v>56</v>
      </c>
    </row>
    <row r="7" spans="1:14">
      <c r="A7" s="41" t="s">
        <v>59</v>
      </c>
    </row>
    <row r="8" spans="1:14">
      <c r="A8" s="42" t="s">
        <v>60</v>
      </c>
    </row>
    <row r="10" spans="1:14">
      <c r="A10" s="43" t="s">
        <v>58</v>
      </c>
    </row>
    <row r="11" spans="1:14">
      <c r="A11" s="29" t="s">
        <v>57</v>
      </c>
    </row>
    <row r="13" spans="1:14">
      <c r="A13" s="44" t="s">
        <v>45</v>
      </c>
      <c r="B13" s="45"/>
      <c r="C13" s="45"/>
      <c r="D13" s="45"/>
      <c r="E13" s="45"/>
      <c r="F13" s="44"/>
      <c r="G13" s="44"/>
      <c r="H13" s="44"/>
      <c r="I13" s="44"/>
      <c r="J13" s="44"/>
    </row>
    <row r="14" spans="1:14">
      <c r="A14" s="46"/>
      <c r="B14" s="37"/>
      <c r="C14" s="37"/>
      <c r="D14" s="115" t="s">
        <v>63</v>
      </c>
      <c r="E14" s="115"/>
      <c r="F14" s="115"/>
      <c r="G14" s="115"/>
      <c r="H14" s="115"/>
      <c r="I14" s="115"/>
      <c r="J14" s="37"/>
    </row>
    <row r="15" spans="1:14">
      <c r="A15" s="44"/>
      <c r="B15" s="47"/>
      <c r="C15" s="48" t="s">
        <v>64</v>
      </c>
      <c r="D15" s="112" t="s">
        <v>43</v>
      </c>
      <c r="E15" s="113"/>
      <c r="F15" s="114"/>
      <c r="G15" s="112" t="s">
        <v>44</v>
      </c>
      <c r="H15" s="113"/>
      <c r="I15" s="114"/>
      <c r="J15" s="37"/>
      <c r="K15" s="49" t="s">
        <v>55</v>
      </c>
      <c r="L15" s="50"/>
      <c r="M15" s="51"/>
    </row>
    <row r="16" spans="1:14" ht="45">
      <c r="A16" s="44"/>
      <c r="B16" s="48" t="s">
        <v>34</v>
      </c>
      <c r="C16" s="48" t="s">
        <v>54</v>
      </c>
      <c r="D16" s="52" t="s">
        <v>33</v>
      </c>
      <c r="E16" s="52" t="s">
        <v>35</v>
      </c>
      <c r="F16" s="52" t="s">
        <v>36</v>
      </c>
      <c r="G16" s="52" t="s">
        <v>33</v>
      </c>
      <c r="H16" s="52" t="s">
        <v>35</v>
      </c>
      <c r="I16" s="52" t="s">
        <v>36</v>
      </c>
      <c r="J16" s="37"/>
      <c r="K16" s="53"/>
      <c r="L16" s="54"/>
      <c r="M16" s="55"/>
    </row>
    <row r="17" spans="1:13" ht="45">
      <c r="A17" s="118" t="s">
        <v>62</v>
      </c>
      <c r="B17" s="121" t="s">
        <v>41</v>
      </c>
      <c r="C17" s="56" t="s">
        <v>33</v>
      </c>
      <c r="D17" s="57" t="s">
        <v>37</v>
      </c>
      <c r="E17" s="58" t="s">
        <v>14</v>
      </c>
      <c r="F17" s="58" t="s">
        <v>14</v>
      </c>
      <c r="G17" s="58" t="s">
        <v>14</v>
      </c>
      <c r="H17" s="58" t="s">
        <v>14</v>
      </c>
      <c r="I17" s="58" t="s">
        <v>14</v>
      </c>
      <c r="J17" s="37"/>
      <c r="K17" s="59"/>
      <c r="L17" s="60"/>
      <c r="M17" s="61"/>
    </row>
    <row r="18" spans="1:13" ht="45">
      <c r="A18" s="119"/>
      <c r="B18" s="121"/>
      <c r="C18" s="62" t="s">
        <v>35</v>
      </c>
      <c r="D18" s="58" t="s">
        <v>14</v>
      </c>
      <c r="E18" s="63" t="s">
        <v>13</v>
      </c>
      <c r="F18" s="63" t="s">
        <v>13</v>
      </c>
      <c r="G18" s="63" t="s">
        <v>13</v>
      </c>
      <c r="H18" s="63" t="s">
        <v>13</v>
      </c>
      <c r="I18" s="63" t="s">
        <v>13</v>
      </c>
      <c r="J18" s="37"/>
      <c r="K18" s="59"/>
      <c r="L18" s="60"/>
      <c r="M18" s="61"/>
    </row>
    <row r="19" spans="1:13" ht="45">
      <c r="A19" s="119"/>
      <c r="B19" s="121"/>
      <c r="C19" s="62" t="s">
        <v>36</v>
      </c>
      <c r="D19" s="58" t="s">
        <v>14</v>
      </c>
      <c r="E19" s="63" t="s">
        <v>13</v>
      </c>
      <c r="F19" s="64" t="s">
        <v>12</v>
      </c>
      <c r="G19" s="64" t="s">
        <v>12</v>
      </c>
      <c r="H19" s="64" t="s">
        <v>12</v>
      </c>
      <c r="I19" s="64" t="s">
        <v>12</v>
      </c>
      <c r="J19" s="37"/>
      <c r="K19" s="59"/>
      <c r="L19" s="60"/>
      <c r="M19" s="61"/>
    </row>
    <row r="20" spans="1:13" ht="45">
      <c r="A20" s="119"/>
      <c r="B20" s="122" t="s">
        <v>42</v>
      </c>
      <c r="C20" s="56" t="s">
        <v>33</v>
      </c>
      <c r="D20" s="58" t="s">
        <v>14</v>
      </c>
      <c r="E20" s="63" t="s">
        <v>13</v>
      </c>
      <c r="F20" s="64" t="s">
        <v>12</v>
      </c>
      <c r="G20" s="65" t="s">
        <v>11</v>
      </c>
      <c r="H20" s="65" t="s">
        <v>11</v>
      </c>
      <c r="I20" s="65" t="s">
        <v>11</v>
      </c>
      <c r="J20" s="37"/>
      <c r="K20" s="59"/>
      <c r="L20" s="60"/>
      <c r="M20" s="61"/>
    </row>
    <row r="21" spans="1:13" ht="45">
      <c r="A21" s="119"/>
      <c r="B21" s="123"/>
      <c r="C21" s="62" t="s">
        <v>35</v>
      </c>
      <c r="D21" s="58" t="s">
        <v>14</v>
      </c>
      <c r="E21" s="63" t="s">
        <v>13</v>
      </c>
      <c r="F21" s="64" t="s">
        <v>12</v>
      </c>
      <c r="G21" s="65" t="s">
        <v>11</v>
      </c>
      <c r="H21" s="65" t="s">
        <v>11</v>
      </c>
      <c r="I21" s="65" t="s">
        <v>11</v>
      </c>
      <c r="J21" s="37"/>
      <c r="K21" s="66"/>
      <c r="L21" s="67"/>
      <c r="M21" s="68"/>
    </row>
    <row r="22" spans="1:13" ht="45">
      <c r="A22" s="120"/>
      <c r="B22" s="124"/>
      <c r="C22" s="62" t="s">
        <v>36</v>
      </c>
      <c r="D22" s="58" t="s">
        <v>14</v>
      </c>
      <c r="E22" s="63" t="s">
        <v>13</v>
      </c>
      <c r="F22" s="64" t="s">
        <v>12</v>
      </c>
      <c r="G22" s="65" t="s">
        <v>11</v>
      </c>
      <c r="H22" s="65" t="s">
        <v>11</v>
      </c>
      <c r="I22" s="65" t="s">
        <v>11</v>
      </c>
      <c r="J22" s="37"/>
    </row>
    <row r="23" spans="1:13">
      <c r="A23" s="69" t="s">
        <v>21</v>
      </c>
      <c r="B23" s="70"/>
      <c r="C23" s="70"/>
      <c r="D23" s="71"/>
      <c r="E23" s="71"/>
      <c r="F23" s="72"/>
      <c r="G23" s="73"/>
      <c r="H23" s="37"/>
      <c r="I23" s="37"/>
      <c r="J23" s="37"/>
    </row>
    <row r="24" spans="1:13">
      <c r="A24" s="74" t="s">
        <v>65</v>
      </c>
      <c r="B24" s="70"/>
      <c r="C24" s="70"/>
      <c r="D24" s="71"/>
      <c r="E24" s="71"/>
      <c r="F24" s="72"/>
      <c r="G24" s="73"/>
      <c r="H24" s="37"/>
      <c r="I24" s="37"/>
      <c r="J24" s="37"/>
    </row>
    <row r="25" spans="1:13">
      <c r="A25" s="74"/>
      <c r="B25" s="70"/>
      <c r="C25" s="70"/>
      <c r="D25" s="71"/>
      <c r="E25" s="71"/>
      <c r="F25" s="72"/>
      <c r="G25" s="73"/>
      <c r="H25" s="37"/>
      <c r="I25" s="37"/>
      <c r="J25" s="37"/>
    </row>
    <row r="26" spans="1:13">
      <c r="A26" s="37" t="s">
        <v>61</v>
      </c>
      <c r="B26" s="70"/>
      <c r="C26" s="70"/>
      <c r="D26" s="71"/>
      <c r="E26" s="71"/>
      <c r="F26" s="72"/>
      <c r="G26" s="73"/>
      <c r="H26" s="37"/>
      <c r="I26" s="37"/>
      <c r="J26" s="37"/>
    </row>
    <row r="28" spans="1:13">
      <c r="A28" s="29" t="s">
        <v>72</v>
      </c>
    </row>
    <row r="29" spans="1:13" ht="18">
      <c r="A29" s="42" t="s">
        <v>27</v>
      </c>
    </row>
    <row r="30" spans="1:13" ht="18">
      <c r="A30" s="42" t="s">
        <v>66</v>
      </c>
    </row>
    <row r="31" spans="1:13">
      <c r="A31" s="42" t="s">
        <v>32</v>
      </c>
    </row>
    <row r="32" spans="1:13">
      <c r="A32" s="42"/>
    </row>
    <row r="33" spans="1:28" ht="23.25">
      <c r="A33" s="75" t="s">
        <v>17</v>
      </c>
      <c r="B33" s="44"/>
      <c r="C33" s="76" t="s">
        <v>28</v>
      </c>
      <c r="D33" s="76" t="s">
        <v>29</v>
      </c>
      <c r="E33" s="44"/>
      <c r="F33" s="44"/>
      <c r="G33" s="44"/>
      <c r="H33" s="44"/>
      <c r="I33" s="44"/>
      <c r="R33" s="44"/>
      <c r="S33" s="44"/>
      <c r="T33" s="44"/>
      <c r="U33" s="44"/>
      <c r="V33" s="44"/>
      <c r="W33" s="44"/>
      <c r="X33" s="44"/>
      <c r="Y33" s="44"/>
      <c r="Z33" s="44"/>
      <c r="AA33" s="44"/>
      <c r="AB33" s="77"/>
    </row>
    <row r="34" spans="1:28" s="37" customFormat="1" ht="43.5" customHeight="1">
      <c r="A34" s="78" t="s">
        <v>6</v>
      </c>
      <c r="B34" s="79" t="s">
        <v>9</v>
      </c>
      <c r="C34" s="116" t="s">
        <v>10</v>
      </c>
      <c r="D34" s="117"/>
      <c r="E34" s="78" t="s">
        <v>19</v>
      </c>
      <c r="F34" s="78" t="s">
        <v>20</v>
      </c>
      <c r="G34" s="78" t="s">
        <v>7</v>
      </c>
      <c r="H34" s="78" t="s">
        <v>8</v>
      </c>
      <c r="I34" s="39"/>
      <c r="K34" s="80" t="s">
        <v>71</v>
      </c>
      <c r="L34" s="29"/>
      <c r="M34" s="29"/>
    </row>
    <row r="35" spans="1:28" s="37" customFormat="1" ht="15" customHeight="1">
      <c r="A35" s="81">
        <v>1</v>
      </c>
      <c r="B35" s="82" t="s">
        <v>11</v>
      </c>
      <c r="C35" s="81">
        <v>0</v>
      </c>
      <c r="D35" s="81">
        <v>0</v>
      </c>
      <c r="E35" s="108"/>
      <c r="F35" s="84">
        <f>+IF($G$35&lt;100000,E35*D35,E35*C35)</f>
        <v>0</v>
      </c>
      <c r="G35" s="109"/>
      <c r="H35" s="86">
        <f>IF(G35=E35,0,IF(AND(SUM(F35:F39)&gt;0,G35&gt;0),+SUM(F35:F39)/G35, "not enough data"))</f>
        <v>0</v>
      </c>
      <c r="I35" s="39"/>
      <c r="K35" s="26"/>
      <c r="L35" s="29"/>
      <c r="M35" s="29"/>
    </row>
    <row r="36" spans="1:28" s="37" customFormat="1">
      <c r="A36" s="81">
        <v>2</v>
      </c>
      <c r="B36" s="88" t="s">
        <v>12</v>
      </c>
      <c r="C36" s="81">
        <v>0</v>
      </c>
      <c r="D36" s="81">
        <v>0.5</v>
      </c>
      <c r="E36" s="108"/>
      <c r="F36" s="84">
        <f>+IF($G$35&lt;100000,E36*D36,E36*C36)</f>
        <v>0</v>
      </c>
      <c r="G36" s="89"/>
      <c r="I36" s="39"/>
      <c r="K36" s="27"/>
      <c r="L36" s="29"/>
      <c r="M36" s="29"/>
    </row>
    <row r="37" spans="1:28" s="37" customFormat="1">
      <c r="A37" s="81">
        <v>3</v>
      </c>
      <c r="B37" s="91" t="s">
        <v>13</v>
      </c>
      <c r="C37" s="81">
        <v>0.5</v>
      </c>
      <c r="D37" s="81">
        <v>1</v>
      </c>
      <c r="E37" s="108"/>
      <c r="F37" s="84">
        <f t="shared" ref="F37:F39" si="0">+IF($G$35&lt;100000,E37*D37,E37*C37)</f>
        <v>0</v>
      </c>
      <c r="G37" s="89"/>
      <c r="H37" s="92"/>
      <c r="I37" s="39"/>
      <c r="K37" s="27"/>
      <c r="L37" s="29"/>
      <c r="M37" s="29"/>
    </row>
    <row r="38" spans="1:28" s="37" customFormat="1">
      <c r="A38" s="81">
        <v>4</v>
      </c>
      <c r="B38" s="93" t="s">
        <v>14</v>
      </c>
      <c r="C38" s="81">
        <v>1</v>
      </c>
      <c r="D38" s="81">
        <v>1</v>
      </c>
      <c r="E38" s="108"/>
      <c r="F38" s="84">
        <f t="shared" si="0"/>
        <v>0</v>
      </c>
      <c r="G38" s="89"/>
      <c r="H38" s="92"/>
      <c r="I38" s="39"/>
      <c r="K38" s="27"/>
      <c r="L38" s="29"/>
      <c r="M38" s="29"/>
    </row>
    <row r="39" spans="1:28" s="37" customFormat="1">
      <c r="A39" s="81">
        <v>5</v>
      </c>
      <c r="B39" s="94" t="s">
        <v>15</v>
      </c>
      <c r="C39" s="81">
        <v>1</v>
      </c>
      <c r="D39" s="81">
        <v>1</v>
      </c>
      <c r="E39" s="108"/>
      <c r="F39" s="84">
        <f t="shared" si="0"/>
        <v>0</v>
      </c>
      <c r="G39" s="89"/>
      <c r="H39" s="92"/>
      <c r="I39" s="39"/>
      <c r="K39" s="27"/>
      <c r="L39" s="29"/>
      <c r="M39" s="29"/>
    </row>
    <row r="40" spans="1:28" s="37" customFormat="1">
      <c r="A40" s="95"/>
      <c r="B40" s="95"/>
      <c r="C40" s="96"/>
      <c r="D40" s="96"/>
      <c r="E40" s="97">
        <f>SUM(E35:E39)</f>
        <v>0</v>
      </c>
      <c r="F40" s="29"/>
      <c r="G40" s="29"/>
      <c r="H40" s="92"/>
      <c r="I40" s="39"/>
      <c r="K40" s="27"/>
      <c r="L40" s="29"/>
      <c r="M40" s="29"/>
    </row>
    <row r="41" spans="1:28" s="37" customFormat="1">
      <c r="A41" s="29"/>
      <c r="B41" s="29"/>
      <c r="C41" s="29"/>
      <c r="D41" s="98" t="s">
        <v>16</v>
      </c>
      <c r="E41" s="99" t="str">
        <f>+IF(E40-G35=0, "ok","check input")</f>
        <v>ok</v>
      </c>
      <c r="G41" s="29"/>
      <c r="H41" s="92"/>
      <c r="I41" s="39"/>
      <c r="K41" s="28"/>
      <c r="L41" s="29"/>
      <c r="M41" s="29"/>
    </row>
    <row r="42" spans="1:28" s="37" customFormat="1">
      <c r="A42" s="29"/>
      <c r="B42" s="29"/>
      <c r="C42" s="29"/>
      <c r="D42" s="29"/>
      <c r="E42" s="29"/>
      <c r="F42" s="29"/>
      <c r="G42" s="29"/>
      <c r="H42" s="92"/>
      <c r="I42" s="39"/>
    </row>
    <row r="43" spans="1:28" s="37" customFormat="1">
      <c r="A43" s="29"/>
      <c r="B43" s="29"/>
      <c r="C43" s="29"/>
      <c r="D43" s="29"/>
      <c r="E43" s="29"/>
      <c r="F43" s="29"/>
      <c r="G43" s="29"/>
      <c r="H43" s="92"/>
      <c r="I43" s="39"/>
    </row>
    <row r="44" spans="1:28" s="37" customFormat="1">
      <c r="A44" s="101" t="s">
        <v>24</v>
      </c>
      <c r="B44" s="29"/>
      <c r="C44" s="29"/>
      <c r="D44" s="29"/>
      <c r="E44" s="29"/>
      <c r="F44" s="29"/>
      <c r="G44" s="29"/>
      <c r="H44" s="92"/>
      <c r="I44" s="39"/>
    </row>
    <row r="45" spans="1:28" s="37" customFormat="1">
      <c r="A45" s="102" t="s">
        <v>18</v>
      </c>
      <c r="B45" s="29"/>
      <c r="C45" s="29"/>
      <c r="D45" s="29"/>
      <c r="E45" s="29"/>
      <c r="F45" s="29"/>
      <c r="G45" s="29"/>
      <c r="H45" s="92"/>
      <c r="I45" s="39"/>
      <c r="J45" s="103"/>
      <c r="K45" s="92"/>
      <c r="L45" s="92"/>
      <c r="M45" s="92"/>
    </row>
    <row r="46" spans="1:28" s="37" customFormat="1">
      <c r="A46" s="102" t="s">
        <v>25</v>
      </c>
      <c r="B46" s="29"/>
      <c r="C46" s="29"/>
      <c r="D46" s="29"/>
      <c r="E46" s="29"/>
      <c r="F46" s="29"/>
      <c r="G46" s="29"/>
      <c r="H46" s="92"/>
      <c r="I46" s="39"/>
    </row>
    <row r="47" spans="1:28" s="37" customFormat="1">
      <c r="A47" s="102" t="s">
        <v>26</v>
      </c>
      <c r="B47" s="29"/>
      <c r="C47" s="29"/>
      <c r="D47" s="29"/>
      <c r="E47" s="29"/>
      <c r="F47" s="29"/>
      <c r="G47" s="29"/>
      <c r="H47" s="92"/>
      <c r="I47" s="39"/>
      <c r="J47" s="46"/>
    </row>
    <row r="48" spans="1:28" s="37" customFormat="1">
      <c r="A48" s="102"/>
      <c r="B48" s="29"/>
      <c r="C48" s="29"/>
      <c r="D48" s="29"/>
      <c r="E48" s="29"/>
      <c r="F48" s="29"/>
      <c r="G48" s="29"/>
      <c r="H48" s="92"/>
      <c r="I48" s="39"/>
      <c r="J48" s="46"/>
    </row>
    <row r="49" spans="1:17" s="37" customFormat="1">
      <c r="A49" s="102"/>
      <c r="B49" s="29"/>
      <c r="C49" s="29"/>
      <c r="D49" s="29"/>
      <c r="E49" s="29"/>
      <c r="F49" s="29"/>
      <c r="G49" s="29"/>
      <c r="H49" s="92"/>
      <c r="I49" s="39"/>
    </row>
    <row r="50" spans="1:17" s="37" customFormat="1">
      <c r="A50" s="29"/>
      <c r="B50" s="29"/>
      <c r="C50" s="29"/>
      <c r="D50" s="29"/>
      <c r="E50" s="29"/>
      <c r="F50" s="29"/>
      <c r="G50" s="29"/>
      <c r="H50" s="92"/>
      <c r="I50" s="39"/>
    </row>
    <row r="51" spans="1:17" s="37" customFormat="1">
      <c r="A51" s="29"/>
      <c r="B51" s="29"/>
      <c r="C51" s="29"/>
      <c r="D51" s="29"/>
      <c r="E51" s="29"/>
      <c r="F51" s="29"/>
      <c r="G51" s="29"/>
      <c r="H51" s="92"/>
      <c r="I51" s="39"/>
    </row>
    <row r="52" spans="1:17" s="37" customFormat="1" ht="30" customHeight="1">
      <c r="A52" s="29"/>
      <c r="B52" s="29"/>
      <c r="C52" s="29"/>
      <c r="D52" s="29"/>
      <c r="E52" s="29"/>
      <c r="F52" s="29"/>
      <c r="G52" s="29"/>
      <c r="H52" s="92"/>
      <c r="I52" s="39"/>
    </row>
    <row r="53" spans="1:17" s="37" customFormat="1" ht="30" customHeight="1">
      <c r="A53" s="29"/>
      <c r="B53" s="29"/>
      <c r="C53" s="29"/>
      <c r="D53" s="29"/>
      <c r="E53" s="29"/>
      <c r="F53" s="29"/>
      <c r="G53" s="29"/>
      <c r="H53" s="92"/>
      <c r="I53" s="39"/>
    </row>
    <row r="54" spans="1:17" s="37" customFormat="1">
      <c r="A54" s="29"/>
      <c r="B54" s="29"/>
      <c r="C54" s="29"/>
      <c r="D54" s="29"/>
      <c r="E54" s="29"/>
      <c r="F54" s="29"/>
      <c r="G54" s="29"/>
      <c r="H54" s="92"/>
      <c r="I54" s="39"/>
    </row>
    <row r="55" spans="1:17" s="37" customFormat="1">
      <c r="A55" s="29"/>
      <c r="B55" s="29"/>
      <c r="C55" s="29"/>
      <c r="D55" s="29"/>
      <c r="E55" s="29"/>
      <c r="F55" s="29"/>
      <c r="G55" s="29"/>
      <c r="H55" s="92"/>
      <c r="I55" s="39"/>
    </row>
    <row r="56" spans="1:17" s="37" customFormat="1">
      <c r="A56" s="29"/>
      <c r="B56" s="29"/>
      <c r="C56" s="29"/>
      <c r="D56" s="29"/>
      <c r="E56" s="29"/>
      <c r="F56" s="29"/>
      <c r="G56" s="29"/>
      <c r="H56" s="92"/>
      <c r="I56" s="39"/>
    </row>
    <row r="57" spans="1:17">
      <c r="G57" s="38"/>
      <c r="H57" s="37"/>
      <c r="I57" s="39"/>
      <c r="Q57" s="37"/>
    </row>
    <row r="58" spans="1:17">
      <c r="G58" s="38"/>
      <c r="H58" s="37"/>
      <c r="I58" s="39"/>
      <c r="Q58" s="37"/>
    </row>
    <row r="59" spans="1:17">
      <c r="F59" s="37"/>
      <c r="G59" s="38"/>
      <c r="H59" s="37"/>
      <c r="I59" s="39"/>
      <c r="Q59" s="37"/>
    </row>
    <row r="60" spans="1:17">
      <c r="F60" s="37"/>
      <c r="G60" s="38"/>
      <c r="H60" s="37"/>
      <c r="I60" s="39"/>
      <c r="J60" s="70"/>
      <c r="K60" s="70"/>
      <c r="L60" s="70"/>
      <c r="M60" s="71"/>
      <c r="N60" s="73"/>
      <c r="O60" s="37"/>
      <c r="P60" s="37"/>
      <c r="Q60" s="37"/>
    </row>
    <row r="61" spans="1:17">
      <c r="F61" s="37"/>
      <c r="G61" s="38"/>
      <c r="H61" s="37"/>
      <c r="I61" s="39"/>
      <c r="J61" s="70"/>
      <c r="K61" s="70"/>
      <c r="L61" s="70"/>
      <c r="M61" s="71"/>
      <c r="N61" s="73"/>
      <c r="O61" s="37"/>
      <c r="P61" s="37"/>
      <c r="Q61" s="37"/>
    </row>
    <row r="62" spans="1:17">
      <c r="F62" s="37"/>
      <c r="G62" s="38"/>
      <c r="H62" s="37"/>
      <c r="I62" s="39"/>
      <c r="J62" s="70"/>
      <c r="K62" s="70"/>
      <c r="L62" s="70"/>
      <c r="M62" s="71"/>
      <c r="N62" s="73"/>
      <c r="O62" s="37"/>
      <c r="P62" s="37"/>
      <c r="Q62" s="37"/>
    </row>
    <row r="63" spans="1:17" s="37" customFormat="1">
      <c r="C63" s="92"/>
      <c r="D63" s="92"/>
      <c r="E63" s="104"/>
      <c r="G63" s="38"/>
      <c r="I63" s="39"/>
      <c r="J63" s="39"/>
      <c r="K63" s="39"/>
      <c r="L63" s="39"/>
      <c r="M63" s="39"/>
    </row>
    <row r="64" spans="1:17">
      <c r="C64" s="92"/>
      <c r="D64" s="92"/>
      <c r="E64" s="92"/>
      <c r="F64" s="37"/>
      <c r="G64" s="38"/>
      <c r="H64" s="37"/>
      <c r="I64" s="39"/>
      <c r="J64" s="39"/>
      <c r="K64" s="39"/>
      <c r="L64" s="39"/>
      <c r="M64" s="39"/>
      <c r="N64" s="37"/>
    </row>
    <row r="65" spans="1:19">
      <c r="A65" s="105"/>
      <c r="C65" s="106"/>
      <c r="D65" s="106"/>
      <c r="E65" s="92"/>
      <c r="F65" s="37"/>
      <c r="G65" s="38"/>
      <c r="H65" s="37"/>
      <c r="I65" s="39"/>
      <c r="J65" s="39"/>
      <c r="K65" s="39"/>
      <c r="L65" s="39"/>
      <c r="M65" s="39"/>
      <c r="N65" s="37"/>
    </row>
    <row r="66" spans="1:19">
      <c r="A66" s="107"/>
      <c r="C66" s="92"/>
      <c r="D66" s="92"/>
      <c r="E66" s="92"/>
      <c r="F66" s="37"/>
      <c r="G66" s="38"/>
      <c r="H66" s="37"/>
      <c r="I66" s="39"/>
      <c r="J66" s="39"/>
      <c r="K66" s="39"/>
      <c r="L66" s="39"/>
      <c r="M66" s="39"/>
      <c r="N66" s="37"/>
    </row>
    <row r="67" spans="1:19">
      <c r="G67" s="38"/>
      <c r="H67" s="37"/>
      <c r="I67" s="39"/>
      <c r="J67" s="39"/>
      <c r="K67" s="39"/>
      <c r="L67" s="39"/>
      <c r="M67" s="39"/>
      <c r="N67" s="37"/>
    </row>
    <row r="68" spans="1:19">
      <c r="G68" s="38"/>
      <c r="H68" s="37"/>
      <c r="I68" s="39"/>
      <c r="J68" s="39"/>
      <c r="K68" s="39"/>
      <c r="L68" s="39"/>
      <c r="M68" s="39"/>
      <c r="N68" s="37"/>
    </row>
    <row r="69" spans="1:19">
      <c r="G69" s="38"/>
      <c r="H69" s="37"/>
      <c r="I69" s="39"/>
      <c r="J69" s="39"/>
      <c r="K69" s="39"/>
      <c r="L69" s="39"/>
      <c r="M69" s="39"/>
      <c r="N69" s="37"/>
    </row>
    <row r="70" spans="1:19">
      <c r="G70" s="38"/>
      <c r="H70" s="37"/>
      <c r="I70" s="39"/>
      <c r="J70" s="39"/>
      <c r="K70" s="39"/>
      <c r="L70" s="39"/>
      <c r="M70" s="39"/>
      <c r="N70" s="37"/>
    </row>
    <row r="71" spans="1:19">
      <c r="G71" s="38"/>
      <c r="H71" s="37"/>
      <c r="I71" s="39"/>
      <c r="J71" s="39"/>
      <c r="K71" s="39"/>
      <c r="L71" s="39"/>
      <c r="M71" s="39"/>
      <c r="N71" s="37"/>
    </row>
    <row r="72" spans="1:19">
      <c r="G72" s="38"/>
      <c r="H72" s="37"/>
      <c r="I72" s="39"/>
      <c r="J72" s="39"/>
      <c r="K72" s="39"/>
      <c r="L72" s="39"/>
      <c r="M72" s="39"/>
      <c r="N72" s="37"/>
    </row>
    <row r="73" spans="1:19">
      <c r="C73" s="92"/>
      <c r="D73" s="92"/>
      <c r="E73" s="92"/>
      <c r="F73" s="37"/>
      <c r="G73" s="38"/>
      <c r="H73" s="37"/>
      <c r="I73" s="39"/>
      <c r="J73" s="39"/>
      <c r="K73" s="39"/>
      <c r="L73" s="39"/>
      <c r="M73" s="39"/>
      <c r="O73" s="37"/>
      <c r="Q73" s="37"/>
      <c r="R73" s="37"/>
      <c r="S73" s="37"/>
    </row>
    <row r="74" spans="1:19">
      <c r="H74" s="37"/>
      <c r="I74" s="39"/>
      <c r="J74" s="39"/>
    </row>
    <row r="75" spans="1:19">
      <c r="H75" s="37"/>
      <c r="I75" s="39"/>
      <c r="J75" s="39"/>
    </row>
    <row r="76" spans="1:19">
      <c r="H76" s="37"/>
      <c r="I76" s="39"/>
      <c r="J76" s="39"/>
    </row>
    <row r="77" spans="1:19">
      <c r="H77" s="37"/>
      <c r="I77" s="39"/>
      <c r="J77" s="39"/>
    </row>
    <row r="78" spans="1:19">
      <c r="H78" s="37"/>
      <c r="I78" s="39"/>
      <c r="J78" s="39"/>
    </row>
    <row r="79" spans="1:19">
      <c r="H79" s="37"/>
      <c r="I79" s="39"/>
      <c r="J79" s="39"/>
    </row>
    <row r="80" spans="1:19">
      <c r="H80" s="37"/>
      <c r="I80" s="39"/>
      <c r="J80" s="39"/>
    </row>
    <row r="81" spans="8:10">
      <c r="H81" s="37"/>
      <c r="I81" s="39"/>
      <c r="J81" s="39"/>
    </row>
    <row r="82" spans="8:10">
      <c r="H82" s="37"/>
      <c r="I82" s="39"/>
      <c r="J82" s="39"/>
    </row>
    <row r="83" spans="8:10">
      <c r="H83" s="37"/>
      <c r="I83" s="39"/>
      <c r="J83" s="39"/>
    </row>
    <row r="84" spans="8:10">
      <c r="H84" s="37"/>
      <c r="I84" s="39"/>
      <c r="J84" s="39"/>
    </row>
    <row r="85" spans="8:10">
      <c r="H85" s="37"/>
      <c r="I85" s="39"/>
      <c r="J85" s="39"/>
    </row>
    <row r="86" spans="8:10">
      <c r="H86" s="37"/>
      <c r="I86" s="39"/>
      <c r="J86" s="39"/>
    </row>
    <row r="87" spans="8:10">
      <c r="H87" s="37"/>
      <c r="I87" s="39"/>
      <c r="J87" s="39"/>
    </row>
    <row r="88" spans="8:10">
      <c r="H88" s="37"/>
      <c r="I88" s="39"/>
      <c r="J88" s="39"/>
    </row>
    <row r="89" spans="8:10">
      <c r="H89" s="37"/>
      <c r="I89" s="39"/>
      <c r="J89" s="39"/>
    </row>
    <row r="90" spans="8:10">
      <c r="H90" s="37"/>
      <c r="I90" s="39"/>
      <c r="J90" s="39"/>
    </row>
    <row r="91" spans="8:10">
      <c r="H91" s="37"/>
      <c r="I91" s="39"/>
      <c r="J91" s="39"/>
    </row>
    <row r="92" spans="8:10">
      <c r="H92" s="37"/>
      <c r="I92" s="39"/>
      <c r="J92" s="39"/>
    </row>
    <row r="93" spans="8:10">
      <c r="H93" s="37"/>
      <c r="I93" s="39"/>
      <c r="J93" s="39"/>
    </row>
  </sheetData>
  <sheetProtection algorithmName="SHA-512" hashValue="aaDnTf5bB2pns/yWU9ISEqcjSCFct33R5ZyLrp+a5/PIaCrHJE5GVZnIQJcHim/3gYoqix9nm3NMfTdxrZma6w==" saltValue="hU/qlF4WyabI3vRWsx8d5A==" spinCount="100000" sheet="1" objects="1" scenarios="1"/>
  <mergeCells count="8">
    <mergeCell ref="C34:D34"/>
    <mergeCell ref="D14:I14"/>
    <mergeCell ref="D15:F15"/>
    <mergeCell ref="G15:I15"/>
    <mergeCell ref="A1:B1"/>
    <mergeCell ref="A17:A22"/>
    <mergeCell ref="B17:B19"/>
    <mergeCell ref="B20:B22"/>
  </mergeCells>
  <conditionalFormatting sqref="E41">
    <cfRule type="cellIs" dxfId="0" priority="1" operator="equal">
      <formula>"check input"</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9A16FF-B21B-404C-AC8B-8139123B0C7B}">
  <ds:schemaRefs>
    <ds:schemaRef ds:uri="http://schemas.microsoft.com/sharepoint/v3/contenttype/forms"/>
  </ds:schemaRefs>
</ds:datastoreItem>
</file>

<file path=customXml/itemProps2.xml><?xml version="1.0" encoding="utf-8"?>
<ds:datastoreItem xmlns:ds="http://schemas.openxmlformats.org/officeDocument/2006/customXml" ds:itemID="{BDC617A5-B558-47A1-B296-FDF44FFBC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C6CA42A-DB3E-4EBF-84C8-CC389874C26E}">
  <ds:schemaRefs>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purl.org/dc/terms/"/>
    <ds:schemaRef ds:uri="http://schemas.microsoft.com/office/infopath/2007/PartnerControl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2020-02-04T09:43:57Z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