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B137D826-077C-4DA3-A341-52556F32ECA4}"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21" r:id="rId2"/>
    <sheet name="Calculation" sheetId="22"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5" i="22" l="1"/>
  <c r="U15" i="22" s="1"/>
  <c r="O15" i="22"/>
  <c r="T15" i="22" s="1"/>
  <c r="N15" i="22"/>
  <c r="S15" i="22" s="1"/>
  <c r="M15" i="22"/>
  <c r="R15" i="22" s="1"/>
  <c r="P14" i="22"/>
  <c r="U14" i="22" s="1"/>
  <c r="O14" i="22"/>
  <c r="T14" i="22" s="1"/>
  <c r="N14" i="22"/>
  <c r="M14" i="22"/>
  <c r="R14" i="22" s="1"/>
  <c r="P13" i="22"/>
  <c r="U13" i="22" s="1"/>
  <c r="O13" i="22"/>
  <c r="T13" i="22" s="1"/>
  <c r="N13" i="22"/>
  <c r="M13" i="22"/>
  <c r="R13" i="22" s="1"/>
  <c r="P12" i="22"/>
  <c r="U12" i="22" s="1"/>
  <c r="O12" i="22"/>
  <c r="T12" i="22" s="1"/>
  <c r="N12" i="22"/>
  <c r="M12" i="22"/>
  <c r="R12" i="22" s="1"/>
  <c r="P11" i="22"/>
  <c r="U11" i="22" s="1"/>
  <c r="O11" i="22"/>
  <c r="T11" i="22" s="1"/>
  <c r="N11" i="22"/>
  <c r="S11" i="22" s="1"/>
  <c r="M11" i="22"/>
  <c r="R11" i="22" s="1"/>
  <c r="P10" i="22"/>
  <c r="U10" i="22" s="1"/>
  <c r="O10" i="22"/>
  <c r="T10" i="22" s="1"/>
  <c r="N10" i="22"/>
  <c r="S10" i="22" s="1"/>
  <c r="M10" i="22"/>
  <c r="R10" i="22" s="1"/>
  <c r="N7" i="22"/>
  <c r="V15" i="22" l="1"/>
  <c r="V11" i="22"/>
  <c r="S12" i="22"/>
  <c r="V12" i="22" s="1"/>
  <c r="V10" i="22"/>
  <c r="S13" i="22"/>
  <c r="V13" i="22" s="1"/>
  <c r="S14" i="22"/>
  <c r="V14" i="22" s="1"/>
  <c r="N10" i="21"/>
  <c r="O10" i="21"/>
  <c r="T10" i="21" s="1"/>
  <c r="P10" i="21"/>
  <c r="U10" i="21" s="1"/>
  <c r="N11" i="21"/>
  <c r="O11" i="21"/>
  <c r="T11" i="21" s="1"/>
  <c r="P11" i="21"/>
  <c r="U11" i="21" s="1"/>
  <c r="N12" i="21"/>
  <c r="O12" i="21"/>
  <c r="T12" i="21" s="1"/>
  <c r="P12" i="21"/>
  <c r="U12" i="21" s="1"/>
  <c r="N13" i="21"/>
  <c r="O13" i="21"/>
  <c r="T13" i="21" s="1"/>
  <c r="P13" i="21"/>
  <c r="U13" i="21" s="1"/>
  <c r="N14" i="21"/>
  <c r="O14" i="21"/>
  <c r="T14" i="21" s="1"/>
  <c r="P14" i="21"/>
  <c r="U14" i="21" s="1"/>
  <c r="N15" i="21"/>
  <c r="O15" i="21"/>
  <c r="T15" i="21" s="1"/>
  <c r="P15" i="21"/>
  <c r="U15" i="21" s="1"/>
  <c r="M11" i="21"/>
  <c r="R11" i="21" s="1"/>
  <c r="M12" i="21"/>
  <c r="R12" i="21" s="1"/>
  <c r="M13" i="21"/>
  <c r="R13" i="21" s="1"/>
  <c r="M14" i="21"/>
  <c r="R14" i="21" s="1"/>
  <c r="M15" i="21"/>
  <c r="R15" i="21" s="1"/>
  <c r="M10" i="21"/>
  <c r="R10" i="21" s="1"/>
  <c r="V17" i="22" l="1"/>
  <c r="N7" i="21"/>
  <c r="S13" i="21" s="1"/>
  <c r="S15" i="21" l="1"/>
  <c r="B2" i="22"/>
  <c r="B3" i="22"/>
  <c r="S14" i="21"/>
  <c r="S10" i="21"/>
  <c r="S11" i="21"/>
  <c r="S12" i="21"/>
  <c r="V12" i="21" s="1"/>
  <c r="V13" i="21"/>
  <c r="V15" i="21"/>
  <c r="V11" i="21"/>
  <c r="V10" i="21"/>
  <c r="V14" i="21"/>
  <c r="V17" i="21" l="1"/>
  <c r="B2" i="21" s="1"/>
  <c r="B3" i="21" l="1"/>
</calcChain>
</file>

<file path=xl/sharedStrings.xml><?xml version="1.0" encoding="utf-8"?>
<sst xmlns="http://schemas.openxmlformats.org/spreadsheetml/2006/main" count="143" uniqueCount="71">
  <si>
    <t>Guidelines</t>
  </si>
  <si>
    <t>Definition</t>
  </si>
  <si>
    <t>Parameter</t>
  </si>
  <si>
    <t>Question</t>
  </si>
  <si>
    <t>Comments</t>
  </si>
  <si>
    <t>The perceived satisfaction of using public transport.</t>
  </si>
  <si>
    <t>Aspect</t>
  </si>
  <si>
    <t>DK/NA</t>
  </si>
  <si>
    <t>General satisfaction</t>
  </si>
  <si>
    <t>Q1.1</t>
  </si>
  <si>
    <t>Affordable</t>
  </si>
  <si>
    <t>Q6.1</t>
  </si>
  <si>
    <t>Access</t>
  </si>
  <si>
    <t>Q6.3</t>
  </si>
  <si>
    <t>Frequent</t>
  </si>
  <si>
    <t>Q6.4</t>
  </si>
  <si>
    <t>Reliable</t>
  </si>
  <si>
    <t>Q6.5</t>
  </si>
  <si>
    <t xml:space="preserve"> Surveyed
Persons (j)</t>
  </si>
  <si>
    <t>Strongly
Agree (h)</t>
  </si>
  <si>
    <t>Somewhat
Agree (h)</t>
  </si>
  <si>
    <t>Somewhat
Disagree (h)</t>
  </si>
  <si>
    <t>Strongly
Disagree (h)</t>
  </si>
  <si>
    <t>Generally speaking, please tell me if you are [1] satisfied, [2] rather satisfied, [3] rather unsatisfied, [4] not at all satisfied,</t>
  </si>
  <si>
    <t>Q6</t>
  </si>
  <si>
    <t>Thinking about public transport in your city, based on your experience or perceptions, please tell me whether you [1] strongly agree,</t>
  </si>
  <si>
    <t>[2] somewhat agree, [3] somewhat disagree, [4] strongly disagree, or [5] DK/NA (do not read out), with each of these statements.</t>
  </si>
  <si>
    <t>Public transport in your city is:</t>
  </si>
  <si>
    <t>Safe</t>
  </si>
  <si>
    <t>Q6.2</t>
  </si>
  <si>
    <t>The average reported satisfaction of moving in the urban area by public transport.</t>
  </si>
  <si>
    <t>or [5] DK/NA (do not read out), with public transport (for example the bus, tram or metro) in your city or area.</t>
  </si>
  <si>
    <t xml:space="preserve">Indicator value </t>
  </si>
  <si>
    <t>Indicator</t>
  </si>
  <si>
    <t xml:space="preserve">Satisfaction with Public Transport </t>
  </si>
  <si>
    <t>Satisfaction with PT</t>
  </si>
  <si>
    <t>DK/NA = don't know/ not applicable</t>
  </si>
  <si>
    <t>c1</t>
  </si>
  <si>
    <t>c2</t>
  </si>
  <si>
    <t>c3</t>
  </si>
  <si>
    <t>c4</t>
  </si>
  <si>
    <t>Scores</t>
  </si>
  <si>
    <t>These guidelines describe how to fill in the data for the first question (Q1.1). For all other questions (Q6.1 to Q6.5) the table should be filled in in the same way.</t>
  </si>
  <si>
    <t>Please include in the sheet "Calculation" the answers to the following questions, based on a survey (see section "Comments"):</t>
  </si>
  <si>
    <t>Please do not put any figures into the grey cells. They include the calculation of the indicator as summarised in the section "Parameter" above.</t>
  </si>
  <si>
    <t>Q6.1 Affordable</t>
  </si>
  <si>
    <t>Q6.2 Safe</t>
  </si>
  <si>
    <t>Q6.3 Easy to get</t>
  </si>
  <si>
    <t>Q6.4 Frequent (comes often)</t>
  </si>
  <si>
    <t>Q6.5 Reliable (comes when it says it will)</t>
  </si>
  <si>
    <t>Q1.1 Generally speaking, please tell me if you are [1] satisfied, [2] rather satisfied, [3] rather unsatisfied, [4] not at all satisfied, or [5] don't know/ not applicable (do not read out), with public transport (for example the bus, tram or metro) in your city or area.</t>
  </si>
  <si>
    <t>Q6 Thinking about public transport in your city, based on your experience or perceptions, please tell me whether you [1] strongly agree, [2] somewhat agree, [3] somewhat disagree, [4] strongly disagree, or [5] don't know/ not applicable (do not read out), with each of these statements.</t>
  </si>
  <si>
    <t>The sheet "Example" shows you how the table could look when filled in.</t>
  </si>
  <si>
    <t>Please include figures only in the blue cells. Once you have included the figures for all questions, you should have filled in all blue cells.</t>
  </si>
  <si>
    <t>For question Q1.1, field F10 should be filled with the total number of people who participated in the survey (in the example it is 500 people). In columns G10 - K10 please include for each answer the respective number of people (of the 500), i.e. the number of responses given for question Q1.1. G10 should contain the total number of replies for "don't know/ not applicable" (DK/NA).</t>
  </si>
  <si>
    <t xml:space="preserve">This indicator has been designed to analyse results from the European Commission's Urban Audit, a perception survey on quality of life in European cities which is being conducted by Eurostat based on telephone interviews on a regular basis (more information: http://ec.europa.eu/regional_policy/en/policy/themes/urban-development/audit). The parameter is an averaged score of survey responses about a respondent's perception of satisfaction of using public transport. The questions used from the survey to calculate the indicator value can be found in the sheet "calculation".
</t>
  </si>
  <si>
    <t>There are three options for getting the data to calculate this indicator:</t>
  </si>
  <si>
    <t>Please note that for option 2) and 3) you should stick as much as possible to the methodology of Eurostat: Conduct ca. 500 telephone interviews, the basic sample design being multi-stage random (probability). More information on the methodology is available from p. 231 of this document: http://ec.europa.eu/commfrontoffice/publicopinion/index.cfm/ResultDoc/download/DocumentKy/70293.</t>
  </si>
  <si>
    <t>1) Check whether your city has been part of the EC's Urban Audit in 2019 or 2015. The list of cities is included in the results from the surveys ("Eurobarometer Flash"), available from the link above. Please note that the results from the 2019 survey are planned to be published by the European Commission in spring 2020.
Please note that the 2015 Urban Audit did not yet include questions Q6.1-Q6.5. If you only have available this data set, please delete from the sheet "calculation" rows 11-15 in order to arrive at the correct indicator value. If you do not delete these rows, the scores for Q6.1-Q6.5 will be zero and will be taken into account when calculating the indicator, resulting in a very low overall indicator value.</t>
  </si>
  <si>
    <t>In case you can only provide the answers to question Q1.1, please delete from the sheet "calculation" rows 11-15 in order to arrive at the correct indicator value. If you do not delete these rows, the scores for Q6.1-Q6.5 will be zero and will be taken into account when calculating the indicator, resulting in a very low overall indicator value.
Please note that it is not sufficient to fill in the spreadsheet by only providing some of the answers to Q6.1-6.5. However, if all answers of Q6.1-Q6.5 are available they may replace Q1.1 (if the answers to Q1.1 is not available). In this case please delete from the sheet "calculation" row 10 in order to arrive at the correct indicator value.</t>
  </si>
  <si>
    <t>If your city has not been part of the survey, there are two options:
2) Your city collects the necessary data for this indicator by conducting a small survey using the same questions as included in the sheet "calculation". These could also be integrated into a larger survey.
3) Use the data from a survey on satisfaction with public transport that has already been conducted in your city. Most often, the city's public transport operator conducts such surveys with their passengers on a regular basis. The questions asked during the survey should be as similar to the ones from the Urban Audit as possible. In case more detailed questions have been asked in your survey, please merge the survey responses on those questions that address the same question as the one from the Urban Audit. In case you only have the data for some of the questions, please follow the same approach as summarised under 1), i.e. delete the rows for those questions from the sheet "calculation" which were not part of your own survey.</t>
  </si>
  <si>
    <t>Please fill in the blue cells</t>
  </si>
  <si>
    <t>comment box
(please add source of data, year, geographical area)</t>
  </si>
  <si>
    <t>source of your data (e.g. Urban Audit, survey of PT operator)</t>
  </si>
  <si>
    <t>year of your data</t>
  </si>
  <si>
    <t>European Commission's Urban Audit</t>
  </si>
  <si>
    <t>not applicable</t>
  </si>
  <si>
    <t>if the data is from an own survey, has the survey been conducted at city level or urban area level?</t>
  </si>
  <si>
    <t>USER GUIDE FOR INDICATOR 12 "SATISFACTION WITH PUBLIC TRANSPORT"</t>
  </si>
  <si>
    <t>Parameter value:</t>
  </si>
  <si>
    <t>Indicator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</si>
</sst>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13"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name val="Arial"/>
      <family val="2"/>
    </font>
    <font>
      <b/>
      <sz val="12"/>
      <color theme="1"/>
      <name val="Calibri"/>
      <family val="2"/>
      <scheme val="minor"/>
    </font>
    <font>
      <sz val="12"/>
      <color theme="1"/>
      <name val="Calibri"/>
      <family val="2"/>
      <scheme val="minor"/>
    </font>
    <font>
      <i/>
      <sz val="12"/>
      <color theme="1"/>
      <name val="Calibri"/>
      <family val="2"/>
      <scheme val="minor"/>
    </font>
    <font>
      <b/>
      <i/>
      <sz val="12"/>
      <color theme="1"/>
      <name val="Calibri"/>
      <family val="2"/>
      <scheme val="minor"/>
    </font>
    <font>
      <b/>
      <sz val="12"/>
      <color theme="0"/>
      <name val="Calibri"/>
      <family val="2"/>
      <scheme val="minor"/>
    </font>
    <font>
      <b/>
      <sz val="18"/>
      <name val="Calibri"/>
      <family val="2"/>
      <scheme val="minor"/>
    </font>
  </fonts>
  <fills count="11">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79998168889431442"/>
        <bgColor indexed="64"/>
      </patternFill>
    </fill>
    <fill>
      <patternFill patternType="solid">
        <fgColor theme="1"/>
        <bgColor indexed="64"/>
      </patternFill>
    </fill>
    <fill>
      <patternFill patternType="solid">
        <fgColor theme="6" tint="0.39997558519241921"/>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diagonal/>
    </border>
    <border>
      <left style="thin">
        <color auto="1"/>
      </left>
      <right style="medium">
        <color auto="1"/>
      </right>
      <top style="thin">
        <color auto="1"/>
      </top>
      <bottom/>
      <diagonal/>
    </border>
    <border>
      <left/>
      <right style="thin">
        <color auto="1"/>
      </right>
      <top style="medium">
        <color auto="1"/>
      </top>
      <bottom/>
      <diagonal/>
    </border>
    <border>
      <left style="thin">
        <color auto="1"/>
      </left>
      <right style="medium">
        <color indexed="64"/>
      </right>
      <top style="medium">
        <color auto="1"/>
      </top>
      <bottom style="medium">
        <color auto="1"/>
      </bottom>
      <diagonal/>
    </border>
    <border>
      <left/>
      <right style="thin">
        <color auto="1"/>
      </right>
      <top style="thin">
        <color auto="1"/>
      </top>
      <bottom/>
      <diagonal/>
    </border>
    <border>
      <left/>
      <right style="thin">
        <color auto="1"/>
      </right>
      <top/>
      <bottom/>
      <diagonal/>
    </border>
    <border>
      <left/>
      <right style="thin">
        <color auto="1"/>
      </right>
      <top/>
      <bottom style="medium">
        <color auto="1"/>
      </bottom>
      <diagonal/>
    </border>
    <border>
      <left/>
      <right style="thin">
        <color auto="1"/>
      </right>
      <top/>
      <bottom style="thin">
        <color auto="1"/>
      </bottom>
      <diagonal/>
    </border>
    <border>
      <left style="medium">
        <color indexed="64"/>
      </left>
      <right style="thin">
        <color auto="1"/>
      </right>
      <top style="medium">
        <color auto="1"/>
      </top>
      <bottom style="medium">
        <color indexed="64"/>
      </bottom>
      <diagonal/>
    </border>
    <border>
      <left style="thin">
        <color auto="1"/>
      </left>
      <right style="thin">
        <color auto="1"/>
      </right>
      <top style="medium">
        <color auto="1"/>
      </top>
      <bottom style="medium">
        <color indexed="64"/>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thin">
        <color auto="1"/>
      </right>
      <top style="thin">
        <color auto="1"/>
      </top>
      <bottom style="medium">
        <color indexed="64"/>
      </bottom>
      <diagonal/>
    </border>
    <border>
      <left style="thin">
        <color auto="1"/>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9" fontId="4" fillId="0" borderId="0" applyFont="0" applyFill="0" applyBorder="0" applyAlignment="0" applyProtection="0"/>
    <xf numFmtId="0" fontId="6" fillId="0" borderId="0"/>
    <xf numFmtId="43" fontId="4" fillId="0" borderId="0" applyFont="0" applyFill="0" applyBorder="0" applyAlignment="0" applyProtection="0"/>
  </cellStyleXfs>
  <cellXfs count="169">
    <xf numFmtId="0" fontId="0" fillId="0" borderId="0" xfId="0"/>
    <xf numFmtId="0" fontId="1" fillId="2" borderId="0" xfId="0" applyFont="1" applyFill="1" applyAlignment="1">
      <alignment horizontal="center"/>
    </xf>
    <xf numFmtId="0" fontId="0" fillId="0" borderId="2" xfId="0" applyFont="1" applyFill="1" applyBorder="1"/>
    <xf numFmtId="0" fontId="3" fillId="0" borderId="2" xfId="0" applyFont="1" applyBorder="1"/>
    <xf numFmtId="0" fontId="2" fillId="3" borderId="1" xfId="0" applyFont="1" applyFill="1" applyBorder="1"/>
    <xf numFmtId="0" fontId="0" fillId="0" borderId="0" xfId="0" applyFont="1"/>
    <xf numFmtId="0" fontId="0" fillId="5" borderId="15" xfId="0" applyFont="1" applyFill="1" applyBorder="1" applyAlignment="1">
      <alignment vertical="center"/>
    </xf>
    <xf numFmtId="0" fontId="3" fillId="5" borderId="2" xfId="0" applyFont="1" applyFill="1" applyBorder="1" applyAlignment="1"/>
    <xf numFmtId="0" fontId="0" fillId="5" borderId="2" xfId="0" applyFont="1" applyFill="1" applyBorder="1" applyAlignment="1"/>
    <xf numFmtId="0" fontId="0" fillId="5" borderId="2" xfId="0" applyFill="1" applyBorder="1" applyAlignment="1"/>
    <xf numFmtId="0" fontId="0" fillId="5" borderId="2" xfId="0" applyFill="1" applyBorder="1"/>
    <xf numFmtId="0" fontId="8" fillId="4" borderId="16" xfId="0" applyFont="1" applyFill="1" applyBorder="1" applyAlignment="1">
      <alignment horizontal="center" vertical="center"/>
    </xf>
    <xf numFmtId="0" fontId="0" fillId="0" borderId="0" xfId="0" applyAlignment="1">
      <alignment wrapText="1"/>
    </xf>
    <xf numFmtId="0" fontId="5" fillId="0" borderId="0" xfId="0" applyFont="1"/>
    <xf numFmtId="0" fontId="0" fillId="0" borderId="0" xfId="0" applyAlignment="1">
      <alignment horizontal="left" vertical="top" wrapText="1"/>
    </xf>
    <xf numFmtId="164" fontId="0" fillId="4" borderId="18" xfId="0" applyNumberFormat="1" applyFill="1" applyBorder="1" applyAlignment="1">
      <alignment horizontal="center" vertical="center" wrapText="1"/>
    </xf>
    <xf numFmtId="164" fontId="0" fillId="4" borderId="16" xfId="0" applyNumberFormat="1" applyFill="1" applyBorder="1" applyAlignment="1">
      <alignment horizontal="center" vertical="center" wrapText="1"/>
    </xf>
    <xf numFmtId="0" fontId="8" fillId="4" borderId="15" xfId="0" applyFont="1" applyFill="1" applyBorder="1" applyAlignment="1">
      <alignment horizontal="center" vertical="center"/>
    </xf>
    <xf numFmtId="164" fontId="0" fillId="4" borderId="10" xfId="0" applyNumberFormat="1" applyFill="1" applyBorder="1" applyAlignment="1">
      <alignment horizontal="center" vertical="center" wrapText="1"/>
    </xf>
    <xf numFmtId="0" fontId="0" fillId="0" borderId="2" xfId="0" applyFont="1" applyFill="1" applyBorder="1" applyAlignment="1">
      <alignment wrapText="1"/>
    </xf>
    <xf numFmtId="0" fontId="0" fillId="6" borderId="7" xfId="0" applyFill="1" applyBorder="1"/>
    <xf numFmtId="0" fontId="8" fillId="4" borderId="24" xfId="0" applyFont="1" applyFill="1" applyBorder="1" applyAlignment="1">
      <alignment horizontal="center" vertical="center"/>
    </xf>
    <xf numFmtId="164" fontId="0" fillId="4" borderId="24" xfId="0" applyNumberFormat="1" applyFill="1" applyBorder="1" applyAlignment="1">
      <alignment horizontal="center" vertical="center" wrapText="1"/>
    </xf>
    <xf numFmtId="164" fontId="0" fillId="4" borderId="25" xfId="0" applyNumberFormat="1" applyFill="1" applyBorder="1" applyAlignment="1">
      <alignment horizontal="center" vertical="center" wrapText="1"/>
    </xf>
    <xf numFmtId="164" fontId="0" fillId="4" borderId="9" xfId="0" applyNumberFormat="1" applyFill="1" applyBorder="1" applyAlignment="1">
      <alignment horizontal="center" vertical="center" wrapText="1"/>
    </xf>
    <xf numFmtId="0" fontId="0" fillId="0" borderId="2" xfId="0" applyBorder="1"/>
    <xf numFmtId="0" fontId="0" fillId="0" borderId="22" xfId="0" applyBorder="1"/>
    <xf numFmtId="0" fontId="5" fillId="6" borderId="31" xfId="0" applyFont="1" applyFill="1" applyBorder="1" applyAlignment="1">
      <alignment horizontal="center" vertical="center"/>
    </xf>
    <xf numFmtId="164" fontId="5" fillId="6" borderId="34" xfId="0" applyNumberFormat="1" applyFont="1" applyFill="1" applyBorder="1" applyAlignment="1">
      <alignment horizontal="center" vertical="center"/>
    </xf>
    <xf numFmtId="164" fontId="5" fillId="6" borderId="35" xfId="0" applyNumberFormat="1" applyFont="1" applyFill="1" applyBorder="1" applyAlignment="1">
      <alignment horizontal="center" vertical="center"/>
    </xf>
    <xf numFmtId="164" fontId="5" fillId="6" borderId="36" xfId="0" applyNumberFormat="1" applyFont="1" applyFill="1" applyBorder="1" applyAlignment="1">
      <alignment horizontal="center" vertical="center"/>
    </xf>
    <xf numFmtId="0" fontId="5" fillId="6" borderId="10" xfId="0" applyFont="1" applyFill="1" applyBorder="1" applyAlignment="1">
      <alignment horizontal="center" vertical="center"/>
    </xf>
    <xf numFmtId="0" fontId="5" fillId="6" borderId="37" xfId="0" applyFont="1" applyFill="1" applyBorder="1" applyAlignment="1">
      <alignment horizontal="center" vertical="center"/>
    </xf>
    <xf numFmtId="0" fontId="5" fillId="6" borderId="36" xfId="0" applyFont="1" applyFill="1" applyBorder="1" applyAlignment="1">
      <alignment horizontal="center" vertical="center"/>
    </xf>
    <xf numFmtId="0" fontId="5" fillId="6" borderId="12" xfId="0" applyFont="1" applyFill="1" applyBorder="1" applyAlignment="1">
      <alignment horizontal="center" vertical="center"/>
    </xf>
    <xf numFmtId="0" fontId="5" fillId="6" borderId="17" xfId="0" applyFont="1" applyFill="1" applyBorder="1" applyAlignment="1">
      <alignment horizontal="center" vertical="center"/>
    </xf>
    <xf numFmtId="0" fontId="5" fillId="6" borderId="9" xfId="0" applyFont="1" applyFill="1" applyBorder="1" applyAlignment="1">
      <alignment horizontal="center" vertical="center"/>
    </xf>
    <xf numFmtId="0" fontId="3" fillId="5" borderId="13" xfId="0" applyFont="1" applyFill="1" applyBorder="1" applyAlignment="1">
      <alignment vertical="top" wrapText="1"/>
    </xf>
    <xf numFmtId="0" fontId="3" fillId="5" borderId="5" xfId="0" applyFont="1" applyFill="1" applyBorder="1" applyAlignment="1">
      <alignment vertical="top" wrapText="1"/>
    </xf>
    <xf numFmtId="0" fontId="0" fillId="0" borderId="6" xfId="0" applyFont="1" applyBorder="1"/>
    <xf numFmtId="0" fontId="9" fillId="0" borderId="0" xfId="0" applyFont="1" applyFill="1" applyBorder="1" applyAlignment="1">
      <alignment horizontal="center" vertical="center" wrapText="1"/>
    </xf>
    <xf numFmtId="0" fontId="3" fillId="0" borderId="0" xfId="0" applyFont="1" applyFill="1" applyBorder="1"/>
    <xf numFmtId="164" fontId="3" fillId="0" borderId="0" xfId="0" applyNumberFormat="1" applyFont="1" applyFill="1" applyBorder="1"/>
    <xf numFmtId="0" fontId="3" fillId="7" borderId="15" xfId="0" applyFont="1" applyFill="1" applyBorder="1"/>
    <xf numFmtId="165" fontId="3" fillId="7" borderId="5" xfId="1" applyNumberFormat="1" applyFont="1" applyFill="1" applyBorder="1"/>
    <xf numFmtId="0" fontId="3" fillId="7" borderId="3" xfId="0" applyFont="1" applyFill="1" applyBorder="1"/>
    <xf numFmtId="164" fontId="3" fillId="7" borderId="6" xfId="0" applyNumberFormat="1" applyFont="1" applyFill="1" applyBorder="1"/>
    <xf numFmtId="0" fontId="5" fillId="8" borderId="26" xfId="0" applyFont="1" applyFill="1" applyBorder="1" applyAlignment="1">
      <alignment horizontal="center" vertical="center"/>
    </xf>
    <xf numFmtId="0" fontId="5" fillId="8" borderId="20" xfId="0" applyFont="1" applyFill="1" applyBorder="1" applyAlignment="1">
      <alignment horizontal="center" vertical="center"/>
    </xf>
    <xf numFmtId="0" fontId="5" fillId="8" borderId="24"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25" xfId="0" applyFont="1" applyFill="1" applyBorder="1" applyAlignment="1">
      <alignment horizontal="center" vertical="center"/>
    </xf>
    <xf numFmtId="0" fontId="5" fillId="8" borderId="7" xfId="0" applyFont="1" applyFill="1" applyBorder="1" applyAlignment="1">
      <alignment horizontal="center" vertical="center"/>
    </xf>
    <xf numFmtId="0" fontId="5" fillId="8" borderId="11"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21" xfId="0" applyFont="1" applyFill="1" applyBorder="1" applyAlignment="1">
      <alignment horizontal="center" vertical="center"/>
    </xf>
    <xf numFmtId="0" fontId="5" fillId="8" borderId="23" xfId="0" applyFont="1" applyFill="1" applyBorder="1" applyAlignment="1">
      <alignment horizontal="center" vertical="center"/>
    </xf>
    <xf numFmtId="164" fontId="11" fillId="9" borderId="4" xfId="0" applyNumberFormat="1" applyFont="1" applyFill="1" applyBorder="1" applyAlignment="1">
      <alignment horizontal="center"/>
    </xf>
    <xf numFmtId="0" fontId="5" fillId="8" borderId="26" xfId="0" applyFont="1" applyFill="1" applyBorder="1" applyAlignment="1" applyProtection="1">
      <alignment horizontal="center" vertical="center"/>
      <protection locked="0"/>
    </xf>
    <xf numFmtId="0" fontId="5" fillId="8" borderId="20" xfId="0" applyFont="1" applyFill="1" applyBorder="1" applyAlignment="1" applyProtection="1">
      <alignment horizontal="center" vertical="center"/>
      <protection locked="0"/>
    </xf>
    <xf numFmtId="0" fontId="5" fillId="8" borderId="24" xfId="0" applyFont="1" applyFill="1" applyBorder="1" applyAlignment="1" applyProtection="1">
      <alignment horizontal="center" vertical="center"/>
      <protection locked="0"/>
    </xf>
    <xf numFmtId="0" fontId="5" fillId="8" borderId="19" xfId="0" applyFont="1" applyFill="1" applyBorder="1" applyAlignment="1" applyProtection="1">
      <alignment horizontal="center" vertical="center"/>
      <protection locked="0"/>
    </xf>
    <xf numFmtId="0" fontId="5" fillId="8" borderId="25" xfId="0" applyFont="1" applyFill="1" applyBorder="1" applyAlignment="1" applyProtection="1">
      <alignment horizontal="center" vertical="center"/>
      <protection locked="0"/>
    </xf>
    <xf numFmtId="0" fontId="5" fillId="8" borderId="7" xfId="0" applyFont="1" applyFill="1" applyBorder="1" applyAlignment="1" applyProtection="1">
      <alignment horizontal="center" vertical="center"/>
      <protection locked="0"/>
    </xf>
    <xf numFmtId="0" fontId="5" fillId="8" borderId="11" xfId="0" applyFont="1" applyFill="1" applyBorder="1" applyAlignment="1" applyProtection="1">
      <alignment horizontal="center" vertical="center"/>
      <protection locked="0"/>
    </xf>
    <xf numFmtId="0" fontId="5" fillId="8" borderId="8" xfId="0" applyFont="1" applyFill="1" applyBorder="1" applyAlignment="1" applyProtection="1">
      <alignment horizontal="center" vertical="center"/>
      <protection locked="0"/>
    </xf>
    <xf numFmtId="0" fontId="5" fillId="8" borderId="21" xfId="0" applyFont="1" applyFill="1" applyBorder="1" applyAlignment="1" applyProtection="1">
      <alignment horizontal="center" vertical="center"/>
      <protection locked="0"/>
    </xf>
    <xf numFmtId="0" fontId="5" fillId="8" borderId="23" xfId="0" applyFont="1" applyFill="1" applyBorder="1" applyAlignment="1" applyProtection="1">
      <alignment horizontal="center" vertical="center"/>
      <protection locked="0"/>
    </xf>
    <xf numFmtId="0" fontId="0" fillId="0" borderId="0" xfId="0" applyAlignment="1">
      <alignment horizontal="right"/>
    </xf>
    <xf numFmtId="0" fontId="9" fillId="10" borderId="26" xfId="0" applyFont="1" applyFill="1" applyBorder="1" applyAlignment="1">
      <alignment horizontal="center" vertical="center" wrapText="1"/>
    </xf>
    <xf numFmtId="0" fontId="9" fillId="10" borderId="20" xfId="0" applyFont="1" applyFill="1" applyBorder="1" applyAlignment="1">
      <alignment horizontal="center" vertical="center"/>
    </xf>
    <xf numFmtId="0" fontId="9" fillId="10" borderId="20" xfId="0" applyFont="1" applyFill="1" applyBorder="1" applyAlignment="1">
      <alignment horizontal="center" vertical="center" wrapText="1"/>
    </xf>
    <xf numFmtId="0" fontId="9" fillId="10" borderId="24" xfId="0" applyFont="1" applyFill="1" applyBorder="1" applyAlignment="1">
      <alignment horizontal="center" vertical="center" wrapText="1"/>
    </xf>
    <xf numFmtId="0" fontId="9" fillId="10" borderId="32" xfId="0" applyFont="1" applyFill="1" applyBorder="1" applyAlignment="1">
      <alignment horizontal="center" vertical="center" wrapText="1"/>
    </xf>
    <xf numFmtId="0" fontId="9" fillId="10" borderId="33" xfId="0" applyFont="1" applyFill="1" applyBorder="1" applyAlignment="1">
      <alignment horizontal="center" vertical="center" wrapText="1"/>
    </xf>
    <xf numFmtId="0" fontId="9" fillId="10" borderId="27" xfId="0" applyFont="1" applyFill="1" applyBorder="1" applyAlignment="1">
      <alignment horizontal="center" vertical="center" wrapText="1"/>
    </xf>
    <xf numFmtId="0" fontId="10" fillId="10" borderId="4" xfId="0" applyFont="1" applyFill="1" applyBorder="1" applyAlignment="1">
      <alignment horizontal="center" vertical="center" wrapText="1"/>
    </xf>
    <xf numFmtId="0" fontId="9" fillId="10" borderId="7" xfId="0" applyFont="1" applyFill="1" applyBorder="1" applyAlignment="1">
      <alignment horizontal="center" vertical="center" wrapText="1"/>
    </xf>
    <xf numFmtId="0" fontId="0" fillId="0" borderId="0" xfId="0" applyProtection="1"/>
    <xf numFmtId="0" fontId="3" fillId="7" borderId="15" xfId="0" applyFont="1" applyFill="1" applyBorder="1" applyProtection="1"/>
    <xf numFmtId="165" fontId="3" fillId="7" borderId="5" xfId="1" applyNumberFormat="1" applyFont="1" applyFill="1" applyBorder="1" applyProtection="1"/>
    <xf numFmtId="0" fontId="3" fillId="7" borderId="3" xfId="0" applyFont="1" applyFill="1" applyBorder="1" applyProtection="1"/>
    <xf numFmtId="164" fontId="3" fillId="7" borderId="6" xfId="0" applyNumberFormat="1" applyFont="1" applyFill="1" applyBorder="1" applyProtection="1"/>
    <xf numFmtId="0" fontId="9" fillId="0" borderId="0" xfId="0" applyFont="1" applyFill="1" applyBorder="1" applyAlignment="1" applyProtection="1">
      <alignment horizontal="center" vertical="center" wrapText="1"/>
    </xf>
    <xf numFmtId="0" fontId="3" fillId="0" borderId="0" xfId="0" applyFont="1" applyFill="1" applyBorder="1" applyProtection="1"/>
    <xf numFmtId="164" fontId="3" fillId="0" borderId="0" xfId="0" applyNumberFormat="1" applyFont="1" applyFill="1" applyBorder="1" applyProtection="1"/>
    <xf numFmtId="0" fontId="9" fillId="10" borderId="7" xfId="0" applyFont="1" applyFill="1" applyBorder="1" applyAlignment="1" applyProtection="1">
      <alignment horizontal="center" vertical="center" wrapText="1"/>
    </xf>
    <xf numFmtId="0" fontId="0" fillId="6" borderId="7" xfId="0" applyFill="1" applyBorder="1" applyProtection="1"/>
    <xf numFmtId="0" fontId="0" fillId="0" borderId="22" xfId="0" applyBorder="1" applyProtection="1"/>
    <xf numFmtId="0" fontId="8" fillId="4" borderId="15" xfId="0" applyFont="1" applyFill="1" applyBorder="1" applyAlignment="1" applyProtection="1">
      <alignment horizontal="center" vertical="center"/>
    </xf>
    <xf numFmtId="0" fontId="8" fillId="4" borderId="16" xfId="0" applyFont="1" applyFill="1" applyBorder="1" applyAlignment="1" applyProtection="1">
      <alignment horizontal="center" vertical="center"/>
    </xf>
    <xf numFmtId="0" fontId="8" fillId="4" borderId="24" xfId="0" applyFont="1" applyFill="1" applyBorder="1" applyAlignment="1" applyProtection="1">
      <alignment horizontal="center" vertical="center"/>
    </xf>
    <xf numFmtId="0" fontId="9" fillId="10" borderId="26" xfId="0" applyFont="1" applyFill="1" applyBorder="1" applyAlignment="1" applyProtection="1">
      <alignment horizontal="center" vertical="center" wrapText="1"/>
    </xf>
    <xf numFmtId="0" fontId="9" fillId="10" borderId="20" xfId="0" applyFont="1" applyFill="1" applyBorder="1" applyAlignment="1" applyProtection="1">
      <alignment horizontal="center" vertical="center"/>
    </xf>
    <xf numFmtId="0" fontId="9" fillId="10" borderId="20" xfId="0" applyFont="1" applyFill="1" applyBorder="1" applyAlignment="1" applyProtection="1">
      <alignment horizontal="center" vertical="center" wrapText="1"/>
    </xf>
    <xf numFmtId="0" fontId="9" fillId="10" borderId="24" xfId="0" applyFont="1" applyFill="1" applyBorder="1" applyAlignment="1" applyProtection="1">
      <alignment horizontal="center" vertical="center" wrapText="1"/>
    </xf>
    <xf numFmtId="0" fontId="0" fillId="0" borderId="2" xfId="0" applyBorder="1" applyProtection="1"/>
    <xf numFmtId="0" fontId="9" fillId="10" borderId="32" xfId="0" applyFont="1" applyFill="1" applyBorder="1" applyAlignment="1" applyProtection="1">
      <alignment horizontal="center" vertical="center" wrapText="1"/>
    </xf>
    <xf numFmtId="0" fontId="9" fillId="10" borderId="33" xfId="0" applyFont="1" applyFill="1" applyBorder="1" applyAlignment="1" applyProtection="1">
      <alignment horizontal="center" vertical="center" wrapText="1"/>
    </xf>
    <xf numFmtId="0" fontId="9" fillId="10" borderId="27" xfId="0" applyFont="1" applyFill="1" applyBorder="1" applyAlignment="1" applyProtection="1">
      <alignment horizontal="center" vertical="center" wrapText="1"/>
    </xf>
    <xf numFmtId="0" fontId="10" fillId="10" borderId="4" xfId="0" applyFont="1" applyFill="1" applyBorder="1" applyAlignment="1" applyProtection="1">
      <alignment horizontal="center" vertical="center" wrapText="1"/>
    </xf>
    <xf numFmtId="164" fontId="0" fillId="4" borderId="16" xfId="0" applyNumberFormat="1" applyFill="1" applyBorder="1" applyAlignment="1" applyProtection="1">
      <alignment horizontal="center" vertical="center" wrapText="1"/>
    </xf>
    <xf numFmtId="164" fontId="0" fillId="4" borderId="24" xfId="0" applyNumberFormat="1" applyFill="1" applyBorder="1" applyAlignment="1" applyProtection="1">
      <alignment horizontal="center" vertical="center" wrapText="1"/>
    </xf>
    <xf numFmtId="0" fontId="5" fillId="6" borderId="31" xfId="0" applyFont="1" applyFill="1" applyBorder="1" applyAlignment="1" applyProtection="1">
      <alignment horizontal="center" vertical="center"/>
    </xf>
    <xf numFmtId="0" fontId="5" fillId="6" borderId="12" xfId="0" applyFont="1" applyFill="1" applyBorder="1" applyAlignment="1" applyProtection="1">
      <alignment horizontal="center" vertical="center"/>
    </xf>
    <xf numFmtId="164" fontId="5" fillId="6" borderId="34" xfId="0" applyNumberFormat="1" applyFont="1" applyFill="1" applyBorder="1" applyAlignment="1" applyProtection="1">
      <alignment horizontal="center" vertical="center"/>
    </xf>
    <xf numFmtId="164" fontId="0" fillId="4" borderId="18" xfId="0" applyNumberFormat="1" applyFill="1" applyBorder="1" applyAlignment="1" applyProtection="1">
      <alignment horizontal="center" vertical="center" wrapText="1"/>
    </xf>
    <xf numFmtId="164" fontId="0" fillId="4" borderId="25" xfId="0" applyNumberFormat="1" applyFill="1" applyBorder="1" applyAlignment="1" applyProtection="1">
      <alignment horizontal="center" vertical="center" wrapText="1"/>
    </xf>
    <xf numFmtId="0" fontId="5" fillId="6" borderId="17" xfId="0" applyFont="1" applyFill="1" applyBorder="1" applyAlignment="1" applyProtection="1">
      <alignment horizontal="center" vertical="center"/>
    </xf>
    <xf numFmtId="164" fontId="5" fillId="6" borderId="35" xfId="0" applyNumberFormat="1" applyFont="1" applyFill="1" applyBorder="1" applyAlignment="1" applyProtection="1">
      <alignment horizontal="center" vertical="center"/>
    </xf>
    <xf numFmtId="164" fontId="0" fillId="4" borderId="10" xfId="0" applyNumberFormat="1" applyFill="1" applyBorder="1" applyAlignment="1" applyProtection="1">
      <alignment horizontal="center" vertical="center" wrapText="1"/>
    </xf>
    <xf numFmtId="164" fontId="0" fillId="4" borderId="9" xfId="0" applyNumberFormat="1" applyFill="1" applyBorder="1" applyAlignment="1" applyProtection="1">
      <alignment horizontal="center" vertical="center" wrapText="1"/>
    </xf>
    <xf numFmtId="0" fontId="5" fillId="6" borderId="10" xfId="0" applyFont="1" applyFill="1" applyBorder="1" applyAlignment="1" applyProtection="1">
      <alignment horizontal="center" vertical="center"/>
    </xf>
    <xf numFmtId="0" fontId="5" fillId="6" borderId="37" xfId="0" applyFont="1" applyFill="1" applyBorder="1" applyAlignment="1" applyProtection="1">
      <alignment horizontal="center" vertical="center"/>
    </xf>
    <xf numFmtId="0" fontId="5" fillId="6" borderId="36" xfId="0" applyFont="1" applyFill="1" applyBorder="1" applyAlignment="1" applyProtection="1">
      <alignment horizontal="center" vertical="center"/>
    </xf>
    <xf numFmtId="0" fontId="5" fillId="6" borderId="9" xfId="0" applyFont="1" applyFill="1" applyBorder="1" applyAlignment="1" applyProtection="1">
      <alignment horizontal="center" vertical="center"/>
    </xf>
    <xf numFmtId="164" fontId="5" fillId="6" borderId="36" xfId="0" applyNumberFormat="1" applyFont="1" applyFill="1" applyBorder="1" applyAlignment="1" applyProtection="1">
      <alignment horizontal="center" vertical="center"/>
    </xf>
    <xf numFmtId="164" fontId="11" fillId="9" borderId="4" xfId="0" applyNumberFormat="1" applyFont="1" applyFill="1" applyBorder="1" applyAlignment="1" applyProtection="1">
      <alignment horizontal="center"/>
    </xf>
    <xf numFmtId="0" fontId="0" fillId="0" borderId="0" xfId="0" applyAlignment="1" applyProtection="1">
      <alignment horizontal="right"/>
    </xf>
    <xf numFmtId="0" fontId="5" fillId="0" borderId="0" xfId="0" applyFont="1" applyProtection="1"/>
    <xf numFmtId="0" fontId="0" fillId="0" borderId="0" xfId="0" applyFont="1" applyProtection="1"/>
    <xf numFmtId="0" fontId="7" fillId="4" borderId="14" xfId="0" applyFont="1" applyFill="1" applyBorder="1" applyAlignment="1">
      <alignment horizontal="right"/>
    </xf>
    <xf numFmtId="0" fontId="7" fillId="4" borderId="4" xfId="0" applyFont="1" applyFill="1" applyBorder="1" applyAlignment="1">
      <alignment horizontal="right"/>
    </xf>
    <xf numFmtId="0" fontId="12" fillId="7" borderId="14" xfId="0" applyFont="1" applyFill="1" applyBorder="1" applyAlignment="1">
      <alignment horizontal="left"/>
    </xf>
    <xf numFmtId="0" fontId="12" fillId="7" borderId="4" xfId="0" applyFont="1" applyFill="1" applyBorder="1" applyAlignment="1">
      <alignment horizontal="left"/>
    </xf>
    <xf numFmtId="0" fontId="0" fillId="4" borderId="15" xfId="0" applyFont="1" applyFill="1" applyBorder="1" applyAlignment="1">
      <alignment horizontal="center" vertical="center" wrapText="1"/>
    </xf>
    <xf numFmtId="0" fontId="0" fillId="4" borderId="2"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5" fillId="8" borderId="28" xfId="0" applyFont="1" applyFill="1" applyBorder="1" applyAlignment="1">
      <alignment horizontal="center" vertical="center"/>
    </xf>
    <xf numFmtId="0" fontId="5" fillId="8" borderId="29" xfId="0" applyFont="1" applyFill="1" applyBorder="1" applyAlignment="1">
      <alignment horizontal="center" vertical="center"/>
    </xf>
    <xf numFmtId="0" fontId="5" fillId="8" borderId="30" xfId="0" applyFont="1" applyFill="1" applyBorder="1" applyAlignment="1">
      <alignment horizontal="center" vertical="center"/>
    </xf>
    <xf numFmtId="0" fontId="0" fillId="8" borderId="39" xfId="0" applyFill="1" applyBorder="1" applyAlignment="1">
      <alignment horizontal="center" wrapText="1"/>
    </xf>
    <xf numFmtId="0" fontId="0" fillId="8" borderId="40" xfId="0" applyFill="1" applyBorder="1" applyAlignment="1">
      <alignment horizontal="center" wrapText="1"/>
    </xf>
    <xf numFmtId="0" fontId="0" fillId="8" borderId="28" xfId="0" applyFill="1" applyBorder="1" applyAlignment="1">
      <alignment horizontal="center" wrapText="1"/>
    </xf>
    <xf numFmtId="0" fontId="0" fillId="0" borderId="38" xfId="0" applyBorder="1" applyAlignment="1">
      <alignment horizontal="left"/>
    </xf>
    <xf numFmtId="0" fontId="0" fillId="0" borderId="0" xfId="0" applyBorder="1" applyAlignment="1">
      <alignment horizontal="left"/>
    </xf>
    <xf numFmtId="0" fontId="0" fillId="0" borderId="29" xfId="0" applyBorder="1" applyAlignment="1">
      <alignment horizontal="left"/>
    </xf>
    <xf numFmtId="0" fontId="0" fillId="0" borderId="41" xfId="0" applyBorder="1" applyAlignment="1">
      <alignment horizontal="left"/>
    </xf>
    <xf numFmtId="0" fontId="0" fillId="0" borderId="42" xfId="0" applyBorder="1" applyAlignment="1">
      <alignment horizontal="left"/>
    </xf>
    <xf numFmtId="0" fontId="0" fillId="0" borderId="31" xfId="0" applyBorder="1" applyAlignment="1">
      <alignment horizontal="left"/>
    </xf>
    <xf numFmtId="0" fontId="0" fillId="0" borderId="0" xfId="0" applyBorder="1" applyAlignment="1">
      <alignment horizontal="right" wrapText="1"/>
    </xf>
    <xf numFmtId="0" fontId="0" fillId="0" borderId="29" xfId="0" applyBorder="1" applyAlignment="1">
      <alignment horizontal="right" wrapText="1"/>
    </xf>
    <xf numFmtId="0" fontId="0" fillId="0" borderId="39" xfId="0" applyBorder="1" applyAlignment="1">
      <alignment horizontal="left"/>
    </xf>
    <xf numFmtId="0" fontId="0" fillId="0" borderId="40" xfId="0" applyBorder="1" applyAlignment="1">
      <alignment horizontal="left"/>
    </xf>
    <xf numFmtId="0" fontId="0" fillId="0" borderId="28" xfId="0" applyBorder="1" applyAlignment="1">
      <alignment horizontal="left"/>
    </xf>
    <xf numFmtId="0" fontId="12" fillId="7" borderId="14" xfId="0" applyFont="1" applyFill="1" applyBorder="1" applyAlignment="1" applyProtection="1">
      <alignment horizontal="left"/>
    </xf>
    <xf numFmtId="0" fontId="12" fillId="7" borderId="4" xfId="0" applyFont="1" applyFill="1" applyBorder="1" applyAlignment="1" applyProtection="1">
      <alignment horizontal="left"/>
    </xf>
    <xf numFmtId="0" fontId="0" fillId="4" borderId="15" xfId="0" applyFon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3" xfId="0" applyFont="1" applyFill="1" applyBorder="1" applyAlignment="1" applyProtection="1">
      <alignment horizontal="center" vertical="center" wrapText="1"/>
    </xf>
    <xf numFmtId="0" fontId="5" fillId="8" borderId="28" xfId="0" applyFont="1" applyFill="1" applyBorder="1" applyAlignment="1" applyProtection="1">
      <alignment horizontal="center" vertical="center"/>
      <protection locked="0"/>
    </xf>
    <xf numFmtId="0" fontId="5" fillId="8" borderId="29" xfId="0" applyFont="1" applyFill="1" applyBorder="1" applyAlignment="1" applyProtection="1">
      <alignment horizontal="center" vertical="center"/>
      <protection locked="0"/>
    </xf>
    <xf numFmtId="0" fontId="5" fillId="8" borderId="30" xfId="0" applyFont="1" applyFill="1" applyBorder="1" applyAlignment="1" applyProtection="1">
      <alignment horizontal="center" vertical="center"/>
      <protection locked="0"/>
    </xf>
    <xf numFmtId="0" fontId="0" fillId="0" borderId="38" xfId="0" applyBorder="1" applyAlignment="1" applyProtection="1">
      <alignment horizontal="left"/>
      <protection locked="0"/>
    </xf>
    <xf numFmtId="0" fontId="0" fillId="0" borderId="0" xfId="0" applyBorder="1" applyAlignment="1" applyProtection="1">
      <alignment horizontal="left"/>
      <protection locked="0"/>
    </xf>
    <xf numFmtId="0" fontId="0" fillId="0" borderId="29" xfId="0" applyBorder="1" applyAlignment="1" applyProtection="1">
      <alignment horizontal="left"/>
      <protection locked="0"/>
    </xf>
    <xf numFmtId="0" fontId="0" fillId="0" borderId="41" xfId="0" applyBorder="1" applyAlignment="1" applyProtection="1">
      <alignment horizontal="left"/>
      <protection locked="0"/>
    </xf>
    <xf numFmtId="0" fontId="0" fillId="0" borderId="42" xfId="0" applyBorder="1" applyAlignment="1" applyProtection="1">
      <alignment horizontal="left"/>
      <protection locked="0"/>
    </xf>
    <xf numFmtId="0" fontId="0" fillId="0" borderId="31" xfId="0" applyBorder="1" applyAlignment="1" applyProtection="1">
      <alignment horizontal="left"/>
      <protection locked="0"/>
    </xf>
    <xf numFmtId="0" fontId="0" fillId="0" borderId="0" xfId="0" applyBorder="1" applyAlignment="1" applyProtection="1">
      <alignment horizontal="right" wrapText="1"/>
    </xf>
    <xf numFmtId="0" fontId="0" fillId="0" borderId="29" xfId="0" applyBorder="1" applyAlignment="1" applyProtection="1">
      <alignment horizontal="right" wrapText="1"/>
    </xf>
    <xf numFmtId="0" fontId="7" fillId="4" borderId="14" xfId="0" applyFont="1" applyFill="1" applyBorder="1" applyAlignment="1" applyProtection="1">
      <alignment horizontal="right"/>
    </xf>
    <xf numFmtId="0" fontId="7" fillId="4" borderId="4" xfId="0" applyFont="1" applyFill="1" applyBorder="1" applyAlignment="1" applyProtection="1">
      <alignment horizontal="right"/>
    </xf>
    <xf numFmtId="0" fontId="0" fillId="8" borderId="39" xfId="0" applyFill="1" applyBorder="1" applyAlignment="1" applyProtection="1">
      <alignment horizontal="center" wrapText="1"/>
    </xf>
    <xf numFmtId="0" fontId="0" fillId="8" borderId="40" xfId="0" applyFill="1" applyBorder="1" applyAlignment="1" applyProtection="1">
      <alignment horizontal="center" wrapText="1"/>
    </xf>
    <xf numFmtId="0" fontId="0" fillId="8" borderId="28" xfId="0" applyFill="1" applyBorder="1" applyAlignment="1" applyProtection="1">
      <alignment horizontal="center" wrapText="1"/>
    </xf>
    <xf numFmtId="0" fontId="0" fillId="0" borderId="39" xfId="0" applyBorder="1" applyAlignment="1" applyProtection="1">
      <alignment horizontal="left"/>
      <protection locked="0"/>
    </xf>
    <xf numFmtId="0" fontId="0" fillId="0" borderId="40" xfId="0" applyBorder="1" applyAlignment="1" applyProtection="1">
      <alignment horizontal="left"/>
      <protection locked="0"/>
    </xf>
    <xf numFmtId="0" fontId="0" fillId="0" borderId="28" xfId="0" applyBorder="1" applyAlignment="1" applyProtection="1">
      <alignment horizontal="left"/>
      <protection locked="0"/>
    </xf>
  </cellXfs>
  <cellStyles count="4">
    <cellStyle name="Comma 2" xfId="3" xr:uid="{00000000-0005-0000-0000-000000000000}"/>
    <cellStyle name="Normal 2" xfId="2" xr:uid="{00000000-0005-0000-0000-000002000000}"/>
    <cellStyle name="Prozent" xfId="1" builtinId="5"/>
    <cellStyle name="Standard" xfId="0" builtinId="0"/>
  </cellStyles>
  <dxfs count="3">
    <dxf>
      <fill>
        <patternFill>
          <bgColor rgb="FFFF0000"/>
        </patternFill>
      </fill>
    </dxf>
    <dxf>
      <fill>
        <patternFill>
          <bgColor rgb="FFFF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438150</xdr:colOff>
      <xdr:row>6</xdr:row>
      <xdr:rowOff>142875</xdr:rowOff>
    </xdr:from>
    <xdr:to>
      <xdr:col>0</xdr:col>
      <xdr:colOff>5486400</xdr:colOff>
      <xdr:row>23</xdr:row>
      <xdr:rowOff>76200</xdr:rowOff>
    </xdr:to>
    <xdr:pic>
      <xdr:nvPicPr>
        <xdr:cNvPr id="10" name="Grafik 9">
          <a:extLst>
            <a:ext uri="{FF2B5EF4-FFF2-40B4-BE49-F238E27FC236}">
              <a16:creationId xmlns:a16="http://schemas.microsoft.com/office/drawing/2014/main" id="{2559D61F-08B1-4055-AD46-5889B4AECC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323975"/>
          <a:ext cx="5048250" cy="3171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3"/>
  <sheetViews>
    <sheetView tabSelected="1" workbookViewId="0"/>
  </sheetViews>
  <sheetFormatPr baseColWidth="10" defaultColWidth="9.140625" defaultRowHeight="15" x14ac:dyDescent="0.25"/>
  <cols>
    <col min="1" max="1" width="115.7109375" customWidth="1"/>
  </cols>
  <sheetData>
    <row r="1" spans="1:1" ht="15.75" thickBot="1" x14ac:dyDescent="0.3">
      <c r="A1" s="1" t="s">
        <v>68</v>
      </c>
    </row>
    <row r="2" spans="1:1" ht="15.75" thickBot="1" x14ac:dyDescent="0.3">
      <c r="A2" s="4" t="s">
        <v>1</v>
      </c>
    </row>
    <row r="3" spans="1:1" x14ac:dyDescent="0.25">
      <c r="A3" s="2" t="s">
        <v>5</v>
      </c>
    </row>
    <row r="4" spans="1:1" ht="15.75" thickBot="1" x14ac:dyDescent="0.3">
      <c r="A4" s="3"/>
    </row>
    <row r="5" spans="1:1" ht="15.75" thickBot="1" x14ac:dyDescent="0.3">
      <c r="A5" s="4" t="s">
        <v>2</v>
      </c>
    </row>
    <row r="6" spans="1:1" x14ac:dyDescent="0.25">
      <c r="A6" s="6" t="s">
        <v>30</v>
      </c>
    </row>
    <row r="7" spans="1:1" x14ac:dyDescent="0.25">
      <c r="A7" s="7"/>
    </row>
    <row r="8" spans="1:1" x14ac:dyDescent="0.25">
      <c r="A8" s="7"/>
    </row>
    <row r="9" spans="1:1" x14ac:dyDescent="0.25">
      <c r="A9" s="7"/>
    </row>
    <row r="10" spans="1:1" x14ac:dyDescent="0.25">
      <c r="A10" s="7"/>
    </row>
    <row r="11" spans="1:1" x14ac:dyDescent="0.25">
      <c r="A11" s="8"/>
    </row>
    <row r="12" spans="1:1" x14ac:dyDescent="0.25">
      <c r="A12" s="9"/>
    </row>
    <row r="13" spans="1:1" x14ac:dyDescent="0.25">
      <c r="A13" s="10"/>
    </row>
    <row r="14" spans="1:1" x14ac:dyDescent="0.25">
      <c r="A14" s="10"/>
    </row>
    <row r="15" spans="1:1" x14ac:dyDescent="0.25">
      <c r="A15" s="10"/>
    </row>
    <row r="16" spans="1:1" x14ac:dyDescent="0.25">
      <c r="A16" s="10"/>
    </row>
    <row r="17" spans="1:1" x14ac:dyDescent="0.25">
      <c r="A17" s="10"/>
    </row>
    <row r="18" spans="1:1" x14ac:dyDescent="0.25">
      <c r="A18" s="10"/>
    </row>
    <row r="19" spans="1:1" x14ac:dyDescent="0.25">
      <c r="A19" s="10"/>
    </row>
    <row r="20" spans="1:1" x14ac:dyDescent="0.25">
      <c r="A20" s="10"/>
    </row>
    <row r="21" spans="1:1" x14ac:dyDescent="0.25">
      <c r="A21" s="10"/>
    </row>
    <row r="22" spans="1:1" x14ac:dyDescent="0.25">
      <c r="A22" s="10"/>
    </row>
    <row r="23" spans="1:1" x14ac:dyDescent="0.25">
      <c r="A23" s="10"/>
    </row>
    <row r="24" spans="1:1" ht="15.75" thickBot="1" x14ac:dyDescent="0.3">
      <c r="A24" s="10"/>
    </row>
    <row r="25" spans="1:1" ht="15.75" thickBot="1" x14ac:dyDescent="0.3">
      <c r="A25" s="4" t="s">
        <v>0</v>
      </c>
    </row>
    <row r="26" spans="1:1" x14ac:dyDescent="0.25">
      <c r="A26" s="19" t="s">
        <v>43</v>
      </c>
    </row>
    <row r="27" spans="1:1" x14ac:dyDescent="0.25">
      <c r="A27" s="19"/>
    </row>
    <row r="28" spans="1:1" ht="30" customHeight="1" x14ac:dyDescent="0.25">
      <c r="A28" s="19" t="s">
        <v>50</v>
      </c>
    </row>
    <row r="29" spans="1:1" x14ac:dyDescent="0.25">
      <c r="A29" s="19"/>
    </row>
    <row r="30" spans="1:1" ht="45" x14ac:dyDescent="0.25">
      <c r="A30" s="19" t="s">
        <v>51</v>
      </c>
    </row>
    <row r="31" spans="1:1" x14ac:dyDescent="0.25">
      <c r="A31" s="19" t="s">
        <v>27</v>
      </c>
    </row>
    <row r="32" spans="1:1" x14ac:dyDescent="0.25">
      <c r="A32" s="19" t="s">
        <v>45</v>
      </c>
    </row>
    <row r="33" spans="1:1" x14ac:dyDescent="0.25">
      <c r="A33" s="19" t="s">
        <v>46</v>
      </c>
    </row>
    <row r="34" spans="1:1" x14ac:dyDescent="0.25">
      <c r="A34" s="19" t="s">
        <v>47</v>
      </c>
    </row>
    <row r="35" spans="1:1" x14ac:dyDescent="0.25">
      <c r="A35" s="19" t="s">
        <v>48</v>
      </c>
    </row>
    <row r="36" spans="1:1" x14ac:dyDescent="0.25">
      <c r="A36" s="19" t="s">
        <v>49</v>
      </c>
    </row>
    <row r="37" spans="1:1" x14ac:dyDescent="0.25">
      <c r="A37" s="19"/>
    </row>
    <row r="38" spans="1:1" ht="30" x14ac:dyDescent="0.25">
      <c r="A38" s="19" t="s">
        <v>42</v>
      </c>
    </row>
    <row r="39" spans="1:1" x14ac:dyDescent="0.25">
      <c r="A39" s="19"/>
    </row>
    <row r="40" spans="1:1" ht="45" customHeight="1" x14ac:dyDescent="0.25">
      <c r="A40" s="19" t="s">
        <v>54</v>
      </c>
    </row>
    <row r="41" spans="1:1" x14ac:dyDescent="0.25">
      <c r="A41" s="19"/>
    </row>
    <row r="42" spans="1:1" ht="30" x14ac:dyDescent="0.25">
      <c r="A42" s="19" t="s">
        <v>53</v>
      </c>
    </row>
    <row r="43" spans="1:1" x14ac:dyDescent="0.25">
      <c r="A43" s="2"/>
    </row>
    <row r="44" spans="1:1" ht="30" x14ac:dyDescent="0.25">
      <c r="A44" s="19" t="s">
        <v>44</v>
      </c>
    </row>
    <row r="45" spans="1:1" x14ac:dyDescent="0.25">
      <c r="A45" s="19"/>
    </row>
    <row r="46" spans="1:1" x14ac:dyDescent="0.25">
      <c r="A46" s="19" t="s">
        <v>52</v>
      </c>
    </row>
    <row r="47" spans="1:1" x14ac:dyDescent="0.25">
      <c r="A47" s="19"/>
    </row>
    <row r="48" spans="1:1" ht="90" x14ac:dyDescent="0.25">
      <c r="A48" s="19" t="s">
        <v>59</v>
      </c>
    </row>
    <row r="49" spans="1:1" ht="15.75" thickBot="1" x14ac:dyDescent="0.3">
      <c r="A49" s="2"/>
    </row>
    <row r="50" spans="1:1" ht="15.75" thickBot="1" x14ac:dyDescent="0.3">
      <c r="A50" s="4" t="s">
        <v>4</v>
      </c>
    </row>
    <row r="51" spans="1:1" ht="83.25" customHeight="1" x14ac:dyDescent="0.25">
      <c r="A51" s="37" t="s">
        <v>55</v>
      </c>
    </row>
    <row r="52" spans="1:1" ht="22.5" customHeight="1" x14ac:dyDescent="0.25">
      <c r="A52" s="38" t="s">
        <v>56</v>
      </c>
    </row>
    <row r="53" spans="1:1" ht="116.25" customHeight="1" x14ac:dyDescent="0.25">
      <c r="A53" s="38" t="s">
        <v>58</v>
      </c>
    </row>
    <row r="54" spans="1:1" ht="159.75" customHeight="1" x14ac:dyDescent="0.25">
      <c r="A54" s="38" t="s">
        <v>60</v>
      </c>
    </row>
    <row r="55" spans="1:1" ht="62.25" customHeight="1" x14ac:dyDescent="0.25">
      <c r="A55" s="38" t="s">
        <v>57</v>
      </c>
    </row>
    <row r="56" spans="1:1" ht="15.75" thickBot="1" x14ac:dyDescent="0.3">
      <c r="A56" s="39"/>
    </row>
    <row r="59" spans="1:1" x14ac:dyDescent="0.25">
      <c r="A59" s="12"/>
    </row>
    <row r="63" spans="1:1" x14ac:dyDescent="0.25">
      <c r="A63" s="1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1"/>
  <sheetViews>
    <sheetView workbookViewId="0">
      <selection sqref="A1:B1"/>
    </sheetView>
  </sheetViews>
  <sheetFormatPr baseColWidth="10" defaultColWidth="9.140625" defaultRowHeight="15" x14ac:dyDescent="0.25"/>
  <cols>
    <col min="1" max="1" width="17.7109375" customWidth="1"/>
    <col min="2" max="2" width="17.42578125" customWidth="1"/>
    <col min="3" max="3" width="13" customWidth="1"/>
    <col min="4" max="4" width="15.140625" customWidth="1"/>
    <col min="5" max="5" width="9.42578125" customWidth="1"/>
    <col min="6" max="6" width="11.42578125" customWidth="1"/>
    <col min="7" max="7" width="8.42578125" customWidth="1"/>
    <col min="8" max="8" width="10.7109375" customWidth="1"/>
    <col min="9" max="9" width="12.28515625" customWidth="1"/>
    <col min="10" max="11" width="13" customWidth="1"/>
    <col min="12" max="12" width="2.7109375" customWidth="1"/>
    <col min="13" max="13" width="10.7109375" customWidth="1"/>
    <col min="14" max="14" width="12.28515625" customWidth="1"/>
    <col min="15" max="16" width="13" customWidth="1"/>
    <col min="17" max="17" width="2.7109375" customWidth="1"/>
    <col min="18" max="18" width="10.7109375" customWidth="1"/>
    <col min="19" max="19" width="12.28515625" customWidth="1"/>
    <col min="20" max="21" width="13" customWidth="1"/>
  </cols>
  <sheetData>
    <row r="1" spans="1:22" ht="24" thickBot="1" x14ac:dyDescent="0.4">
      <c r="A1" s="123" t="s">
        <v>35</v>
      </c>
      <c r="B1" s="124"/>
    </row>
    <row r="2" spans="1:22" x14ac:dyDescent="0.25">
      <c r="A2" s="43" t="s">
        <v>69</v>
      </c>
      <c r="B2" s="44">
        <f>IF(V17="not calculated", "not enough data",V17/10)</f>
        <v>0.45515972222222228</v>
      </c>
    </row>
    <row r="3" spans="1:22" ht="15.75" customHeight="1" thickBot="1" x14ac:dyDescent="0.3">
      <c r="A3" s="45" t="s">
        <v>70</v>
      </c>
      <c r="B3" s="46">
        <f>V17</f>
        <v>4.551597222222223</v>
      </c>
      <c r="M3" s="40"/>
      <c r="N3" s="40"/>
      <c r="O3" s="40"/>
      <c r="P3" s="40"/>
    </row>
    <row r="4" spans="1:22" ht="15.75" customHeight="1" x14ac:dyDescent="0.25">
      <c r="A4" s="41"/>
      <c r="B4" s="42"/>
      <c r="M4" s="40"/>
      <c r="N4" s="40"/>
      <c r="O4" s="40"/>
      <c r="P4" s="40"/>
    </row>
    <row r="5" spans="1:22" ht="15.75" customHeight="1" x14ac:dyDescent="0.25">
      <c r="A5" s="41"/>
      <c r="B5" s="42"/>
      <c r="M5" s="40"/>
      <c r="N5" s="40"/>
      <c r="O5" s="40"/>
      <c r="P5" s="40"/>
    </row>
    <row r="6" spans="1:22" ht="15.75" customHeight="1" x14ac:dyDescent="0.25">
      <c r="A6" s="41"/>
      <c r="B6" s="42"/>
      <c r="M6" s="77" t="s">
        <v>37</v>
      </c>
      <c r="N6" s="77" t="s">
        <v>38</v>
      </c>
      <c r="O6" s="77" t="s">
        <v>39</v>
      </c>
      <c r="P6" s="77" t="s">
        <v>40</v>
      </c>
    </row>
    <row r="7" spans="1:22" x14ac:dyDescent="0.25">
      <c r="C7" t="s">
        <v>61</v>
      </c>
      <c r="M7" s="20">
        <v>10</v>
      </c>
      <c r="N7" s="20">
        <f>6.66</f>
        <v>6.66</v>
      </c>
      <c r="O7" s="20">
        <v>3.33</v>
      </c>
      <c r="P7" s="20">
        <v>0</v>
      </c>
    </row>
    <row r="8" spans="1:22" ht="15" customHeight="1" thickBot="1" x14ac:dyDescent="0.3">
      <c r="M8" s="26"/>
      <c r="N8" s="26"/>
      <c r="O8" s="26"/>
      <c r="P8" s="26"/>
    </row>
    <row r="9" spans="1:22" ht="32.25" thickBot="1" x14ac:dyDescent="0.3">
      <c r="C9" s="17" t="s">
        <v>33</v>
      </c>
      <c r="D9" s="11" t="s">
        <v>6</v>
      </c>
      <c r="E9" s="21" t="s">
        <v>3</v>
      </c>
      <c r="F9" s="69" t="s">
        <v>18</v>
      </c>
      <c r="G9" s="70" t="s">
        <v>7</v>
      </c>
      <c r="H9" s="69" t="s">
        <v>19</v>
      </c>
      <c r="I9" s="71" t="s">
        <v>20</v>
      </c>
      <c r="J9" s="71" t="s">
        <v>21</v>
      </c>
      <c r="K9" s="72" t="s">
        <v>22</v>
      </c>
      <c r="L9" s="25"/>
      <c r="M9" s="73" t="s">
        <v>19</v>
      </c>
      <c r="N9" s="74" t="s">
        <v>20</v>
      </c>
      <c r="O9" s="74" t="s">
        <v>21</v>
      </c>
      <c r="P9" s="75" t="s">
        <v>22</v>
      </c>
      <c r="Q9" s="25"/>
      <c r="R9" s="73" t="s">
        <v>19</v>
      </c>
      <c r="S9" s="74" t="s">
        <v>20</v>
      </c>
      <c r="T9" s="74" t="s">
        <v>21</v>
      </c>
      <c r="U9" s="75" t="s">
        <v>22</v>
      </c>
      <c r="V9" s="76" t="s">
        <v>41</v>
      </c>
    </row>
    <row r="10" spans="1:22" ht="31.5" customHeight="1" x14ac:dyDescent="0.25">
      <c r="C10" s="125" t="s">
        <v>34</v>
      </c>
      <c r="D10" s="16" t="s">
        <v>8</v>
      </c>
      <c r="E10" s="22" t="s">
        <v>9</v>
      </c>
      <c r="F10" s="47">
        <v>500</v>
      </c>
      <c r="G10" s="48">
        <v>0</v>
      </c>
      <c r="H10" s="48">
        <v>125</v>
      </c>
      <c r="I10" s="48">
        <v>125</v>
      </c>
      <c r="J10" s="48">
        <v>125</v>
      </c>
      <c r="K10" s="49">
        <v>125</v>
      </c>
      <c r="L10" s="25"/>
      <c r="M10" s="27">
        <f>IF(SUM($H10:$K10)&gt;0,H10/SUM($H10:$K10),"no data")</f>
        <v>0.25</v>
      </c>
      <c r="N10" s="27">
        <f t="shared" ref="N10:P15" si="0">IF(SUM($H10:$K10)&gt;0,I10/SUM($H10:$K10),"no data")</f>
        <v>0.25</v>
      </c>
      <c r="O10" s="27">
        <f t="shared" si="0"/>
        <v>0.25</v>
      </c>
      <c r="P10" s="27">
        <f t="shared" si="0"/>
        <v>0.25</v>
      </c>
      <c r="Q10" s="25"/>
      <c r="R10" s="27">
        <f>IF(M10="no data", "no data",M10*M$7)</f>
        <v>2.5</v>
      </c>
      <c r="S10" s="27">
        <f t="shared" ref="S10:U15" si="1">IF(N10="no data", "no data",N10*N$7)</f>
        <v>1.665</v>
      </c>
      <c r="T10" s="27">
        <f t="shared" si="1"/>
        <v>0.83250000000000002</v>
      </c>
      <c r="U10" s="34">
        <f t="shared" si="1"/>
        <v>0</v>
      </c>
      <c r="V10" s="28">
        <f>SUM(R10:U10)</f>
        <v>4.9975000000000005</v>
      </c>
    </row>
    <row r="11" spans="1:22" x14ac:dyDescent="0.25">
      <c r="C11" s="126"/>
      <c r="D11" s="15" t="s">
        <v>10</v>
      </c>
      <c r="E11" s="23" t="s">
        <v>11</v>
      </c>
      <c r="F11" s="128">
        <v>500</v>
      </c>
      <c r="G11" s="50">
        <v>0</v>
      </c>
      <c r="H11" s="50">
        <v>500</v>
      </c>
      <c r="I11" s="50">
        <v>0</v>
      </c>
      <c r="J11" s="50">
        <v>0</v>
      </c>
      <c r="K11" s="51">
        <v>0</v>
      </c>
      <c r="L11" s="25"/>
      <c r="M11" s="27">
        <f t="shared" ref="M11:M15" si="2">IF(SUM($H11:$K11)&gt;0,H11/SUM($H11:$K11),"no data")</f>
        <v>1</v>
      </c>
      <c r="N11" s="27">
        <f t="shared" si="0"/>
        <v>0</v>
      </c>
      <c r="O11" s="27">
        <f t="shared" si="0"/>
        <v>0</v>
      </c>
      <c r="P11" s="27">
        <f t="shared" si="0"/>
        <v>0</v>
      </c>
      <c r="Q11" s="25"/>
      <c r="R11" s="27">
        <f t="shared" ref="R11:R15" si="3">IF(M11="no data", "no data",M11*M$7)</f>
        <v>10</v>
      </c>
      <c r="S11" s="27">
        <f t="shared" si="1"/>
        <v>0</v>
      </c>
      <c r="T11" s="27">
        <f t="shared" si="1"/>
        <v>0</v>
      </c>
      <c r="U11" s="35">
        <f t="shared" si="1"/>
        <v>0</v>
      </c>
      <c r="V11" s="29">
        <f t="shared" ref="V11:V15" si="4">SUM(R11:U11)</f>
        <v>10</v>
      </c>
    </row>
    <row r="12" spans="1:22" x14ac:dyDescent="0.25">
      <c r="C12" s="126"/>
      <c r="D12" s="15" t="s">
        <v>28</v>
      </c>
      <c r="E12" s="23" t="s">
        <v>29</v>
      </c>
      <c r="F12" s="129"/>
      <c r="G12" s="50">
        <v>0</v>
      </c>
      <c r="H12" s="50">
        <v>50</v>
      </c>
      <c r="I12" s="50">
        <v>125</v>
      </c>
      <c r="J12" s="50">
        <v>125</v>
      </c>
      <c r="K12" s="51">
        <v>200</v>
      </c>
      <c r="L12" s="25"/>
      <c r="M12" s="27">
        <f t="shared" si="2"/>
        <v>0.1</v>
      </c>
      <c r="N12" s="27">
        <f t="shared" si="0"/>
        <v>0.25</v>
      </c>
      <c r="O12" s="27">
        <f t="shared" si="0"/>
        <v>0.25</v>
      </c>
      <c r="P12" s="27">
        <f t="shared" si="0"/>
        <v>0.4</v>
      </c>
      <c r="Q12" s="25"/>
      <c r="R12" s="27">
        <f t="shared" si="3"/>
        <v>1</v>
      </c>
      <c r="S12" s="27">
        <f t="shared" si="1"/>
        <v>1.665</v>
      </c>
      <c r="T12" s="27">
        <f t="shared" si="1"/>
        <v>0.83250000000000002</v>
      </c>
      <c r="U12" s="35">
        <f t="shared" si="1"/>
        <v>0</v>
      </c>
      <c r="V12" s="29">
        <f t="shared" si="4"/>
        <v>3.4975000000000001</v>
      </c>
    </row>
    <row r="13" spans="1:22" x14ac:dyDescent="0.25">
      <c r="C13" s="126"/>
      <c r="D13" s="15" t="s">
        <v>12</v>
      </c>
      <c r="E13" s="23" t="s">
        <v>13</v>
      </c>
      <c r="F13" s="129"/>
      <c r="G13" s="50">
        <v>100</v>
      </c>
      <c r="H13" s="50">
        <v>125</v>
      </c>
      <c r="I13" s="50">
        <v>125</v>
      </c>
      <c r="J13" s="50">
        <v>100</v>
      </c>
      <c r="K13" s="51">
        <v>50</v>
      </c>
      <c r="L13" s="25"/>
      <c r="M13" s="27">
        <f t="shared" si="2"/>
        <v>0.3125</v>
      </c>
      <c r="N13" s="27">
        <f t="shared" si="0"/>
        <v>0.3125</v>
      </c>
      <c r="O13" s="27">
        <f t="shared" si="0"/>
        <v>0.25</v>
      </c>
      <c r="P13" s="27">
        <f t="shared" si="0"/>
        <v>0.125</v>
      </c>
      <c r="Q13" s="25"/>
      <c r="R13" s="27">
        <f t="shared" si="3"/>
        <v>3.125</v>
      </c>
      <c r="S13" s="27">
        <f t="shared" si="1"/>
        <v>2.0812499999999998</v>
      </c>
      <c r="T13" s="27">
        <f t="shared" si="1"/>
        <v>0.83250000000000002</v>
      </c>
      <c r="U13" s="35">
        <f t="shared" si="1"/>
        <v>0</v>
      </c>
      <c r="V13" s="29">
        <f t="shared" si="4"/>
        <v>6.0387500000000003</v>
      </c>
    </row>
    <row r="14" spans="1:22" x14ac:dyDescent="0.25">
      <c r="C14" s="126"/>
      <c r="D14" s="15" t="s">
        <v>14</v>
      </c>
      <c r="E14" s="23" t="s">
        <v>15</v>
      </c>
      <c r="F14" s="129"/>
      <c r="G14" s="50">
        <v>200</v>
      </c>
      <c r="H14" s="52">
        <v>25</v>
      </c>
      <c r="I14" s="52">
        <v>25</v>
      </c>
      <c r="J14" s="52">
        <v>125</v>
      </c>
      <c r="K14" s="53">
        <v>125</v>
      </c>
      <c r="L14" s="25"/>
      <c r="M14" s="27">
        <f t="shared" si="2"/>
        <v>8.3333333333333329E-2</v>
      </c>
      <c r="N14" s="27">
        <f t="shared" si="0"/>
        <v>8.3333333333333329E-2</v>
      </c>
      <c r="O14" s="27">
        <f t="shared" si="0"/>
        <v>0.41666666666666669</v>
      </c>
      <c r="P14" s="27">
        <f t="shared" si="0"/>
        <v>0.41666666666666669</v>
      </c>
      <c r="Q14" s="25"/>
      <c r="R14" s="27">
        <f t="shared" si="3"/>
        <v>0.83333333333333326</v>
      </c>
      <c r="S14" s="27">
        <f t="shared" si="1"/>
        <v>0.55499999999999994</v>
      </c>
      <c r="T14" s="27">
        <f t="shared" si="1"/>
        <v>1.3875000000000002</v>
      </c>
      <c r="U14" s="35">
        <f t="shared" si="1"/>
        <v>0</v>
      </c>
      <c r="V14" s="29">
        <f t="shared" si="4"/>
        <v>2.7758333333333334</v>
      </c>
    </row>
    <row r="15" spans="1:22" ht="15.75" thickBot="1" x14ac:dyDescent="0.3">
      <c r="C15" s="127"/>
      <c r="D15" s="18" t="s">
        <v>16</v>
      </c>
      <c r="E15" s="24" t="s">
        <v>17</v>
      </c>
      <c r="F15" s="130"/>
      <c r="G15" s="54">
        <v>0</v>
      </c>
      <c r="H15" s="55">
        <v>0</v>
      </c>
      <c r="I15" s="55">
        <v>0</v>
      </c>
      <c r="J15" s="55">
        <v>0</v>
      </c>
      <c r="K15" s="56">
        <v>500</v>
      </c>
      <c r="L15" s="25"/>
      <c r="M15" s="31">
        <f t="shared" si="2"/>
        <v>0</v>
      </c>
      <c r="N15" s="32">
        <f t="shared" si="0"/>
        <v>0</v>
      </c>
      <c r="O15" s="32">
        <f t="shared" si="0"/>
        <v>0</v>
      </c>
      <c r="P15" s="33">
        <f t="shared" si="0"/>
        <v>1</v>
      </c>
      <c r="Q15" s="25"/>
      <c r="R15" s="31">
        <f t="shared" si="3"/>
        <v>0</v>
      </c>
      <c r="S15" s="32">
        <f t="shared" si="1"/>
        <v>0</v>
      </c>
      <c r="T15" s="32">
        <f t="shared" si="1"/>
        <v>0</v>
      </c>
      <c r="U15" s="36">
        <f t="shared" si="1"/>
        <v>0</v>
      </c>
      <c r="V15" s="30">
        <f t="shared" si="4"/>
        <v>0</v>
      </c>
    </row>
    <row r="16" spans="1:22" ht="15.75" thickBot="1" x14ac:dyDescent="0.3"/>
    <row r="17" spans="3:22" ht="16.5" thickBot="1" x14ac:dyDescent="0.3">
      <c r="T17" s="121" t="s">
        <v>32</v>
      </c>
      <c r="U17" s="122"/>
      <c r="V17" s="57">
        <f>IF(AVERAGE(V10:V15)=0, "not calculated",AVERAGE(V10:V15))</f>
        <v>4.551597222222223</v>
      </c>
    </row>
    <row r="19" spans="3:22" ht="43.5" customHeight="1" x14ac:dyDescent="0.25">
      <c r="G19" t="s">
        <v>36</v>
      </c>
      <c r="T19" s="131" t="s">
        <v>62</v>
      </c>
      <c r="U19" s="132"/>
      <c r="V19" s="133"/>
    </row>
    <row r="20" spans="3:22" x14ac:dyDescent="0.25">
      <c r="S20" s="68" t="s">
        <v>63</v>
      </c>
      <c r="T20" s="142" t="s">
        <v>65</v>
      </c>
      <c r="U20" s="143"/>
      <c r="V20" s="144"/>
    </row>
    <row r="21" spans="3:22" x14ac:dyDescent="0.25">
      <c r="C21" s="13" t="s">
        <v>9</v>
      </c>
      <c r="D21" s="13" t="s">
        <v>23</v>
      </c>
      <c r="S21" s="68" t="s">
        <v>64</v>
      </c>
      <c r="T21" s="134">
        <v>2015</v>
      </c>
      <c r="U21" s="135"/>
      <c r="V21" s="136"/>
    </row>
    <row r="22" spans="3:22" ht="15" customHeight="1" x14ac:dyDescent="0.25">
      <c r="D22" s="13" t="s">
        <v>31</v>
      </c>
      <c r="O22" s="140" t="s">
        <v>67</v>
      </c>
      <c r="P22" s="140"/>
      <c r="Q22" s="140"/>
      <c r="R22" s="140"/>
      <c r="S22" s="141"/>
      <c r="T22" s="134"/>
      <c r="U22" s="135"/>
      <c r="V22" s="136"/>
    </row>
    <row r="23" spans="3:22" x14ac:dyDescent="0.25">
      <c r="O23" s="140"/>
      <c r="P23" s="140"/>
      <c r="Q23" s="140"/>
      <c r="R23" s="140"/>
      <c r="S23" s="141"/>
      <c r="T23" s="134" t="s">
        <v>66</v>
      </c>
      <c r="U23" s="135"/>
      <c r="V23" s="136"/>
    </row>
    <row r="24" spans="3:22" x14ac:dyDescent="0.25">
      <c r="C24" s="13" t="s">
        <v>24</v>
      </c>
      <c r="D24" s="13" t="s">
        <v>25</v>
      </c>
      <c r="T24" s="134"/>
      <c r="U24" s="135"/>
      <c r="V24" s="136"/>
    </row>
    <row r="25" spans="3:22" x14ac:dyDescent="0.25">
      <c r="D25" s="13" t="s">
        <v>26</v>
      </c>
      <c r="T25" s="134"/>
      <c r="U25" s="135"/>
      <c r="V25" s="136"/>
    </row>
    <row r="26" spans="3:22" x14ac:dyDescent="0.25">
      <c r="D26" t="s">
        <v>27</v>
      </c>
      <c r="T26" s="137"/>
      <c r="U26" s="138"/>
      <c r="V26" s="139"/>
    </row>
    <row r="27" spans="3:22" x14ac:dyDescent="0.25">
      <c r="D27" s="5" t="s">
        <v>45</v>
      </c>
    </row>
    <row r="28" spans="3:22" x14ac:dyDescent="0.25">
      <c r="D28" s="5" t="s">
        <v>46</v>
      </c>
    </row>
    <row r="29" spans="3:22" x14ac:dyDescent="0.25">
      <c r="D29" s="5" t="s">
        <v>47</v>
      </c>
    </row>
    <row r="30" spans="3:22" x14ac:dyDescent="0.25">
      <c r="D30" s="5" t="s">
        <v>48</v>
      </c>
    </row>
    <row r="31" spans="3:22" x14ac:dyDescent="0.25">
      <c r="D31" s="5" t="s">
        <v>49</v>
      </c>
    </row>
  </sheetData>
  <mergeCells count="13">
    <mergeCell ref="T25:V25"/>
    <mergeCell ref="T26:V26"/>
    <mergeCell ref="O22:S23"/>
    <mergeCell ref="T20:V20"/>
    <mergeCell ref="T21:V21"/>
    <mergeCell ref="T22:V22"/>
    <mergeCell ref="T23:V23"/>
    <mergeCell ref="T24:V24"/>
    <mergeCell ref="T17:U17"/>
    <mergeCell ref="A1:B1"/>
    <mergeCell ref="C10:C15"/>
    <mergeCell ref="F11:F15"/>
    <mergeCell ref="T19:V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V31"/>
  <sheetViews>
    <sheetView workbookViewId="0">
      <selection sqref="A1:B1"/>
    </sheetView>
  </sheetViews>
  <sheetFormatPr baseColWidth="10" defaultColWidth="9.140625" defaultRowHeight="15" x14ac:dyDescent="0.25"/>
  <cols>
    <col min="1" max="1" width="17.7109375" style="78" customWidth="1"/>
    <col min="2" max="2" width="17.42578125" style="78" customWidth="1"/>
    <col min="3" max="3" width="13" style="78" customWidth="1"/>
    <col min="4" max="4" width="15.140625" style="78" customWidth="1"/>
    <col min="5" max="5" width="9.42578125" style="78" customWidth="1"/>
    <col min="6" max="6" width="11.42578125" style="78" customWidth="1"/>
    <col min="7" max="7" width="8.42578125" style="78" customWidth="1"/>
    <col min="8" max="8" width="10.7109375" style="78" customWidth="1"/>
    <col min="9" max="9" width="12.28515625" style="78" customWidth="1"/>
    <col min="10" max="11" width="13" style="78" customWidth="1"/>
    <col min="12" max="12" width="4.42578125" style="78" customWidth="1"/>
    <col min="13" max="13" width="10.7109375" style="78" customWidth="1"/>
    <col min="14" max="14" width="12.28515625" style="78" customWidth="1"/>
    <col min="15" max="16" width="13" style="78" customWidth="1"/>
    <col min="17" max="17" width="2.7109375" style="78" customWidth="1"/>
    <col min="18" max="18" width="10.7109375" style="78" customWidth="1"/>
    <col min="19" max="19" width="12.28515625" style="78" customWidth="1"/>
    <col min="20" max="21" width="13" style="78" customWidth="1"/>
    <col min="22" max="16384" width="9.140625" style="78"/>
  </cols>
  <sheetData>
    <row r="1" spans="1:22" ht="24" thickBot="1" x14ac:dyDescent="0.4">
      <c r="A1" s="145" t="s">
        <v>35</v>
      </c>
      <c r="B1" s="146"/>
    </row>
    <row r="2" spans="1:22" x14ac:dyDescent="0.25">
      <c r="A2" s="79" t="s">
        <v>69</v>
      </c>
      <c r="B2" s="80" t="str">
        <f>IF(V17="not calculated", "not enough data",V17/10)</f>
        <v>not enough data</v>
      </c>
    </row>
    <row r="3" spans="1:22" ht="15.75" customHeight="1" thickBot="1" x14ac:dyDescent="0.3">
      <c r="A3" s="81" t="s">
        <v>70</v>
      </c>
      <c r="B3" s="82" t="str">
        <f>V17</f>
        <v>not calculated</v>
      </c>
      <c r="M3" s="83"/>
      <c r="N3" s="83"/>
      <c r="O3" s="83"/>
      <c r="P3" s="83"/>
    </row>
    <row r="4" spans="1:22" ht="15.75" customHeight="1" x14ac:dyDescent="0.25">
      <c r="A4" s="84"/>
      <c r="B4" s="85"/>
      <c r="M4" s="83"/>
      <c r="N4" s="83"/>
      <c r="O4" s="83"/>
      <c r="P4" s="83"/>
    </row>
    <row r="5" spans="1:22" ht="15.75" customHeight="1" x14ac:dyDescent="0.25">
      <c r="A5" s="84"/>
      <c r="B5" s="85"/>
      <c r="M5" s="83"/>
      <c r="N5" s="83"/>
      <c r="O5" s="83"/>
      <c r="P5" s="83"/>
    </row>
    <row r="6" spans="1:22" ht="15.75" customHeight="1" x14ac:dyDescent="0.25">
      <c r="A6" s="84"/>
      <c r="B6" s="85"/>
      <c r="M6" s="86" t="s">
        <v>37</v>
      </c>
      <c r="N6" s="86" t="s">
        <v>38</v>
      </c>
      <c r="O6" s="86" t="s">
        <v>39</v>
      </c>
      <c r="P6" s="86" t="s">
        <v>40</v>
      </c>
    </row>
    <row r="7" spans="1:22" x14ac:dyDescent="0.25">
      <c r="C7" s="78" t="s">
        <v>61</v>
      </c>
      <c r="M7" s="87">
        <v>10</v>
      </c>
      <c r="N7" s="87">
        <f>6.66</f>
        <v>6.66</v>
      </c>
      <c r="O7" s="87">
        <v>3.33</v>
      </c>
      <c r="P7" s="87">
        <v>0</v>
      </c>
    </row>
    <row r="8" spans="1:22" ht="15" customHeight="1" thickBot="1" x14ac:dyDescent="0.3">
      <c r="M8" s="88"/>
      <c r="N8" s="88"/>
      <c r="O8" s="88"/>
      <c r="P8" s="88"/>
    </row>
    <row r="9" spans="1:22" ht="32.25" thickBot="1" x14ac:dyDescent="0.3">
      <c r="C9" s="89" t="s">
        <v>33</v>
      </c>
      <c r="D9" s="90" t="s">
        <v>6</v>
      </c>
      <c r="E9" s="91" t="s">
        <v>3</v>
      </c>
      <c r="F9" s="92" t="s">
        <v>18</v>
      </c>
      <c r="G9" s="93" t="s">
        <v>7</v>
      </c>
      <c r="H9" s="92" t="s">
        <v>19</v>
      </c>
      <c r="I9" s="94" t="s">
        <v>20</v>
      </c>
      <c r="J9" s="94" t="s">
        <v>21</v>
      </c>
      <c r="K9" s="95" t="s">
        <v>22</v>
      </c>
      <c r="L9" s="96"/>
      <c r="M9" s="97" t="s">
        <v>19</v>
      </c>
      <c r="N9" s="98" t="s">
        <v>20</v>
      </c>
      <c r="O9" s="98" t="s">
        <v>21</v>
      </c>
      <c r="P9" s="99" t="s">
        <v>22</v>
      </c>
      <c r="Q9" s="96"/>
      <c r="R9" s="97" t="s">
        <v>19</v>
      </c>
      <c r="S9" s="98" t="s">
        <v>20</v>
      </c>
      <c r="T9" s="98" t="s">
        <v>21</v>
      </c>
      <c r="U9" s="99" t="s">
        <v>22</v>
      </c>
      <c r="V9" s="100" t="s">
        <v>41</v>
      </c>
    </row>
    <row r="10" spans="1:22" ht="31.5" customHeight="1" x14ac:dyDescent="0.25">
      <c r="C10" s="147" t="s">
        <v>34</v>
      </c>
      <c r="D10" s="101" t="s">
        <v>8</v>
      </c>
      <c r="E10" s="102" t="s">
        <v>9</v>
      </c>
      <c r="F10" s="58"/>
      <c r="G10" s="59"/>
      <c r="H10" s="59"/>
      <c r="I10" s="59"/>
      <c r="J10" s="59"/>
      <c r="K10" s="60"/>
      <c r="L10" s="96"/>
      <c r="M10" s="103" t="str">
        <f>IF(SUM($H10:$K10)&gt;0,H10/SUM($H10:$K10),"no data")</f>
        <v>no data</v>
      </c>
      <c r="N10" s="103" t="str">
        <f t="shared" ref="N10:P15" si="0">IF(SUM($H10:$K10)&gt;0,I10/SUM($H10:$K10),"no data")</f>
        <v>no data</v>
      </c>
      <c r="O10" s="103" t="str">
        <f t="shared" si="0"/>
        <v>no data</v>
      </c>
      <c r="P10" s="103" t="str">
        <f t="shared" si="0"/>
        <v>no data</v>
      </c>
      <c r="Q10" s="96"/>
      <c r="R10" s="103" t="str">
        <f>IF(M10="no data", "no data",M10*M$7)</f>
        <v>no data</v>
      </c>
      <c r="S10" s="103" t="str">
        <f t="shared" ref="S10:U15" si="1">IF(N10="no data", "no data",N10*N$7)</f>
        <v>no data</v>
      </c>
      <c r="T10" s="103" t="str">
        <f t="shared" si="1"/>
        <v>no data</v>
      </c>
      <c r="U10" s="104" t="str">
        <f t="shared" si="1"/>
        <v>no data</v>
      </c>
      <c r="V10" s="105">
        <f>SUM(R10:U10)</f>
        <v>0</v>
      </c>
    </row>
    <row r="11" spans="1:22" x14ac:dyDescent="0.25">
      <c r="C11" s="148"/>
      <c r="D11" s="106" t="s">
        <v>10</v>
      </c>
      <c r="E11" s="107" t="s">
        <v>11</v>
      </c>
      <c r="F11" s="150"/>
      <c r="G11" s="61"/>
      <c r="H11" s="61"/>
      <c r="I11" s="61"/>
      <c r="J11" s="61"/>
      <c r="K11" s="62"/>
      <c r="L11" s="96"/>
      <c r="M11" s="103" t="str">
        <f t="shared" ref="M11:M15" si="2">IF(SUM($H11:$K11)&gt;0,H11/SUM($H11:$K11),"no data")</f>
        <v>no data</v>
      </c>
      <c r="N11" s="103" t="str">
        <f t="shared" si="0"/>
        <v>no data</v>
      </c>
      <c r="O11" s="103" t="str">
        <f t="shared" si="0"/>
        <v>no data</v>
      </c>
      <c r="P11" s="103" t="str">
        <f t="shared" si="0"/>
        <v>no data</v>
      </c>
      <c r="Q11" s="96"/>
      <c r="R11" s="103" t="str">
        <f t="shared" ref="R11:R15" si="3">IF(M11="no data", "no data",M11*M$7)</f>
        <v>no data</v>
      </c>
      <c r="S11" s="103" t="str">
        <f t="shared" si="1"/>
        <v>no data</v>
      </c>
      <c r="T11" s="103" t="str">
        <f t="shared" si="1"/>
        <v>no data</v>
      </c>
      <c r="U11" s="108" t="str">
        <f t="shared" si="1"/>
        <v>no data</v>
      </c>
      <c r="V11" s="109">
        <f t="shared" ref="V11:V15" si="4">SUM(R11:U11)</f>
        <v>0</v>
      </c>
    </row>
    <row r="12" spans="1:22" x14ac:dyDescent="0.25">
      <c r="C12" s="148"/>
      <c r="D12" s="106" t="s">
        <v>28</v>
      </c>
      <c r="E12" s="107" t="s">
        <v>29</v>
      </c>
      <c r="F12" s="151"/>
      <c r="G12" s="61"/>
      <c r="H12" s="61"/>
      <c r="I12" s="61"/>
      <c r="J12" s="61"/>
      <c r="K12" s="62"/>
      <c r="L12" s="96"/>
      <c r="M12" s="103" t="str">
        <f t="shared" si="2"/>
        <v>no data</v>
      </c>
      <c r="N12" s="103" t="str">
        <f t="shared" si="0"/>
        <v>no data</v>
      </c>
      <c r="O12" s="103" t="str">
        <f t="shared" si="0"/>
        <v>no data</v>
      </c>
      <c r="P12" s="103" t="str">
        <f t="shared" si="0"/>
        <v>no data</v>
      </c>
      <c r="Q12" s="96"/>
      <c r="R12" s="103" t="str">
        <f t="shared" si="3"/>
        <v>no data</v>
      </c>
      <c r="S12" s="103" t="str">
        <f t="shared" si="1"/>
        <v>no data</v>
      </c>
      <c r="T12" s="103" t="str">
        <f t="shared" si="1"/>
        <v>no data</v>
      </c>
      <c r="U12" s="108" t="str">
        <f t="shared" si="1"/>
        <v>no data</v>
      </c>
      <c r="V12" s="109">
        <f t="shared" si="4"/>
        <v>0</v>
      </c>
    </row>
    <row r="13" spans="1:22" x14ac:dyDescent="0.25">
      <c r="C13" s="148"/>
      <c r="D13" s="106" t="s">
        <v>12</v>
      </c>
      <c r="E13" s="107" t="s">
        <v>13</v>
      </c>
      <c r="F13" s="151"/>
      <c r="G13" s="61"/>
      <c r="H13" s="61"/>
      <c r="I13" s="61"/>
      <c r="J13" s="61"/>
      <c r="K13" s="62"/>
      <c r="L13" s="96"/>
      <c r="M13" s="103" t="str">
        <f t="shared" si="2"/>
        <v>no data</v>
      </c>
      <c r="N13" s="103" t="str">
        <f t="shared" si="0"/>
        <v>no data</v>
      </c>
      <c r="O13" s="103" t="str">
        <f t="shared" si="0"/>
        <v>no data</v>
      </c>
      <c r="P13" s="103" t="str">
        <f t="shared" si="0"/>
        <v>no data</v>
      </c>
      <c r="Q13" s="96"/>
      <c r="R13" s="103" t="str">
        <f t="shared" si="3"/>
        <v>no data</v>
      </c>
      <c r="S13" s="103" t="str">
        <f t="shared" si="1"/>
        <v>no data</v>
      </c>
      <c r="T13" s="103" t="str">
        <f t="shared" si="1"/>
        <v>no data</v>
      </c>
      <c r="U13" s="108" t="str">
        <f t="shared" si="1"/>
        <v>no data</v>
      </c>
      <c r="V13" s="109">
        <f t="shared" si="4"/>
        <v>0</v>
      </c>
    </row>
    <row r="14" spans="1:22" x14ac:dyDescent="0.25">
      <c r="C14" s="148"/>
      <c r="D14" s="106" t="s">
        <v>14</v>
      </c>
      <c r="E14" s="107" t="s">
        <v>15</v>
      </c>
      <c r="F14" s="151"/>
      <c r="G14" s="61"/>
      <c r="H14" s="63"/>
      <c r="I14" s="63"/>
      <c r="J14" s="63"/>
      <c r="K14" s="64"/>
      <c r="L14" s="96"/>
      <c r="M14" s="103" t="str">
        <f t="shared" si="2"/>
        <v>no data</v>
      </c>
      <c r="N14" s="103" t="str">
        <f t="shared" si="0"/>
        <v>no data</v>
      </c>
      <c r="O14" s="103" t="str">
        <f t="shared" si="0"/>
        <v>no data</v>
      </c>
      <c r="P14" s="103" t="str">
        <f t="shared" si="0"/>
        <v>no data</v>
      </c>
      <c r="Q14" s="96"/>
      <c r="R14" s="103" t="str">
        <f t="shared" si="3"/>
        <v>no data</v>
      </c>
      <c r="S14" s="103" t="str">
        <f t="shared" si="1"/>
        <v>no data</v>
      </c>
      <c r="T14" s="103" t="str">
        <f t="shared" si="1"/>
        <v>no data</v>
      </c>
      <c r="U14" s="108" t="str">
        <f t="shared" si="1"/>
        <v>no data</v>
      </c>
      <c r="V14" s="109">
        <f t="shared" si="4"/>
        <v>0</v>
      </c>
    </row>
    <row r="15" spans="1:22" ht="15.75" thickBot="1" x14ac:dyDescent="0.3">
      <c r="C15" s="149"/>
      <c r="D15" s="110" t="s">
        <v>16</v>
      </c>
      <c r="E15" s="111" t="s">
        <v>17</v>
      </c>
      <c r="F15" s="152"/>
      <c r="G15" s="65"/>
      <c r="H15" s="66"/>
      <c r="I15" s="66"/>
      <c r="J15" s="66"/>
      <c r="K15" s="67"/>
      <c r="L15" s="96"/>
      <c r="M15" s="112" t="str">
        <f t="shared" si="2"/>
        <v>no data</v>
      </c>
      <c r="N15" s="113" t="str">
        <f t="shared" si="0"/>
        <v>no data</v>
      </c>
      <c r="O15" s="113" t="str">
        <f t="shared" si="0"/>
        <v>no data</v>
      </c>
      <c r="P15" s="114" t="str">
        <f t="shared" si="0"/>
        <v>no data</v>
      </c>
      <c r="Q15" s="96"/>
      <c r="R15" s="112" t="str">
        <f t="shared" si="3"/>
        <v>no data</v>
      </c>
      <c r="S15" s="113" t="str">
        <f t="shared" si="1"/>
        <v>no data</v>
      </c>
      <c r="T15" s="113" t="str">
        <f t="shared" si="1"/>
        <v>no data</v>
      </c>
      <c r="U15" s="115" t="str">
        <f t="shared" si="1"/>
        <v>no data</v>
      </c>
      <c r="V15" s="116">
        <f t="shared" si="4"/>
        <v>0</v>
      </c>
    </row>
    <row r="16" spans="1:22" ht="15.75" thickBot="1" x14ac:dyDescent="0.3"/>
    <row r="17" spans="3:22" ht="16.5" thickBot="1" x14ac:dyDescent="0.3">
      <c r="T17" s="161" t="s">
        <v>32</v>
      </c>
      <c r="U17" s="162"/>
      <c r="V17" s="117" t="str">
        <f>IF(AVERAGE(V10:V15)=0, "not calculated",AVERAGE(V10:V15))</f>
        <v>not calculated</v>
      </c>
    </row>
    <row r="19" spans="3:22" ht="42.75" customHeight="1" x14ac:dyDescent="0.25">
      <c r="G19" s="78" t="s">
        <v>36</v>
      </c>
      <c r="T19" s="163" t="s">
        <v>62</v>
      </c>
      <c r="U19" s="164"/>
      <c r="V19" s="165"/>
    </row>
    <row r="20" spans="3:22" x14ac:dyDescent="0.25">
      <c r="S20" s="118" t="s">
        <v>63</v>
      </c>
      <c r="T20" s="166"/>
      <c r="U20" s="167"/>
      <c r="V20" s="168"/>
    </row>
    <row r="21" spans="3:22" x14ac:dyDescent="0.25">
      <c r="C21" s="119" t="s">
        <v>9</v>
      </c>
      <c r="D21" s="119" t="s">
        <v>23</v>
      </c>
      <c r="S21" s="118" t="s">
        <v>64</v>
      </c>
      <c r="T21" s="153"/>
      <c r="U21" s="154"/>
      <c r="V21" s="155"/>
    </row>
    <row r="22" spans="3:22" x14ac:dyDescent="0.25">
      <c r="D22" s="119" t="s">
        <v>31</v>
      </c>
      <c r="O22" s="159" t="s">
        <v>67</v>
      </c>
      <c r="P22" s="159"/>
      <c r="Q22" s="159"/>
      <c r="R22" s="159"/>
      <c r="S22" s="160"/>
      <c r="T22" s="153"/>
      <c r="U22" s="154"/>
      <c r="V22" s="155"/>
    </row>
    <row r="23" spans="3:22" x14ac:dyDescent="0.25">
      <c r="O23" s="159"/>
      <c r="P23" s="159"/>
      <c r="Q23" s="159"/>
      <c r="R23" s="159"/>
      <c r="S23" s="160"/>
      <c r="T23" s="153"/>
      <c r="U23" s="154"/>
      <c r="V23" s="155"/>
    </row>
    <row r="24" spans="3:22" x14ac:dyDescent="0.25">
      <c r="C24" s="119" t="s">
        <v>24</v>
      </c>
      <c r="D24" s="119" t="s">
        <v>25</v>
      </c>
      <c r="T24" s="153"/>
      <c r="U24" s="154"/>
      <c r="V24" s="155"/>
    </row>
    <row r="25" spans="3:22" x14ac:dyDescent="0.25">
      <c r="D25" s="119" t="s">
        <v>26</v>
      </c>
      <c r="T25" s="153"/>
      <c r="U25" s="154"/>
      <c r="V25" s="155"/>
    </row>
    <row r="26" spans="3:22" x14ac:dyDescent="0.25">
      <c r="D26" s="78" t="s">
        <v>27</v>
      </c>
      <c r="T26" s="156"/>
      <c r="U26" s="157"/>
      <c r="V26" s="158"/>
    </row>
    <row r="27" spans="3:22" x14ac:dyDescent="0.25">
      <c r="D27" s="120" t="s">
        <v>45</v>
      </c>
    </row>
    <row r="28" spans="3:22" x14ac:dyDescent="0.25">
      <c r="D28" s="120" t="s">
        <v>46</v>
      </c>
    </row>
    <row r="29" spans="3:22" x14ac:dyDescent="0.25">
      <c r="D29" s="120" t="s">
        <v>47</v>
      </c>
    </row>
    <row r="30" spans="3:22" x14ac:dyDescent="0.25">
      <c r="D30" s="120" t="s">
        <v>48</v>
      </c>
    </row>
    <row r="31" spans="3:22" x14ac:dyDescent="0.25">
      <c r="D31" s="120" t="s">
        <v>49</v>
      </c>
    </row>
  </sheetData>
  <mergeCells count="13">
    <mergeCell ref="T26:V26"/>
    <mergeCell ref="O22:S23"/>
    <mergeCell ref="T17:U17"/>
    <mergeCell ref="T19:V19"/>
    <mergeCell ref="T20:V20"/>
    <mergeCell ref="T21:V21"/>
    <mergeCell ref="T22:V22"/>
    <mergeCell ref="T23:V23"/>
    <mergeCell ref="A1:B1"/>
    <mergeCell ref="C10:C15"/>
    <mergeCell ref="F11:F15"/>
    <mergeCell ref="T24:V24"/>
    <mergeCell ref="T25:V25"/>
  </mergeCells>
  <conditionalFormatting sqref="F11:K15 G10:K10">
    <cfRule type="cellIs" dxfId="2" priority="6" operator="lessThan">
      <formula>0</formula>
    </cfRule>
  </conditionalFormatting>
  <conditionalFormatting sqref="F10">
    <cfRule type="expression" dxfId="1" priority="2">
      <formula>$F$10&lt;&gt;SUM($G$10:$K$10)</formula>
    </cfRule>
  </conditionalFormatting>
  <conditionalFormatting sqref="F11:F15">
    <cfRule type="expression" dxfId="0" priority="1">
      <formula>$F$11&lt;&gt;SUM($G$11:$K$11)</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80F922-FFAD-4192-B1E7-E9370CA63417}">
  <ds:schemaRefs>
    <ds:schemaRef ds:uri="http://purl.org/dc/dcmitype/"/>
    <ds:schemaRef ds:uri="http://schemas.microsoft.com/office/infopath/2007/PartnerControls"/>
    <ds:schemaRef ds:uri="http://purl.org/dc/elements/1.1/"/>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s>
</ds:datastoreItem>
</file>

<file path=customXml/itemProps2.xml><?xml version="1.0" encoding="utf-8"?>
<ds:datastoreItem xmlns:ds="http://schemas.openxmlformats.org/officeDocument/2006/customXml" ds:itemID="{AAF4699C-8758-4E4D-A1F2-8231099295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386ED23-9429-4A90-A58B-0B4BE4389F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2020-02-04T14:28:02Z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