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autoCompressPictures="0"/>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C6B18535-EB50-4CA4-9E59-489FD6839F99}" xr6:coauthVersionLast="45" xr6:coauthVersionMax="45" xr10:uidLastSave="{00000000-0000-0000-0000-000000000000}"/>
  <bookViews>
    <workbookView xWindow="-120" yWindow="-120" windowWidth="29040" windowHeight="15990" tabRatio="845" xr2:uid="{00000000-000D-0000-FFFF-FFFF00000000}"/>
  </bookViews>
  <sheets>
    <sheet name="User Guide" sheetId="52" r:id="rId1"/>
    <sheet name="Example" sheetId="53" r:id="rId2"/>
    <sheet name="Calculation" sheetId="51" r:id="rId3"/>
  </sheets>
  <definedNames>
    <definedName name="Conversion_factors">#REF!</definedName>
    <definedName name="Energy_Conversion">#REF!</definedName>
    <definedName name="Energy_Fuels">#REF!</definedName>
    <definedName name="Modal_split">#REF!</definedName>
  </definedNames>
  <calcPr calcId="18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16" i="51" l="1"/>
  <c r="H16" i="53" l="1"/>
  <c r="F141" i="53" l="1"/>
  <c r="F140" i="53"/>
  <c r="F139" i="53"/>
  <c r="F138" i="53"/>
  <c r="F137" i="53"/>
  <c r="F136" i="53"/>
  <c r="F135" i="53"/>
  <c r="F134" i="53"/>
  <c r="F133" i="53"/>
  <c r="F132" i="53"/>
  <c r="F131" i="53"/>
  <c r="F130" i="53"/>
  <c r="F129" i="53"/>
  <c r="F128" i="53"/>
  <c r="F127" i="53"/>
  <c r="F126" i="53"/>
  <c r="F125" i="53"/>
  <c r="F124" i="53"/>
  <c r="F123" i="53"/>
  <c r="F122" i="53"/>
  <c r="F121" i="53"/>
  <c r="F120" i="53"/>
  <c r="F119" i="53"/>
  <c r="F118" i="53"/>
  <c r="F117" i="53"/>
  <c r="F116" i="53"/>
  <c r="F115" i="53"/>
  <c r="F114" i="53"/>
  <c r="F113" i="53"/>
  <c r="F112" i="53"/>
  <c r="F111" i="53"/>
  <c r="F110" i="53"/>
  <c r="F109" i="53"/>
  <c r="F108" i="53"/>
  <c r="F107" i="53"/>
  <c r="F106" i="53"/>
  <c r="F105" i="53"/>
  <c r="F104" i="53"/>
  <c r="F103" i="53"/>
  <c r="F102" i="53"/>
  <c r="F101" i="53"/>
  <c r="F100" i="53"/>
  <c r="F99" i="53"/>
  <c r="F98" i="53"/>
  <c r="F97" i="53"/>
  <c r="F96" i="53"/>
  <c r="F95" i="53"/>
  <c r="F94" i="53"/>
  <c r="F93" i="53"/>
  <c r="F92" i="53"/>
  <c r="F91" i="53"/>
  <c r="F90" i="53"/>
  <c r="F89" i="53"/>
  <c r="F88" i="53"/>
  <c r="F87" i="53"/>
  <c r="F86" i="53"/>
  <c r="F85" i="53"/>
  <c r="F84" i="53"/>
  <c r="F83" i="53"/>
  <c r="F82" i="53"/>
  <c r="F81" i="53"/>
  <c r="F80" i="53"/>
  <c r="F79" i="53"/>
  <c r="F78" i="53"/>
  <c r="F77" i="53"/>
  <c r="F76" i="53"/>
  <c r="F75" i="53"/>
  <c r="F74" i="53"/>
  <c r="F73" i="53"/>
  <c r="F72" i="53"/>
  <c r="F71" i="53"/>
  <c r="F70" i="53"/>
  <c r="F69" i="53"/>
  <c r="F68" i="53"/>
  <c r="F67" i="53"/>
  <c r="F66" i="53"/>
  <c r="F65" i="53"/>
  <c r="F64" i="53"/>
  <c r="F63" i="53"/>
  <c r="F62" i="53"/>
  <c r="F61" i="53"/>
  <c r="F60" i="53"/>
  <c r="F59" i="53"/>
  <c r="F58" i="53"/>
  <c r="F57" i="53"/>
  <c r="F56" i="53"/>
  <c r="F55" i="53"/>
  <c r="F54" i="53"/>
  <c r="F53" i="53"/>
  <c r="F52" i="53"/>
  <c r="F51" i="53"/>
  <c r="F50" i="53"/>
  <c r="E35" i="53" s="1"/>
  <c r="F49" i="53"/>
  <c r="F48" i="53"/>
  <c r="F47" i="53"/>
  <c r="F46" i="53"/>
  <c r="F45" i="53"/>
  <c r="F44" i="53"/>
  <c r="F43" i="53"/>
  <c r="E33" i="53" s="1"/>
  <c r="F42" i="53"/>
  <c r="F35" i="53"/>
  <c r="F34" i="53"/>
  <c r="E34" i="53"/>
  <c r="F33" i="53"/>
  <c r="F32" i="53"/>
  <c r="E32" i="53"/>
  <c r="F31" i="53"/>
  <c r="E31" i="53"/>
  <c r="F30" i="53"/>
  <c r="E30" i="53"/>
  <c r="F29" i="53"/>
  <c r="E29" i="53"/>
  <c r="F28" i="53"/>
  <c r="E28" i="53"/>
  <c r="G28" i="53" s="1"/>
  <c r="F27" i="53"/>
  <c r="E27" i="53"/>
  <c r="F25" i="53"/>
  <c r="E25" i="53"/>
  <c r="D2" i="53" s="1"/>
  <c r="D4" i="53" s="1"/>
  <c r="G27" i="53" l="1"/>
  <c r="G31" i="53"/>
  <c r="G35" i="53"/>
  <c r="G32" i="53"/>
  <c r="G29" i="53"/>
  <c r="G30" i="53"/>
  <c r="G25" i="53"/>
  <c r="G34" i="53"/>
  <c r="G33" i="53"/>
  <c r="F25" i="51"/>
  <c r="E25" i="51"/>
  <c r="D2" i="51" s="1"/>
  <c r="D4" i="51" s="1"/>
  <c r="E27" i="51"/>
  <c r="F141" i="51" l="1"/>
  <c r="F140" i="51"/>
  <c r="F139" i="51"/>
  <c r="F138" i="51"/>
  <c r="F137" i="51"/>
  <c r="F136" i="51"/>
  <c r="F135" i="51"/>
  <c r="F134" i="51"/>
  <c r="F133" i="51"/>
  <c r="F132" i="51"/>
  <c r="F131" i="51"/>
  <c r="F130" i="51"/>
  <c r="F129" i="51"/>
  <c r="F128" i="51"/>
  <c r="F127" i="51"/>
  <c r="F126" i="51"/>
  <c r="F125" i="51"/>
  <c r="F124" i="51"/>
  <c r="F123" i="51"/>
  <c r="F122" i="51"/>
  <c r="F121" i="51"/>
  <c r="F120" i="51"/>
  <c r="F119" i="51"/>
  <c r="F118" i="51"/>
  <c r="F117" i="51"/>
  <c r="F116" i="51"/>
  <c r="F115" i="51"/>
  <c r="F114" i="51"/>
  <c r="F113" i="51"/>
  <c r="F112" i="51"/>
  <c r="F111" i="51"/>
  <c r="F110" i="51"/>
  <c r="F109" i="51"/>
  <c r="F108" i="51"/>
  <c r="F107" i="51"/>
  <c r="F106" i="51"/>
  <c r="F105" i="51"/>
  <c r="F104" i="51"/>
  <c r="F103" i="51"/>
  <c r="F102" i="51"/>
  <c r="F101" i="51"/>
  <c r="F100" i="51"/>
  <c r="F99" i="51"/>
  <c r="F98" i="51"/>
  <c r="F97" i="51"/>
  <c r="F96" i="51"/>
  <c r="F95" i="51"/>
  <c r="F94" i="51"/>
  <c r="F93" i="51"/>
  <c r="F92" i="51"/>
  <c r="F91" i="51"/>
  <c r="F90" i="51"/>
  <c r="F89" i="51"/>
  <c r="F88" i="51"/>
  <c r="F87" i="51"/>
  <c r="F86" i="51"/>
  <c r="F85" i="51"/>
  <c r="F84" i="51"/>
  <c r="F83" i="51"/>
  <c r="F82" i="51"/>
  <c r="F81" i="51"/>
  <c r="F80" i="51"/>
  <c r="F79" i="51"/>
  <c r="F78" i="51"/>
  <c r="F77" i="51"/>
  <c r="F76" i="51"/>
  <c r="F75" i="51"/>
  <c r="F74" i="51"/>
  <c r="F73" i="51"/>
  <c r="F72" i="51"/>
  <c r="F71" i="51"/>
  <c r="F70" i="51"/>
  <c r="F69" i="51"/>
  <c r="F68" i="51"/>
  <c r="F67" i="51"/>
  <c r="E29" i="51"/>
  <c r="E32" i="51"/>
  <c r="E33" i="51"/>
  <c r="F35" i="51"/>
  <c r="E35" i="51"/>
  <c r="F34" i="51"/>
  <c r="E34" i="51"/>
  <c r="G34" i="51" s="1"/>
  <c r="F33" i="51"/>
  <c r="F32" i="51"/>
  <c r="F31" i="51"/>
  <c r="E31" i="51"/>
  <c r="G31" i="51" s="1"/>
  <c r="F30" i="51"/>
  <c r="E30" i="51"/>
  <c r="F29" i="51"/>
  <c r="F28" i="51"/>
  <c r="E28" i="51"/>
  <c r="G28" i="51" s="1"/>
  <c r="F27" i="51"/>
  <c r="G27" i="51" s="1"/>
  <c r="G33" i="51" l="1"/>
  <c r="G32" i="51"/>
  <c r="G30" i="51"/>
  <c r="G35" i="51"/>
  <c r="G29" i="51"/>
  <c r="G25" i="51"/>
</calcChain>
</file>

<file path=xl/sharedStrings.xml><?xml version="1.0" encoding="utf-8"?>
<sst xmlns="http://schemas.openxmlformats.org/spreadsheetml/2006/main" count="140" uniqueCount="65">
  <si>
    <t>Parameter</t>
  </si>
  <si>
    <t>Guidelines</t>
  </si>
  <si>
    <t>Definition</t>
  </si>
  <si>
    <t>i</t>
  </si>
  <si>
    <t>Questions</t>
  </si>
  <si>
    <t>Average Time (min)</t>
  </si>
  <si>
    <t>Average Distance (km)</t>
  </si>
  <si>
    <t>Average Speed (km/h)</t>
  </si>
  <si>
    <t>Car</t>
  </si>
  <si>
    <t>Motorcycle</t>
  </si>
  <si>
    <t>Public Transport</t>
  </si>
  <si>
    <t>Ferry</t>
  </si>
  <si>
    <t>Bike</t>
  </si>
  <si>
    <t>Walking</t>
  </si>
  <si>
    <t>Car &amp; PT</t>
  </si>
  <si>
    <t>Bike &amp; PT</t>
  </si>
  <si>
    <t>Walk &amp; PT</t>
  </si>
  <si>
    <t>Survey persons i</t>
  </si>
  <si>
    <t>n: number of persons in survey</t>
  </si>
  <si>
    <t>Average Time to work (min)</t>
  </si>
  <si>
    <t>Average Time to home (min)</t>
  </si>
  <si>
    <t>Travel Time (min)</t>
  </si>
  <si>
    <t>Comments</t>
  </si>
  <si>
    <r>
      <t>Tout</t>
    </r>
    <r>
      <rPr>
        <vertAlign val="subscript"/>
        <sz val="11"/>
        <color theme="1"/>
        <rFont val="Calibri"/>
        <family val="2"/>
        <scheme val="minor"/>
      </rPr>
      <t>i</t>
    </r>
    <r>
      <rPr>
        <sz val="11"/>
        <color theme="1"/>
        <rFont val="Calibri"/>
        <family val="2"/>
        <scheme val="minor"/>
      </rPr>
      <t>: Commuting time to work/school by person i [minutes/day]</t>
    </r>
  </si>
  <si>
    <r>
      <t>Treturn</t>
    </r>
    <r>
      <rPr>
        <vertAlign val="subscript"/>
        <sz val="11"/>
        <color theme="1"/>
        <rFont val="Calibri"/>
        <family val="2"/>
        <scheme val="minor"/>
      </rPr>
      <t>i</t>
    </r>
    <r>
      <rPr>
        <sz val="11"/>
        <color theme="1"/>
        <rFont val="Calibri"/>
        <family val="2"/>
        <scheme val="minor"/>
      </rPr>
      <t>: Commuting time to home by person i [minutes/day]</t>
    </r>
  </si>
  <si>
    <t xml:space="preserve">Sources of data: </t>
  </si>
  <si>
    <t>Duration of commute to and from work or an educational establishment, using any types of modes.</t>
  </si>
  <si>
    <t>Q2 Could you please give us the following details about your main commute that you described above:</t>
  </si>
  <si>
    <t>Q1: Mode</t>
  </si>
  <si>
    <t>What was the average travel distance (one way) in km (per mode)</t>
  </si>
  <si>
    <t>What was the average travel time to work in minutes (per mode)</t>
  </si>
  <si>
    <t>What was the average travel time to return home in minutes (per mode)</t>
  </si>
  <si>
    <t>min</t>
  </si>
  <si>
    <t>max</t>
  </si>
  <si>
    <t xml:space="preserve">Parameter value: </t>
  </si>
  <si>
    <r>
      <t>As a</t>
    </r>
    <r>
      <rPr>
        <b/>
        <sz val="11"/>
        <rFont val="Calibri"/>
        <family val="2"/>
        <scheme val="minor"/>
      </rPr>
      <t xml:space="preserve"> non-core indicator</t>
    </r>
    <r>
      <rPr>
        <sz val="11"/>
        <rFont val="Calibri"/>
        <family val="2"/>
        <scheme val="minor"/>
      </rPr>
      <t>, this a "voluntary" based indicator. Urban areas should only provide data for this indicator only if data is already available via an existing mobility survey.</t>
    </r>
  </si>
  <si>
    <t>Q1 What were your modes of transport for your commute? (Car, Motorcycle, Public Transport, Ferry, Bike, Walking, Car &amp; PT, Bike &amp; PT, Walk &amp; PT)*</t>
  </si>
  <si>
    <t>All modes (m)</t>
  </si>
  <si>
    <t>Please only fill in the blue cells</t>
  </si>
  <si>
    <t>Tcom: Average commuting travel time [minutes/day]</t>
  </si>
  <si>
    <t xml:space="preserve">*NB: to choose between "Walking &amp; PT" and Public Transport, the distance "walked" should be above 500m. </t>
  </si>
  <si>
    <t>Option 2</t>
  </si>
  <si>
    <t>Option 1</t>
  </si>
  <si>
    <t xml:space="preserve">Calculation if survey responses (anonymised), i.e. directly from a short online/offline survey are used and entered directly. </t>
  </si>
  <si>
    <t xml:space="preserve">Calculation if you are reporting the results of the latest mobility survey conducted in your urban area. </t>
  </si>
  <si>
    <t>Mode of travel</t>
  </si>
  <si>
    <t>All modes reported together</t>
  </si>
  <si>
    <t>Other mode</t>
  </si>
  <si>
    <t>Average duration of one daily trip to/from work (min) per mode of travel</t>
  </si>
  <si>
    <t>Average number of daily trips to/from work per mode of travel
OR
Reported % share of each mode for trips to/from work</t>
  </si>
  <si>
    <t>Please only use this line if the survey you are reporting does NOT give a modal breakdown of commuting trips. Otherwise leave blank.</t>
  </si>
  <si>
    <t>Formula result</t>
  </si>
  <si>
    <t xml:space="preserve">Option 2 refers to data coming directly from (anonymised) answers to Q1 and Q2 below, and are consistent with the original WBCSD approach to this indicator. </t>
  </si>
  <si>
    <t>Option selected</t>
  </si>
  <si>
    <t xml:space="preserve">The data should come from a mobility survey. Please provide the year when this survey was conducted in cell D6. There are two options included for reporting the data that you have access to. If you choose option 1, then fill in the blue cells in rows 9-16.  If you choose option 2, then fill in the blue cells in rows 42 and below. </t>
  </si>
  <si>
    <t>Please choose from the dropdown menu in the cell to the left the option you have chosen.</t>
  </si>
  <si>
    <t>comment box
(please add source of data, year, geographical area)</t>
  </si>
  <si>
    <t>Please fill in the blue cells.</t>
  </si>
  <si>
    <t>First choose an option:</t>
  </si>
  <si>
    <t>USER GUIDE FOR INDICATOR 16 "COMMUTING TRAVEL TIME"</t>
  </si>
  <si>
    <t>Option 1 refers to data available in a published report following a mobility survey, where daily trips have been aggregated and reported according to the main mode of travel used, and the reported purpose of the trip. As the name of the indicator indicates, we are only looking here for trips where the purpose is 'to/from' work or school. As such, the number of trips or modal shares reported here will differ from the 'classic' modal share data reported in SUMI's Modal Split excel sheet. If you have a breakdown by mode of the commuting trips, then fill in this information in rows 9-15, leaving row 16 blank. If your urban area's mobility survey only reports the duration figure for all commuting trips together, without a modal breakdown, then fill in row 16 only, leaving the others blank.</t>
  </si>
  <si>
    <t xml:space="preserve">The number of participants to the survey size is set to 100 persons. However, for larger urban areas this sample size might be too small and a minimum sample size of 500 is recommended.
In the future, crowdsourcing could be a way to collect this type of data. </t>
  </si>
  <si>
    <t>Commuting travel time</t>
  </si>
  <si>
    <t>Indicator value:</t>
  </si>
  <si>
    <t>This block will be filled automatically when you enter the survey results in the table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</si>
</sst>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000"/>
    <numFmt numFmtId="166" formatCode="_-* #,##0_-;\-* #,##0_-;_-* &quot;-&quot;??_-;_-@_-"/>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u/>
      <sz val="11"/>
      <color theme="11"/>
      <name val="Calibri"/>
      <family val="2"/>
      <scheme val="minor"/>
    </font>
    <font>
      <sz val="10"/>
      <color theme="1"/>
      <name val="Calibri"/>
      <family val="2"/>
      <scheme val="minor"/>
    </font>
    <font>
      <b/>
      <sz val="11"/>
      <name val="Calibri"/>
      <family val="2"/>
      <scheme val="minor"/>
    </font>
    <font>
      <b/>
      <sz val="11"/>
      <color theme="1"/>
      <name val="Arial"/>
      <family val="2"/>
    </font>
    <font>
      <vertAlign val="subscript"/>
      <sz val="11"/>
      <color theme="1"/>
      <name val="Calibri"/>
      <family val="2"/>
      <scheme val="minor"/>
    </font>
    <font>
      <i/>
      <sz val="11"/>
      <color theme="1"/>
      <name val="Calibri"/>
      <family val="2"/>
      <scheme val="minor"/>
    </font>
    <font>
      <b/>
      <sz val="18"/>
      <name val="Calibri"/>
      <family val="2"/>
      <scheme val="minor"/>
    </font>
  </fonts>
  <fills count="43">
    <fill>
      <patternFill patternType="none"/>
    </fill>
    <fill>
      <patternFill patternType="gray125"/>
    </fill>
    <fill>
      <patternFill patternType="solid">
        <fgColor theme="4" tint="0.59999389629810485"/>
        <bgColor indexed="65"/>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diagonal/>
    </border>
    <border>
      <left style="medium">
        <color indexed="64"/>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auto="1"/>
      </right>
      <top style="medium">
        <color auto="1"/>
      </top>
      <bottom style="medium">
        <color auto="1"/>
      </bottom>
      <diagonal/>
    </border>
  </borders>
  <cellStyleXfs count="60">
    <xf numFmtId="0" fontId="0" fillId="0" borderId="0"/>
    <xf numFmtId="0" fontId="1" fillId="2" borderId="0" applyNumberFormat="0" applyBorder="0" applyAlignment="0" applyProtection="0"/>
    <xf numFmtId="0" fontId="4" fillId="0" borderId="0" applyNumberFormat="0" applyFill="0" applyBorder="0" applyAlignment="0" applyProtection="0"/>
    <xf numFmtId="0" fontId="5" fillId="0" borderId="8" applyNumberFormat="0" applyFill="0" applyAlignment="0" applyProtection="0"/>
    <xf numFmtId="0" fontId="6" fillId="0" borderId="9" applyNumberFormat="0" applyFill="0" applyAlignment="0" applyProtection="0"/>
    <xf numFmtId="0" fontId="7" fillId="0" borderId="10"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11" applyNumberFormat="0" applyAlignment="0" applyProtection="0"/>
    <xf numFmtId="0" fontId="12" fillId="8" borderId="12" applyNumberFormat="0" applyAlignment="0" applyProtection="0"/>
    <xf numFmtId="0" fontId="13" fillId="8" borderId="11" applyNumberFormat="0" applyAlignment="0" applyProtection="0"/>
    <xf numFmtId="0" fontId="14" fillId="0" borderId="13" applyNumberFormat="0" applyFill="0" applyAlignment="0" applyProtection="0"/>
    <xf numFmtId="0" fontId="15" fillId="9" borderId="14" applyNumberFormat="0" applyAlignment="0" applyProtection="0"/>
    <xf numFmtId="0" fontId="16" fillId="0" borderId="0" applyNumberFormat="0" applyFill="0" applyBorder="0" applyAlignment="0" applyProtection="0"/>
    <xf numFmtId="0" fontId="1" fillId="10" borderId="15" applyNumberFormat="0" applyFont="0" applyAlignment="0" applyProtection="0"/>
    <xf numFmtId="0" fontId="17" fillId="0" borderId="0" applyNumberFormat="0" applyFill="0" applyBorder="0" applyAlignment="0" applyProtection="0"/>
    <xf numFmtId="0" fontId="2" fillId="0" borderId="16" applyNumberFormat="0" applyFill="0" applyAlignment="0" applyProtection="0"/>
    <xf numFmtId="0" fontId="18" fillId="11" borderId="0" applyNumberFormat="0" applyBorder="0" applyAlignment="0" applyProtection="0"/>
    <xf numFmtId="0" fontId="1"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33" borderId="0" applyNumberFormat="0" applyBorder="0" applyAlignment="0" applyProtection="0"/>
    <xf numFmtId="0" fontId="19"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10">
    <xf numFmtId="0" fontId="0" fillId="0" borderId="0" xfId="0"/>
    <xf numFmtId="0" fontId="23" fillId="34" borderId="0" xfId="0" applyFont="1" applyFill="1" applyAlignment="1">
      <alignment horizontal="center"/>
    </xf>
    <xf numFmtId="0" fontId="3" fillId="0" borderId="0" xfId="0" applyFont="1" applyAlignment="1">
      <alignment wrapText="1"/>
    </xf>
    <xf numFmtId="0" fontId="22" fillId="35" borderId="22" xfId="0" applyFont="1" applyFill="1" applyBorder="1"/>
    <xf numFmtId="0" fontId="0" fillId="0" borderId="27" xfId="0" applyBorder="1" applyAlignment="1">
      <alignment wrapText="1"/>
    </xf>
    <xf numFmtId="0" fontId="3" fillId="0" borderId="27" xfId="0" applyFont="1" applyBorder="1" applyAlignment="1">
      <alignment wrapText="1"/>
    </xf>
    <xf numFmtId="0" fontId="2" fillId="0" borderId="27" xfId="0" applyFont="1" applyBorder="1" applyAlignment="1">
      <alignment horizontal="left" vertical="center"/>
    </xf>
    <xf numFmtId="0" fontId="0" fillId="0" borderId="27" xfId="0" applyBorder="1" applyAlignment="1">
      <alignment horizontal="left" vertical="top"/>
    </xf>
    <xf numFmtId="164" fontId="0" fillId="0" borderId="27" xfId="0" applyNumberFormat="1" applyBorder="1" applyAlignment="1">
      <alignment horizontal="left" indent="4"/>
    </xf>
    <xf numFmtId="0" fontId="3" fillId="0" borderId="28" xfId="0" applyFont="1" applyBorder="1" applyAlignment="1">
      <alignment wrapText="1"/>
    </xf>
    <xf numFmtId="0" fontId="21" fillId="0" borderId="0" xfId="0" applyFont="1"/>
    <xf numFmtId="0" fontId="22" fillId="0" borderId="26" xfId="0" applyFont="1" applyBorder="1" applyAlignment="1">
      <alignment wrapText="1"/>
    </xf>
    <xf numFmtId="0" fontId="0" fillId="0" borderId="22" xfId="0" applyBorder="1" applyAlignment="1">
      <alignment wrapText="1"/>
    </xf>
    <xf numFmtId="0" fontId="0" fillId="0" borderId="27" xfId="0" applyBorder="1" applyAlignment="1">
      <alignment horizontal="left" vertical="top" wrapText="1"/>
    </xf>
    <xf numFmtId="0" fontId="0" fillId="37" borderId="1" xfId="0" applyFill="1" applyBorder="1" applyAlignment="1" applyProtection="1">
      <alignment vertical="top"/>
      <protection locked="0"/>
    </xf>
    <xf numFmtId="0" fontId="0" fillId="0" borderId="6" xfId="0" applyBorder="1"/>
    <xf numFmtId="0" fontId="0" fillId="0" borderId="38" xfId="0" applyBorder="1" applyAlignment="1" applyProtection="1">
      <alignment horizontal="center"/>
      <protection locked="0"/>
    </xf>
    <xf numFmtId="0" fontId="0" fillId="0" borderId="39" xfId="0" applyBorder="1" applyAlignment="1" applyProtection="1">
      <alignment horizontal="center"/>
      <protection locked="0"/>
    </xf>
    <xf numFmtId="0" fontId="0" fillId="42" borderId="1" xfId="0" applyFill="1" applyBorder="1" applyAlignment="1" applyProtection="1">
      <alignment vertical="top"/>
      <protection locked="0"/>
    </xf>
    <xf numFmtId="0" fontId="0" fillId="0" borderId="0" xfId="0" applyAlignment="1" applyProtection="1">
      <alignment vertical="top"/>
    </xf>
    <xf numFmtId="0" fontId="0" fillId="0" borderId="0" xfId="0" applyProtection="1"/>
    <xf numFmtId="1" fontId="3" fillId="36" borderId="6" xfId="0" applyNumberFormat="1" applyFont="1" applyFill="1" applyBorder="1" applyProtection="1"/>
    <xf numFmtId="0" fontId="0" fillId="38" borderId="1" xfId="0" applyFill="1" applyBorder="1" applyProtection="1"/>
    <xf numFmtId="2" fontId="3" fillId="36" borderId="6" xfId="58" applyNumberFormat="1" applyFont="1" applyFill="1" applyBorder="1" applyProtection="1"/>
    <xf numFmtId="2" fontId="0" fillId="38" borderId="1" xfId="0" applyNumberFormat="1" applyFill="1" applyBorder="1" applyProtection="1"/>
    <xf numFmtId="165" fontId="3" fillId="36" borderId="7" xfId="58" applyNumberFormat="1" applyFont="1" applyFill="1" applyBorder="1" applyProtection="1"/>
    <xf numFmtId="0" fontId="0" fillId="0" borderId="1" xfId="0" applyFill="1" applyBorder="1" applyAlignment="1" applyProtection="1">
      <alignment vertical="top"/>
    </xf>
    <xf numFmtId="0" fontId="0" fillId="42" borderId="1" xfId="0" applyFill="1" applyBorder="1" applyAlignment="1" applyProtection="1">
      <alignment vertical="top"/>
    </xf>
    <xf numFmtId="0" fontId="0" fillId="0" borderId="1" xfId="0" applyFill="1" applyBorder="1" applyAlignment="1" applyProtection="1">
      <alignment vertical="top" wrapText="1"/>
    </xf>
    <xf numFmtId="0" fontId="0" fillId="0" borderId="1" xfId="0" applyBorder="1" applyAlignment="1" applyProtection="1">
      <alignment vertical="top" wrapText="1"/>
    </xf>
    <xf numFmtId="0" fontId="0" fillId="0" borderId="1" xfId="0" applyBorder="1" applyAlignment="1" applyProtection="1">
      <alignment vertical="top"/>
    </xf>
    <xf numFmtId="0" fontId="0" fillId="0" borderId="1" xfId="0" applyBorder="1" applyAlignment="1" applyProtection="1">
      <alignment horizontal="center" vertical="top" wrapText="1"/>
    </xf>
    <xf numFmtId="0" fontId="0" fillId="40" borderId="1" xfId="0" applyFill="1" applyBorder="1" applyAlignment="1" applyProtection="1">
      <alignment vertical="top"/>
    </xf>
    <xf numFmtId="0" fontId="0" fillId="39" borderId="1" xfId="0" applyFill="1" applyBorder="1" applyAlignment="1" applyProtection="1">
      <alignment vertical="top"/>
    </xf>
    <xf numFmtId="0" fontId="0" fillId="0" borderId="38" xfId="0" applyBorder="1" applyAlignment="1" applyProtection="1">
      <alignment horizontal="center"/>
    </xf>
    <xf numFmtId="0" fontId="0" fillId="0" borderId="39" xfId="0" applyBorder="1" applyAlignment="1" applyProtection="1">
      <alignment horizontal="center"/>
    </xf>
    <xf numFmtId="0" fontId="0" fillId="3" borderId="1" xfId="0" applyFill="1" applyBorder="1" applyAlignment="1" applyProtection="1">
      <alignment vertical="top" wrapText="1"/>
    </xf>
    <xf numFmtId="0" fontId="3" fillId="41" borderId="1" xfId="0" applyFont="1" applyFill="1" applyBorder="1" applyAlignment="1" applyProtection="1">
      <alignment vertical="top"/>
    </xf>
    <xf numFmtId="0" fontId="0" fillId="36" borderId="1" xfId="0" applyFill="1" applyBorder="1" applyAlignment="1" applyProtection="1">
      <alignment vertical="top"/>
    </xf>
    <xf numFmtId="20" fontId="0" fillId="0" borderId="1" xfId="0" applyNumberFormat="1" applyBorder="1" applyAlignment="1" applyProtection="1">
      <alignment horizontal="center" vertical="top" wrapText="1"/>
    </xf>
    <xf numFmtId="0" fontId="0" fillId="0" borderId="43" xfId="0" applyBorder="1" applyAlignment="1" applyProtection="1">
      <alignment vertical="top"/>
    </xf>
    <xf numFmtId="164" fontId="0" fillId="38" borderId="33" xfId="0" applyNumberFormat="1" applyFill="1" applyBorder="1" applyAlignment="1" applyProtection="1">
      <alignment vertical="top"/>
    </xf>
    <xf numFmtId="164" fontId="0" fillId="38" borderId="32" xfId="0" applyNumberFormat="1" applyFill="1" applyBorder="1" applyAlignment="1" applyProtection="1">
      <alignment vertical="top"/>
    </xf>
    <xf numFmtId="0" fontId="0" fillId="3" borderId="31" xfId="0" applyFill="1" applyBorder="1" applyAlignment="1" applyProtection="1">
      <alignment vertical="top"/>
    </xf>
    <xf numFmtId="164" fontId="0" fillId="38" borderId="17" xfId="0" applyNumberFormat="1" applyFill="1" applyBorder="1" applyAlignment="1" applyProtection="1">
      <alignment vertical="top"/>
    </xf>
    <xf numFmtId="164" fontId="0" fillId="38" borderId="34" xfId="0" applyNumberFormat="1" applyFill="1" applyBorder="1" applyAlignment="1" applyProtection="1">
      <alignment vertical="top"/>
    </xf>
    <xf numFmtId="0" fontId="0" fillId="3" borderId="29" xfId="0" applyFill="1" applyBorder="1" applyAlignment="1" applyProtection="1">
      <alignment vertical="top"/>
    </xf>
    <xf numFmtId="164" fontId="0" fillId="38" borderId="1" xfId="0" applyNumberFormat="1" applyFill="1" applyBorder="1" applyAlignment="1" applyProtection="1">
      <alignment vertical="top"/>
    </xf>
    <xf numFmtId="164" fontId="0" fillId="38" borderId="18" xfId="0" applyNumberFormat="1" applyFill="1" applyBorder="1" applyAlignment="1" applyProtection="1">
      <alignment vertical="top"/>
    </xf>
    <xf numFmtId="0" fontId="0" fillId="3" borderId="30" xfId="0" applyFill="1" applyBorder="1" applyAlignment="1" applyProtection="1">
      <alignment vertical="top"/>
    </xf>
    <xf numFmtId="164" fontId="0" fillId="38" borderId="19" xfId="0" applyNumberFormat="1" applyFill="1" applyBorder="1" applyAlignment="1" applyProtection="1">
      <alignment vertical="top"/>
    </xf>
    <xf numFmtId="164" fontId="0" fillId="38" borderId="20" xfId="0" applyNumberFormat="1" applyFill="1" applyBorder="1" applyAlignment="1" applyProtection="1">
      <alignment vertical="top"/>
    </xf>
    <xf numFmtId="164" fontId="0" fillId="0" borderId="0" xfId="0" applyNumberFormat="1" applyAlignment="1" applyProtection="1">
      <alignment vertical="top"/>
    </xf>
    <xf numFmtId="0" fontId="25" fillId="0" borderId="0" xfId="0" applyFont="1" applyAlignment="1" applyProtection="1">
      <alignment horizontal="center" vertical="top" wrapText="1"/>
    </xf>
    <xf numFmtId="0" fontId="0" fillId="0" borderId="21" xfId="0" applyBorder="1" applyAlignment="1" applyProtection="1">
      <alignment vertical="top"/>
    </xf>
    <xf numFmtId="0" fontId="16" fillId="0" borderId="0" xfId="0" applyFont="1" applyAlignment="1" applyProtection="1">
      <alignment horizontal="center" vertical="top"/>
    </xf>
    <xf numFmtId="0" fontId="0" fillId="37" borderId="1" xfId="0" applyFill="1" applyBorder="1" applyAlignment="1" applyProtection="1">
      <alignment vertical="top"/>
    </xf>
    <xf numFmtId="0" fontId="0" fillId="38" borderId="1" xfId="0" applyFill="1" applyBorder="1" applyAlignment="1" applyProtection="1">
      <alignment vertical="top"/>
    </xf>
    <xf numFmtId="0" fontId="0" fillId="0" borderId="0" xfId="0" applyAlignment="1" applyProtection="1">
      <alignment horizontal="right" vertical="top" wrapText="1"/>
    </xf>
    <xf numFmtId="0" fontId="0" fillId="0" borderId="0" xfId="0" applyAlignment="1" applyProtection="1">
      <alignment horizontal="right" vertical="top"/>
    </xf>
    <xf numFmtId="0" fontId="0" fillId="39" borderId="1" xfId="0" applyFill="1" applyBorder="1" applyAlignment="1" applyProtection="1">
      <alignment vertical="top"/>
      <protection locked="0"/>
    </xf>
    <xf numFmtId="0" fontId="3" fillId="41" borderId="1" xfId="0" applyFont="1" applyFill="1" applyBorder="1" applyAlignment="1" applyProtection="1">
      <alignment vertical="top"/>
      <protection locked="0"/>
    </xf>
    <xf numFmtId="166" fontId="0" fillId="42" borderId="42" xfId="59" applyNumberFormat="1" applyFont="1" applyFill="1" applyBorder="1" applyAlignment="1" applyProtection="1">
      <alignment horizontal="center" wrapText="1"/>
    </xf>
    <xf numFmtId="166" fontId="0" fillId="42" borderId="4" xfId="59" applyNumberFormat="1" applyFont="1" applyFill="1" applyBorder="1" applyAlignment="1" applyProtection="1">
      <alignment horizontal="center"/>
    </xf>
    <xf numFmtId="0" fontId="0" fillId="0" borderId="38" xfId="0" applyBorder="1" applyAlignment="1" applyProtection="1">
      <alignment horizontal="center"/>
    </xf>
    <xf numFmtId="0" fontId="0" fillId="0" borderId="39" xfId="0" applyBorder="1" applyAlignment="1" applyProtection="1">
      <alignment horizontal="center"/>
    </xf>
    <xf numFmtId="0" fontId="0" fillId="0" borderId="1" xfId="0" applyBorder="1" applyAlignment="1" applyProtection="1">
      <alignment horizontal="center" vertical="top" wrapText="1"/>
    </xf>
    <xf numFmtId="0" fontId="26" fillId="36" borderId="23" xfId="0" applyFont="1" applyFill="1" applyBorder="1" applyAlignment="1" applyProtection="1">
      <alignment horizontal="left"/>
    </xf>
    <xf numFmtId="0" fontId="26" fillId="36" borderId="24" xfId="0" applyFont="1" applyFill="1" applyBorder="1" applyAlignment="1" applyProtection="1">
      <alignment horizontal="left"/>
    </xf>
    <xf numFmtId="0" fontId="26" fillId="36" borderId="25" xfId="0" applyFont="1" applyFill="1" applyBorder="1" applyAlignment="1" applyProtection="1">
      <alignment horizontal="left"/>
    </xf>
    <xf numFmtId="0" fontId="0" fillId="36" borderId="5" xfId="0" applyFill="1" applyBorder="1" applyAlignment="1" applyProtection="1">
      <alignment horizontal="left"/>
    </xf>
    <xf numFmtId="0" fontId="0" fillId="36" borderId="6" xfId="0" applyFill="1" applyBorder="1" applyAlignment="1" applyProtection="1">
      <alignment horizontal="left"/>
    </xf>
    <xf numFmtId="0" fontId="0" fillId="36" borderId="5" xfId="0" applyFill="1" applyBorder="1" applyAlignment="1" applyProtection="1">
      <alignment horizontal="center"/>
    </xf>
    <xf numFmtId="0" fontId="0" fillId="36" borderId="6" xfId="0" applyFill="1" applyBorder="1" applyAlignment="1" applyProtection="1">
      <alignment horizontal="center"/>
    </xf>
    <xf numFmtId="0" fontId="0" fillId="36" borderId="35" xfId="0" applyFill="1" applyBorder="1" applyAlignment="1" applyProtection="1">
      <alignment horizontal="left" wrapText="1"/>
    </xf>
    <xf numFmtId="0" fontId="0" fillId="36" borderId="7" xfId="0" applyFill="1" applyBorder="1" applyAlignment="1" applyProtection="1">
      <alignment horizontal="left" wrapText="1"/>
    </xf>
    <xf numFmtId="0" fontId="0" fillId="0" borderId="1" xfId="0" applyBorder="1" applyAlignment="1" applyProtection="1">
      <alignment horizontal="left" vertical="top"/>
    </xf>
    <xf numFmtId="9" fontId="0" fillId="39" borderId="1" xfId="0" applyNumberFormat="1" applyFill="1" applyBorder="1" applyAlignment="1" applyProtection="1">
      <alignment vertical="top"/>
    </xf>
    <xf numFmtId="0" fontId="0" fillId="39" borderId="1" xfId="0" applyFill="1" applyBorder="1" applyAlignment="1" applyProtection="1">
      <alignment vertical="top"/>
    </xf>
    <xf numFmtId="0" fontId="0" fillId="0" borderId="40" xfId="0" applyBorder="1" applyAlignment="1" applyProtection="1">
      <alignment horizontal="center"/>
    </xf>
    <xf numFmtId="0" fontId="0" fillId="0" borderId="41" xfId="0" applyBorder="1" applyAlignment="1" applyProtection="1">
      <alignment horizontal="center"/>
    </xf>
    <xf numFmtId="0" fontId="0" fillId="3" borderId="1" xfId="0" applyFill="1" applyBorder="1" applyAlignment="1" applyProtection="1">
      <alignment vertical="top" wrapText="1"/>
    </xf>
    <xf numFmtId="0" fontId="3" fillId="41" borderId="1" xfId="0" applyFont="1" applyFill="1" applyBorder="1" applyAlignment="1" applyProtection="1">
      <alignment vertical="top"/>
    </xf>
    <xf numFmtId="0" fontId="0" fillId="0" borderId="23" xfId="0" applyBorder="1" applyAlignment="1" applyProtection="1">
      <alignment horizontal="center" vertical="top"/>
    </xf>
    <xf numFmtId="0" fontId="0" fillId="0" borderId="24" xfId="0" applyBorder="1" applyAlignment="1" applyProtection="1">
      <alignment horizontal="center" vertical="top"/>
    </xf>
    <xf numFmtId="0" fontId="0" fillId="0" borderId="25" xfId="0" applyBorder="1" applyAlignment="1" applyProtection="1">
      <alignment horizontal="center" vertical="top"/>
    </xf>
    <xf numFmtId="0" fontId="25" fillId="0" borderId="5" xfId="0" applyFont="1" applyFill="1" applyBorder="1" applyAlignment="1" applyProtection="1">
      <alignment horizontal="center" vertical="top" wrapText="1"/>
    </xf>
    <xf numFmtId="0" fontId="0" fillId="0" borderId="38" xfId="0" applyBorder="1" applyAlignment="1" applyProtection="1">
      <alignment vertical="top"/>
    </xf>
    <xf numFmtId="0" fontId="0" fillId="0" borderId="39" xfId="0" applyBorder="1" applyAlignment="1" applyProtection="1">
      <alignment vertical="top"/>
    </xf>
    <xf numFmtId="166" fontId="0" fillId="42" borderId="36" xfId="59" applyNumberFormat="1" applyFont="1" applyFill="1" applyBorder="1" applyAlignment="1" applyProtection="1">
      <alignment horizontal="center" wrapText="1"/>
    </xf>
    <xf numFmtId="166" fontId="0" fillId="42" borderId="37" xfId="59" applyNumberFormat="1" applyFont="1" applyFill="1" applyBorder="1" applyAlignment="1" applyProtection="1">
      <alignment horizontal="center" wrapText="1"/>
    </xf>
    <xf numFmtId="166" fontId="0" fillId="42" borderId="38" xfId="59" applyNumberFormat="1" applyFont="1" applyFill="1" applyBorder="1" applyAlignment="1" applyProtection="1">
      <alignment horizontal="center" wrapText="1"/>
    </xf>
    <xf numFmtId="166" fontId="0" fillId="42" borderId="39" xfId="59" applyNumberFormat="1" applyFont="1" applyFill="1" applyBorder="1" applyAlignment="1" applyProtection="1">
      <alignment horizontal="center" wrapText="1"/>
    </xf>
    <xf numFmtId="166" fontId="0" fillId="42" borderId="40" xfId="59" applyNumberFormat="1" applyFont="1" applyFill="1" applyBorder="1" applyAlignment="1" applyProtection="1">
      <alignment horizontal="center" wrapText="1"/>
    </xf>
    <xf numFmtId="166" fontId="0" fillId="42" borderId="41" xfId="59" applyNumberFormat="1" applyFont="1" applyFill="1" applyBorder="1" applyAlignment="1" applyProtection="1">
      <alignment horizontal="center" wrapText="1"/>
    </xf>
    <xf numFmtId="0" fontId="0" fillId="0" borderId="2" xfId="0" applyBorder="1" applyAlignment="1" applyProtection="1">
      <alignment horizontal="center" vertical="top" wrapText="1"/>
    </xf>
    <xf numFmtId="0" fontId="0" fillId="0" borderId="3" xfId="0" applyBorder="1" applyAlignment="1" applyProtection="1">
      <alignment horizontal="center" vertical="top" wrapText="1"/>
    </xf>
    <xf numFmtId="0" fontId="0" fillId="0" borderId="40" xfId="0" applyBorder="1" applyAlignment="1" applyProtection="1">
      <alignment vertical="top"/>
    </xf>
    <xf numFmtId="0" fontId="0" fillId="0" borderId="41" xfId="0" applyBorder="1" applyAlignment="1" applyProtection="1">
      <alignment vertical="top"/>
    </xf>
    <xf numFmtId="0" fontId="0" fillId="0" borderId="38" xfId="0" applyBorder="1" applyAlignment="1" applyProtection="1">
      <alignment horizontal="center"/>
      <protection locked="0"/>
    </xf>
    <xf numFmtId="0" fontId="0" fillId="0" borderId="39" xfId="0" applyBorder="1" applyAlignment="1" applyProtection="1">
      <alignment horizontal="center"/>
      <protection locked="0"/>
    </xf>
    <xf numFmtId="0" fontId="0" fillId="0" borderId="40" xfId="0" applyBorder="1" applyAlignment="1" applyProtection="1">
      <alignment horizontal="center"/>
      <protection locked="0"/>
    </xf>
    <xf numFmtId="0" fontId="0" fillId="0" borderId="41" xfId="0" applyBorder="1" applyAlignment="1" applyProtection="1">
      <alignment horizontal="center"/>
      <protection locked="0"/>
    </xf>
    <xf numFmtId="9" fontId="3" fillId="41" borderId="1" xfId="0" applyNumberFormat="1" applyFont="1" applyFill="1" applyBorder="1" applyAlignment="1" applyProtection="1">
      <alignment vertical="top"/>
      <protection locked="0"/>
    </xf>
    <xf numFmtId="0" fontId="3" fillId="41" borderId="1" xfId="0" applyFont="1" applyFill="1" applyBorder="1" applyAlignment="1" applyProtection="1">
      <alignment vertical="top"/>
      <protection locked="0"/>
    </xf>
    <xf numFmtId="0" fontId="0" fillId="0" borderId="38" xfId="0" applyBorder="1" applyAlignment="1" applyProtection="1">
      <alignment vertical="top"/>
      <protection locked="0"/>
    </xf>
    <xf numFmtId="0" fontId="0" fillId="0" borderId="39" xfId="0" applyBorder="1" applyAlignment="1" applyProtection="1">
      <alignment vertical="top"/>
      <protection locked="0"/>
    </xf>
    <xf numFmtId="0" fontId="0" fillId="0" borderId="40" xfId="0" applyBorder="1" applyAlignment="1" applyProtection="1">
      <alignment vertical="top"/>
      <protection locked="0"/>
    </xf>
    <xf numFmtId="0" fontId="0" fillId="0" borderId="41" xfId="0" applyBorder="1" applyAlignment="1" applyProtection="1">
      <alignment vertical="top"/>
      <protection locked="0"/>
    </xf>
    <xf numFmtId="0" fontId="0" fillId="39" borderId="1" xfId="0" applyFill="1" applyBorder="1" applyAlignment="1" applyProtection="1">
      <alignment vertical="top"/>
      <protection locked="0"/>
    </xf>
  </cellXfs>
  <cellStyles count="60">
    <cellStyle name="20 % - Akzent1" xfId="20"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1"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9"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Besuchter Hyperlink" xfId="54" builtinId="9" hidden="1"/>
    <cellStyle name="Besuchter Hyperlink" xfId="55" builtinId="9" hidden="1"/>
    <cellStyle name="Besuchter Hyperlink" xfId="56" builtinId="9" hidden="1"/>
    <cellStyle name="Besuchter Hyperlink" xfId="57" builtinId="9" hidden="1"/>
    <cellStyle name="Besuchter Hyperlink" xfId="53" builtinId="9" hidden="1"/>
    <cellStyle name="Besuchter Hyperlink" xfId="47" builtinId="9" hidden="1"/>
    <cellStyle name="Besuchter Hyperlink" xfId="48" builtinId="9" hidden="1"/>
    <cellStyle name="Besuchter Hyperlink" xfId="50" builtinId="9" hidden="1"/>
    <cellStyle name="Besuchter Hyperlink" xfId="51" builtinId="9" hidden="1"/>
    <cellStyle name="Besuchter Hyperlink" xfId="52" builtinId="9" hidden="1"/>
    <cellStyle name="Besuchter Hyperlink" xfId="49" builtinId="9" hidden="1"/>
    <cellStyle name="Besuchter Hyperlink" xfId="45" builtinId="9" hidden="1"/>
    <cellStyle name="Besuchter Hyperlink" xfId="46" builtinId="9" hidden="1"/>
    <cellStyle name="Besuchter Hyperlink" xfId="44" builtinId="9" hidden="1"/>
    <cellStyle name="Besuchter Hyperlink" xfId="43" builtinId="9" hidden="1"/>
    <cellStyle name="Eingabe" xfId="10" builtinId="20" customBuiltin="1"/>
    <cellStyle name="Ergebnis" xfId="18" builtinId="25" customBuiltin="1"/>
    <cellStyle name="Erklärender Text" xfId="17" builtinId="53" customBuiltin="1"/>
    <cellStyle name="Gut" xfId="7" builtinId="26" customBuiltin="1"/>
    <cellStyle name="Komma" xfId="59" builtinId="3"/>
    <cellStyle name="Neutral" xfId="9" builtinId="28" customBuiltin="1"/>
    <cellStyle name="Normal 2" xfId="42" xr:uid="{00000000-0005-0000-0000-000034000000}"/>
    <cellStyle name="Notiz" xfId="16" builtinId="10" customBuiltin="1"/>
    <cellStyle name="Prozent" xfId="58" builtinId="5"/>
    <cellStyle name="Schlecht" xfId="8" builtinId="27" customBuiltin="1"/>
    <cellStyle name="Standard" xfId="0" builtinId="0"/>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1">
    <dxf>
      <font>
        <color rgb="FF9C0006"/>
      </font>
      <fill>
        <patternFill>
          <bgColor rgb="FFFFC7CE"/>
        </patternFill>
      </fill>
    </dxf>
  </dxfs>
  <tableStyles count="0" defaultTableStyle="TableStyleMedium9" defaultPivotStyle="PivotStyleLight16"/>
  <colors>
    <mruColors>
      <color rgb="FFFFB3B3"/>
      <color rgb="FFC23C52"/>
      <color rgb="FFFFFF99"/>
      <color rgb="FFCD5B6E"/>
      <color rgb="FF0066CC"/>
      <color rgb="FFF0FB5F"/>
      <color rgb="FFA86ED4"/>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2095500</xdr:colOff>
      <xdr:row>6</xdr:row>
      <xdr:rowOff>123824</xdr:rowOff>
    </xdr:from>
    <xdr:to>
      <xdr:col>0</xdr:col>
      <xdr:colOff>5036344</xdr:colOff>
      <xdr:row>9</xdr:row>
      <xdr:rowOff>171449</xdr:rowOff>
    </xdr:to>
    <xdr:pic>
      <xdr:nvPicPr>
        <xdr:cNvPr id="15" name="Picture 14">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95500" y="1809749"/>
          <a:ext cx="2940844"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2"/>
  <sheetViews>
    <sheetView tabSelected="1" workbookViewId="0"/>
  </sheetViews>
  <sheetFormatPr baseColWidth="10" defaultColWidth="9.140625" defaultRowHeight="15" x14ac:dyDescent="0.25"/>
  <cols>
    <col min="1" max="1" width="120.7109375" bestFit="1" customWidth="1"/>
  </cols>
  <sheetData>
    <row r="1" spans="1:1" ht="15.75" thickBot="1" x14ac:dyDescent="0.3">
      <c r="A1" s="1" t="s">
        <v>59</v>
      </c>
    </row>
    <row r="2" spans="1:1" ht="15.75" thickBot="1" x14ac:dyDescent="0.3">
      <c r="A2" s="3" t="s">
        <v>2</v>
      </c>
    </row>
    <row r="3" spans="1:1" x14ac:dyDescent="0.25">
      <c r="A3" s="5" t="s">
        <v>26</v>
      </c>
    </row>
    <row r="4" spans="1:1" x14ac:dyDescent="0.25">
      <c r="A4" s="4"/>
    </row>
    <row r="5" spans="1:1" ht="30.75" thickBot="1" x14ac:dyDescent="0.3">
      <c r="A5" s="5" t="s">
        <v>35</v>
      </c>
    </row>
    <row r="6" spans="1:1" ht="15.75" thickBot="1" x14ac:dyDescent="0.3">
      <c r="A6" s="3" t="s">
        <v>0</v>
      </c>
    </row>
    <row r="7" spans="1:1" s="10" customFormat="1" x14ac:dyDescent="0.25">
      <c r="A7" s="15"/>
    </row>
    <row r="8" spans="1:1" s="10" customFormat="1" x14ac:dyDescent="0.25">
      <c r="A8" s="5"/>
    </row>
    <row r="9" spans="1:1" s="10" customFormat="1" x14ac:dyDescent="0.25">
      <c r="A9" s="5"/>
    </row>
    <row r="10" spans="1:1" s="10" customFormat="1" x14ac:dyDescent="0.25">
      <c r="A10" s="5"/>
    </row>
    <row r="11" spans="1:1" s="10" customFormat="1" x14ac:dyDescent="0.25">
      <c r="A11" s="5"/>
    </row>
    <row r="12" spans="1:1" s="10" customFormat="1" x14ac:dyDescent="0.25">
      <c r="A12" s="5" t="s">
        <v>39</v>
      </c>
    </row>
    <row r="13" spans="1:1" s="10" customFormat="1" ht="18" x14ac:dyDescent="0.35">
      <c r="A13" s="5" t="s">
        <v>23</v>
      </c>
    </row>
    <row r="14" spans="1:1" s="10" customFormat="1" ht="18" x14ac:dyDescent="0.35">
      <c r="A14" s="5" t="s">
        <v>24</v>
      </c>
    </row>
    <row r="15" spans="1:1" x14ac:dyDescent="0.25">
      <c r="A15" s="5" t="s">
        <v>18</v>
      </c>
    </row>
    <row r="16" spans="1:1" ht="15.75" thickBot="1" x14ac:dyDescent="0.3">
      <c r="A16" s="5"/>
    </row>
    <row r="17" spans="1:6" ht="15.75" thickBot="1" x14ac:dyDescent="0.3">
      <c r="A17" s="3" t="s">
        <v>1</v>
      </c>
    </row>
    <row r="18" spans="1:6" s="2" customFormat="1" x14ac:dyDescent="0.25">
      <c r="A18" s="11" t="s">
        <v>25</v>
      </c>
    </row>
    <row r="19" spans="1:6" s="2" customFormat="1" ht="45" x14ac:dyDescent="0.25">
      <c r="A19" s="5" t="s">
        <v>54</v>
      </c>
      <c r="C19"/>
    </row>
    <row r="20" spans="1:6" s="2" customFormat="1" ht="90" x14ac:dyDescent="0.25">
      <c r="A20" s="5" t="s">
        <v>60</v>
      </c>
      <c r="C20"/>
    </row>
    <row r="21" spans="1:6" s="2" customFormat="1" x14ac:dyDescent="0.25">
      <c r="A21" s="5"/>
      <c r="C21"/>
    </row>
    <row r="22" spans="1:6" s="2" customFormat="1" ht="33" customHeight="1" x14ac:dyDescent="0.25">
      <c r="A22" s="5" t="s">
        <v>52</v>
      </c>
      <c r="C22"/>
      <c r="F22"/>
    </row>
    <row r="23" spans="1:6" s="2" customFormat="1" x14ac:dyDescent="0.25">
      <c r="A23" s="6" t="s">
        <v>4</v>
      </c>
      <c r="C23"/>
      <c r="F23"/>
    </row>
    <row r="24" spans="1:6" ht="30" x14ac:dyDescent="0.25">
      <c r="A24" s="13" t="s">
        <v>36</v>
      </c>
    </row>
    <row r="25" spans="1:6" x14ac:dyDescent="0.25">
      <c r="A25" s="7" t="s">
        <v>27</v>
      </c>
    </row>
    <row r="26" spans="1:6" x14ac:dyDescent="0.25">
      <c r="A26" s="8" t="s">
        <v>29</v>
      </c>
    </row>
    <row r="27" spans="1:6" x14ac:dyDescent="0.25">
      <c r="A27" s="8" t="s">
        <v>30</v>
      </c>
    </row>
    <row r="28" spans="1:6" x14ac:dyDescent="0.25">
      <c r="A28" s="8" t="s">
        <v>31</v>
      </c>
    </row>
    <row r="29" spans="1:6" x14ac:dyDescent="0.25">
      <c r="A29" s="8"/>
    </row>
    <row r="30" spans="1:6" ht="15.75" thickBot="1" x14ac:dyDescent="0.3">
      <c r="A30" s="9" t="s">
        <v>40</v>
      </c>
    </row>
    <row r="31" spans="1:6" ht="15.75" thickBot="1" x14ac:dyDescent="0.3">
      <c r="A31" s="3" t="s">
        <v>22</v>
      </c>
    </row>
    <row r="32" spans="1:6" ht="60.75" thickBot="1" x14ac:dyDescent="0.3">
      <c r="A32" s="12" t="s">
        <v>61</v>
      </c>
    </row>
  </sheetData>
  <sheetProtection algorithmName="SHA-512" hashValue="NDbPz6u+C3fHt3j9iiA+SWa361NYc80TmAxKuc6KqoPCWsP66Rm4R3nt4bd3J4Ly8YJ19fMulfsyqb1g8OEaCg==" saltValue="w1ENvsg4ZMvVa0Kop0r6Iw==" spinCount="100000" sheet="1" formatCells="0" formatColumns="0" formatRows="0" insertColumns="0" insertRows="0" insertHyperlinks="0" deleteColumns="0" deleteRows="0" sort="0" autoFilter="0" pivotTables="0"/>
  <conditionalFormatting sqref="A13:A14">
    <cfRule type="containsText" dxfId="0" priority="1" operator="containsText" text="Tcomav: Average commuting travel time [minutes/day]">
      <formula>NOT(ISERROR(SEARCH("Tcomav: Average commuting travel time [minutes/day]",A13)))</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47"/>
  <sheetViews>
    <sheetView zoomScaleNormal="100" workbookViewId="0">
      <selection activeCell="B1" sqref="B1:D1"/>
    </sheetView>
  </sheetViews>
  <sheetFormatPr baseColWidth="10" defaultColWidth="19.140625" defaultRowHeight="15" x14ac:dyDescent="0.25"/>
  <cols>
    <col min="1" max="1" width="7.5703125" style="19" customWidth="1"/>
    <col min="2" max="2" width="6.7109375" style="19" customWidth="1"/>
    <col min="3" max="3" width="30.42578125" style="19" customWidth="1"/>
    <col min="4" max="4" width="20.140625" style="19" customWidth="1"/>
    <col min="5" max="6" width="19.140625" style="19"/>
    <col min="7" max="7" width="23.7109375" style="19" customWidth="1"/>
    <col min="8" max="16384" width="19.140625" style="19"/>
  </cols>
  <sheetData>
    <row r="1" spans="1:11" ht="24" thickBot="1" x14ac:dyDescent="0.4">
      <c r="B1" s="67" t="s">
        <v>62</v>
      </c>
      <c r="C1" s="68"/>
      <c r="D1" s="69"/>
      <c r="E1" s="20"/>
      <c r="F1" s="20"/>
      <c r="G1" s="20"/>
    </row>
    <row r="2" spans="1:11" ht="14.45" customHeight="1" x14ac:dyDescent="0.25">
      <c r="B2" s="70" t="s">
        <v>34</v>
      </c>
      <c r="C2" s="71"/>
      <c r="D2" s="21">
        <f>IF(F6="Option 1",H16,IF(F6="Option 2",E25,"please choose option"))</f>
        <v>57.916666666666664</v>
      </c>
      <c r="E2" s="20"/>
      <c r="F2" s="22" t="s">
        <v>32</v>
      </c>
      <c r="G2" s="22" t="s">
        <v>33</v>
      </c>
    </row>
    <row r="3" spans="1:11" ht="14.45" customHeight="1" x14ac:dyDescent="0.25">
      <c r="B3" s="72"/>
      <c r="C3" s="73"/>
      <c r="D3" s="23"/>
      <c r="E3" s="20"/>
      <c r="F3" s="24">
        <v>90</v>
      </c>
      <c r="G3" s="24">
        <v>10</v>
      </c>
    </row>
    <row r="4" spans="1:11" ht="15" customHeight="1" thickBot="1" x14ac:dyDescent="0.3">
      <c r="B4" s="74" t="s">
        <v>63</v>
      </c>
      <c r="C4" s="75"/>
      <c r="D4" s="25">
        <f>IF(OR(D2="please choose option",D2="not enough data"),"not calculated",IF(D2&gt;F3,0,10*(D2-F3)/(G3-F3)))</f>
        <v>4.010416666666667</v>
      </c>
      <c r="E4" s="20" t="s">
        <v>57</v>
      </c>
      <c r="F4" s="20"/>
      <c r="G4" s="20"/>
    </row>
    <row r="5" spans="1:11" x14ac:dyDescent="0.25">
      <c r="E5" s="19" t="s">
        <v>58</v>
      </c>
    </row>
    <row r="6" spans="1:11" ht="61.5" customHeight="1" x14ac:dyDescent="0.25">
      <c r="E6" s="26" t="s">
        <v>53</v>
      </c>
      <c r="F6" s="27" t="s">
        <v>41</v>
      </c>
      <c r="G6" s="28" t="s">
        <v>55</v>
      </c>
    </row>
    <row r="8" spans="1:11" ht="77.25" customHeight="1" x14ac:dyDescent="0.25">
      <c r="A8" s="76" t="s">
        <v>42</v>
      </c>
      <c r="B8" s="76"/>
      <c r="C8" s="29" t="s">
        <v>44</v>
      </c>
      <c r="D8" s="30" t="s">
        <v>45</v>
      </c>
      <c r="E8" s="31" t="s">
        <v>48</v>
      </c>
      <c r="F8" s="66" t="s">
        <v>49</v>
      </c>
      <c r="G8" s="66"/>
      <c r="J8" s="62" t="s">
        <v>56</v>
      </c>
      <c r="K8" s="63"/>
    </row>
    <row r="9" spans="1:11" x14ac:dyDescent="0.25">
      <c r="D9" s="32" t="s">
        <v>8</v>
      </c>
      <c r="E9" s="33">
        <v>25</v>
      </c>
      <c r="F9" s="77">
        <v>0.45</v>
      </c>
      <c r="G9" s="78"/>
      <c r="J9" s="64"/>
      <c r="K9" s="65"/>
    </row>
    <row r="10" spans="1:11" x14ac:dyDescent="0.25">
      <c r="D10" s="32" t="s">
        <v>9</v>
      </c>
      <c r="E10" s="33">
        <v>20</v>
      </c>
      <c r="F10" s="77">
        <v>0.05</v>
      </c>
      <c r="G10" s="78"/>
      <c r="J10" s="64"/>
      <c r="K10" s="65"/>
    </row>
    <row r="11" spans="1:11" x14ac:dyDescent="0.25">
      <c r="D11" s="32" t="s">
        <v>10</v>
      </c>
      <c r="E11" s="33">
        <v>45</v>
      </c>
      <c r="F11" s="77">
        <v>0.3</v>
      </c>
      <c r="G11" s="78"/>
      <c r="J11" s="64"/>
      <c r="K11" s="65"/>
    </row>
    <row r="12" spans="1:11" x14ac:dyDescent="0.25">
      <c r="D12" s="32" t="s">
        <v>11</v>
      </c>
      <c r="E12" s="33"/>
      <c r="F12" s="78"/>
      <c r="G12" s="78"/>
      <c r="J12" s="64"/>
      <c r="K12" s="65"/>
    </row>
    <row r="13" spans="1:11" x14ac:dyDescent="0.25">
      <c r="D13" s="32" t="s">
        <v>12</v>
      </c>
      <c r="E13" s="33">
        <v>30</v>
      </c>
      <c r="F13" s="77">
        <v>0.05</v>
      </c>
      <c r="G13" s="78"/>
      <c r="J13" s="64"/>
      <c r="K13" s="65"/>
    </row>
    <row r="14" spans="1:11" x14ac:dyDescent="0.25">
      <c r="D14" s="32" t="s">
        <v>13</v>
      </c>
      <c r="E14" s="33">
        <v>25</v>
      </c>
      <c r="F14" s="77">
        <v>0.15</v>
      </c>
      <c r="G14" s="78"/>
      <c r="J14" s="34"/>
      <c r="K14" s="35"/>
    </row>
    <row r="15" spans="1:11" x14ac:dyDescent="0.25">
      <c r="D15" s="32" t="s">
        <v>47</v>
      </c>
      <c r="E15" s="33"/>
      <c r="F15" s="78"/>
      <c r="G15" s="78"/>
      <c r="H15" s="30" t="s">
        <v>51</v>
      </c>
      <c r="J15" s="64"/>
      <c r="K15" s="65"/>
    </row>
    <row r="16" spans="1:11" ht="49.5" customHeight="1" x14ac:dyDescent="0.25">
      <c r="A16" s="81" t="s">
        <v>50</v>
      </c>
      <c r="B16" s="81"/>
      <c r="C16" s="81"/>
      <c r="D16" s="36" t="s">
        <v>46</v>
      </c>
      <c r="E16" s="37"/>
      <c r="F16" s="82"/>
      <c r="G16" s="82"/>
      <c r="H16" s="38">
        <f>IF(SUM(F9:F16)&gt;0,SUMPRODUCT(E9:E16,F9:F16)/SUM(F9:F16),"not enough data")</f>
        <v>31</v>
      </c>
      <c r="J16" s="79"/>
      <c r="K16" s="80"/>
    </row>
    <row r="24" spans="1:8" ht="30.75" thickBot="1" x14ac:dyDescent="0.3">
      <c r="E24" s="31" t="s">
        <v>5</v>
      </c>
      <c r="F24" s="31" t="s">
        <v>6</v>
      </c>
      <c r="G24" s="39" t="s">
        <v>7</v>
      </c>
    </row>
    <row r="25" spans="1:8" ht="60.75" thickBot="1" x14ac:dyDescent="0.3">
      <c r="A25" s="76" t="s">
        <v>41</v>
      </c>
      <c r="B25" s="76"/>
      <c r="C25" s="29" t="s">
        <v>43</v>
      </c>
      <c r="D25" s="40" t="s">
        <v>37</v>
      </c>
      <c r="E25" s="41">
        <f>IF(AND(SUM(D42:D141)&gt;0,SUM(E42:E141)&gt;0),AVERAGE(D42:D141)+AVERAGE(E42:E141),"not enough data")</f>
        <v>57.916666666666664</v>
      </c>
      <c r="F25" s="41">
        <f>IF(SUM(C42:C141)&gt;0,AVERAGE(C42:C141),"not enough data")</f>
        <v>12.166666666666666</v>
      </c>
      <c r="G25" s="42">
        <f>(IF(AND(E25="not enough data",F25="not enough data"),"not enough data",F25*2/(E25/60)))</f>
        <v>25.208633093525179</v>
      </c>
    </row>
    <row r="26" spans="1:8" ht="15.75" thickBot="1" x14ac:dyDescent="0.3">
      <c r="D26" s="83"/>
      <c r="E26" s="84"/>
      <c r="F26" s="84"/>
      <c r="G26" s="85"/>
    </row>
    <row r="27" spans="1:8" x14ac:dyDescent="0.25">
      <c r="D27" s="43" t="s">
        <v>8</v>
      </c>
      <c r="E27" s="44">
        <f t="shared" ref="E27:E35" si="0">IF(COUNTIF($G$42:$G$71,$D27)=0,"",SUMIF($G$42:$G$71,$D27,$F$42:$F$71)/COUNTIF($G$42:$G$71,$D27))</f>
        <v>60</v>
      </c>
      <c r="F27" s="44">
        <f t="shared" ref="F27:F35" si="1">IF(COUNTIF($G$42:$G$71,$D27)=0,"",SUMIF($G$42:$G$71,$D27,$C$42:$C$71)/COUNTIF($G$42:$G$71,$D27))</f>
        <v>35</v>
      </c>
      <c r="G27" s="45">
        <f t="shared" ref="G27:G35" si="2">IF(E27="","",F27*2/E27*60)</f>
        <v>70</v>
      </c>
      <c r="H27" s="86" t="s">
        <v>64</v>
      </c>
    </row>
    <row r="28" spans="1:8" x14ac:dyDescent="0.25">
      <c r="D28" s="46" t="s">
        <v>9</v>
      </c>
      <c r="E28" s="47" t="str">
        <f t="shared" si="0"/>
        <v/>
      </c>
      <c r="F28" s="47" t="str">
        <f t="shared" si="1"/>
        <v/>
      </c>
      <c r="G28" s="48" t="str">
        <f t="shared" si="2"/>
        <v/>
      </c>
      <c r="H28" s="86"/>
    </row>
    <row r="29" spans="1:8" x14ac:dyDescent="0.25">
      <c r="D29" s="46" t="s">
        <v>10</v>
      </c>
      <c r="E29" s="47">
        <f t="shared" si="0"/>
        <v>52.5</v>
      </c>
      <c r="F29" s="47">
        <f t="shared" si="1"/>
        <v>7</v>
      </c>
      <c r="G29" s="48">
        <f t="shared" si="2"/>
        <v>16</v>
      </c>
      <c r="H29" s="86"/>
    </row>
    <row r="30" spans="1:8" x14ac:dyDescent="0.25">
      <c r="D30" s="46" t="s">
        <v>11</v>
      </c>
      <c r="E30" s="47">
        <f t="shared" si="0"/>
        <v>25</v>
      </c>
      <c r="F30" s="47">
        <f t="shared" si="1"/>
        <v>6</v>
      </c>
      <c r="G30" s="48">
        <f t="shared" si="2"/>
        <v>28.799999999999997</v>
      </c>
      <c r="H30" s="86"/>
    </row>
    <row r="31" spans="1:8" x14ac:dyDescent="0.25">
      <c r="D31" s="46" t="s">
        <v>12</v>
      </c>
      <c r="E31" s="47">
        <f t="shared" si="0"/>
        <v>60</v>
      </c>
      <c r="F31" s="47">
        <f t="shared" si="1"/>
        <v>6</v>
      </c>
      <c r="G31" s="48">
        <f t="shared" si="2"/>
        <v>12</v>
      </c>
      <c r="H31" s="86"/>
    </row>
    <row r="32" spans="1:8" x14ac:dyDescent="0.25">
      <c r="D32" s="46" t="s">
        <v>13</v>
      </c>
      <c r="E32" s="47">
        <f t="shared" si="0"/>
        <v>40</v>
      </c>
      <c r="F32" s="47">
        <f t="shared" si="1"/>
        <v>3</v>
      </c>
      <c r="G32" s="48">
        <f t="shared" si="2"/>
        <v>9</v>
      </c>
      <c r="H32" s="86"/>
    </row>
    <row r="33" spans="2:11" x14ac:dyDescent="0.25">
      <c r="D33" s="46" t="s">
        <v>14</v>
      </c>
      <c r="E33" s="47">
        <f t="shared" si="0"/>
        <v>120</v>
      </c>
      <c r="F33" s="47">
        <f t="shared" si="1"/>
        <v>32.5</v>
      </c>
      <c r="G33" s="48">
        <f t="shared" si="2"/>
        <v>32.5</v>
      </c>
      <c r="H33" s="86"/>
    </row>
    <row r="34" spans="2:11" x14ac:dyDescent="0.25">
      <c r="D34" s="46" t="s">
        <v>15</v>
      </c>
      <c r="E34" s="47">
        <f t="shared" si="0"/>
        <v>45</v>
      </c>
      <c r="F34" s="47">
        <f t="shared" si="1"/>
        <v>4.666666666666667</v>
      </c>
      <c r="G34" s="48">
        <f t="shared" si="2"/>
        <v>12.444444444444446</v>
      </c>
      <c r="H34" s="86"/>
    </row>
    <row r="35" spans="2:11" ht="15.75" thickBot="1" x14ac:dyDescent="0.3">
      <c r="D35" s="49" t="s">
        <v>16</v>
      </c>
      <c r="E35" s="50">
        <f t="shared" si="0"/>
        <v>30</v>
      </c>
      <c r="F35" s="50">
        <f t="shared" si="1"/>
        <v>3</v>
      </c>
      <c r="G35" s="51">
        <f t="shared" si="2"/>
        <v>12</v>
      </c>
      <c r="H35" s="86"/>
    </row>
    <row r="36" spans="2:11" x14ac:dyDescent="0.25">
      <c r="E36" s="52"/>
      <c r="F36" s="52"/>
      <c r="G36" s="52"/>
      <c r="H36" s="53"/>
    </row>
    <row r="37" spans="2:11" ht="15.75" thickBot="1" x14ac:dyDescent="0.3">
      <c r="B37" s="19" t="s">
        <v>38</v>
      </c>
    </row>
    <row r="38" spans="2:11" ht="15.75" thickBot="1" x14ac:dyDescent="0.3">
      <c r="F38" s="54" t="s">
        <v>17</v>
      </c>
      <c r="G38" s="27">
        <v>12</v>
      </c>
    </row>
    <row r="39" spans="2:11" x14ac:dyDescent="0.25">
      <c r="D39" s="55"/>
      <c r="E39" s="55"/>
      <c r="F39" s="55"/>
      <c r="G39" s="55"/>
      <c r="H39" s="55"/>
      <c r="J39" s="89" t="s">
        <v>56</v>
      </c>
      <c r="K39" s="90"/>
    </row>
    <row r="40" spans="2:11" x14ac:dyDescent="0.25">
      <c r="C40" s="95" t="s">
        <v>6</v>
      </c>
      <c r="D40" s="95" t="s">
        <v>19</v>
      </c>
      <c r="E40" s="95" t="s">
        <v>20</v>
      </c>
      <c r="F40" s="66" t="s">
        <v>21</v>
      </c>
      <c r="G40" s="66" t="s">
        <v>28</v>
      </c>
      <c r="J40" s="91"/>
      <c r="K40" s="92"/>
    </row>
    <row r="41" spans="2:11" ht="24.6" customHeight="1" x14ac:dyDescent="0.25">
      <c r="B41" s="30" t="s">
        <v>3</v>
      </c>
      <c r="C41" s="96"/>
      <c r="D41" s="96"/>
      <c r="E41" s="96"/>
      <c r="F41" s="66"/>
      <c r="G41" s="66"/>
      <c r="J41" s="93"/>
      <c r="K41" s="94"/>
    </row>
    <row r="42" spans="2:11" ht="14.45" customHeight="1" x14ac:dyDescent="0.25">
      <c r="B42" s="30">
        <v>1</v>
      </c>
      <c r="C42" s="56">
        <v>4</v>
      </c>
      <c r="D42" s="56">
        <v>30</v>
      </c>
      <c r="E42" s="56">
        <v>20</v>
      </c>
      <c r="F42" s="57">
        <f>E42+D42</f>
        <v>50</v>
      </c>
      <c r="G42" s="56" t="s">
        <v>15</v>
      </c>
      <c r="J42" s="87"/>
      <c r="K42" s="88"/>
    </row>
    <row r="43" spans="2:11" ht="14.45" customHeight="1" x14ac:dyDescent="0.25">
      <c r="B43" s="30">
        <v>2</v>
      </c>
      <c r="C43" s="56">
        <v>20</v>
      </c>
      <c r="D43" s="56">
        <v>25</v>
      </c>
      <c r="E43" s="56">
        <v>45</v>
      </c>
      <c r="F43" s="57">
        <f t="shared" ref="F43:F106" si="3">E43+D43</f>
        <v>70</v>
      </c>
      <c r="G43" s="56" t="s">
        <v>14</v>
      </c>
      <c r="J43" s="87"/>
      <c r="K43" s="88"/>
    </row>
    <row r="44" spans="2:11" ht="14.45" customHeight="1" x14ac:dyDescent="0.25">
      <c r="B44" s="30">
        <v>3</v>
      </c>
      <c r="C44" s="56">
        <v>6</v>
      </c>
      <c r="D44" s="56">
        <v>10</v>
      </c>
      <c r="E44" s="56">
        <v>15</v>
      </c>
      <c r="F44" s="57">
        <f t="shared" si="3"/>
        <v>25</v>
      </c>
      <c r="G44" s="56" t="s">
        <v>11</v>
      </c>
      <c r="J44" s="87"/>
      <c r="K44" s="88"/>
    </row>
    <row r="45" spans="2:11" ht="14.45" customHeight="1" x14ac:dyDescent="0.25">
      <c r="B45" s="30">
        <v>4</v>
      </c>
      <c r="C45" s="56">
        <v>10</v>
      </c>
      <c r="D45" s="56">
        <v>35</v>
      </c>
      <c r="E45" s="56">
        <v>30</v>
      </c>
      <c r="F45" s="57">
        <f t="shared" si="3"/>
        <v>65</v>
      </c>
      <c r="G45" s="56" t="s">
        <v>10</v>
      </c>
      <c r="J45" s="87"/>
      <c r="K45" s="88"/>
    </row>
    <row r="46" spans="2:11" ht="14.45" customHeight="1" x14ac:dyDescent="0.25">
      <c r="B46" s="30">
        <v>5</v>
      </c>
      <c r="C46" s="56">
        <v>45</v>
      </c>
      <c r="D46" s="56">
        <v>80</v>
      </c>
      <c r="E46" s="56">
        <v>90</v>
      </c>
      <c r="F46" s="57">
        <f t="shared" si="3"/>
        <v>170</v>
      </c>
      <c r="G46" s="56" t="s">
        <v>14</v>
      </c>
      <c r="J46" s="87"/>
      <c r="K46" s="88"/>
    </row>
    <row r="47" spans="2:11" x14ac:dyDescent="0.25">
      <c r="B47" s="30">
        <v>6</v>
      </c>
      <c r="C47" s="56">
        <v>6</v>
      </c>
      <c r="D47" s="56">
        <v>20</v>
      </c>
      <c r="E47" s="56">
        <v>35</v>
      </c>
      <c r="F47" s="57">
        <f t="shared" si="3"/>
        <v>55</v>
      </c>
      <c r="G47" s="56" t="s">
        <v>15</v>
      </c>
      <c r="J47" s="87"/>
      <c r="K47" s="88"/>
    </row>
    <row r="48" spans="2:11" x14ac:dyDescent="0.25">
      <c r="B48" s="30">
        <v>7</v>
      </c>
      <c r="C48" s="56">
        <v>3</v>
      </c>
      <c r="D48" s="56">
        <v>20</v>
      </c>
      <c r="E48" s="56">
        <v>20</v>
      </c>
      <c r="F48" s="57">
        <f t="shared" si="3"/>
        <v>40</v>
      </c>
      <c r="G48" s="56" t="s">
        <v>13</v>
      </c>
      <c r="J48" s="87"/>
      <c r="K48" s="88"/>
    </row>
    <row r="49" spans="2:11" x14ac:dyDescent="0.25">
      <c r="B49" s="30">
        <v>8</v>
      </c>
      <c r="C49" s="56">
        <v>4</v>
      </c>
      <c r="D49" s="56">
        <v>20</v>
      </c>
      <c r="E49" s="56">
        <v>20</v>
      </c>
      <c r="F49" s="57">
        <f t="shared" si="3"/>
        <v>40</v>
      </c>
      <c r="G49" s="56" t="s">
        <v>10</v>
      </c>
      <c r="J49" s="87"/>
      <c r="K49" s="88"/>
    </row>
    <row r="50" spans="2:11" x14ac:dyDescent="0.25">
      <c r="B50" s="30">
        <v>9</v>
      </c>
      <c r="C50" s="56">
        <v>3</v>
      </c>
      <c r="D50" s="56">
        <v>15</v>
      </c>
      <c r="E50" s="56">
        <v>15</v>
      </c>
      <c r="F50" s="57">
        <f t="shared" si="3"/>
        <v>30</v>
      </c>
      <c r="G50" s="56" t="s">
        <v>16</v>
      </c>
      <c r="J50" s="87"/>
      <c r="K50" s="88"/>
    </row>
    <row r="51" spans="2:11" x14ac:dyDescent="0.25">
      <c r="B51" s="30">
        <v>10</v>
      </c>
      <c r="C51" s="56">
        <v>4</v>
      </c>
      <c r="D51" s="56">
        <v>15</v>
      </c>
      <c r="E51" s="56">
        <v>15</v>
      </c>
      <c r="F51" s="57">
        <f t="shared" si="3"/>
        <v>30</v>
      </c>
      <c r="G51" s="56" t="s">
        <v>15</v>
      </c>
      <c r="J51" s="87"/>
      <c r="K51" s="88"/>
    </row>
    <row r="52" spans="2:11" x14ac:dyDescent="0.25">
      <c r="B52" s="30">
        <v>11</v>
      </c>
      <c r="C52" s="56">
        <v>6</v>
      </c>
      <c r="D52" s="56">
        <v>30</v>
      </c>
      <c r="E52" s="56">
        <v>30</v>
      </c>
      <c r="F52" s="57">
        <f t="shared" si="3"/>
        <v>60</v>
      </c>
      <c r="G52" s="56" t="s">
        <v>12</v>
      </c>
      <c r="J52" s="87"/>
      <c r="K52" s="88"/>
    </row>
    <row r="53" spans="2:11" x14ac:dyDescent="0.25">
      <c r="B53" s="30">
        <v>12</v>
      </c>
      <c r="C53" s="56">
        <v>35</v>
      </c>
      <c r="D53" s="56">
        <v>25</v>
      </c>
      <c r="E53" s="56">
        <v>35</v>
      </c>
      <c r="F53" s="57">
        <f t="shared" si="3"/>
        <v>60</v>
      </c>
      <c r="G53" s="56" t="s">
        <v>8</v>
      </c>
      <c r="J53" s="87"/>
      <c r="K53" s="88"/>
    </row>
    <row r="54" spans="2:11" x14ac:dyDescent="0.25">
      <c r="B54" s="30">
        <v>13</v>
      </c>
      <c r="C54" s="56"/>
      <c r="D54" s="56"/>
      <c r="E54" s="56"/>
      <c r="F54" s="57">
        <f t="shared" si="3"/>
        <v>0</v>
      </c>
      <c r="G54" s="56"/>
      <c r="J54" s="87"/>
      <c r="K54" s="88"/>
    </row>
    <row r="55" spans="2:11" x14ac:dyDescent="0.25">
      <c r="B55" s="30">
        <v>14</v>
      </c>
      <c r="C55" s="56"/>
      <c r="D55" s="56"/>
      <c r="E55" s="56"/>
      <c r="F55" s="57">
        <f t="shared" si="3"/>
        <v>0</v>
      </c>
      <c r="G55" s="56"/>
      <c r="J55" s="87"/>
      <c r="K55" s="88"/>
    </row>
    <row r="56" spans="2:11" x14ac:dyDescent="0.25">
      <c r="B56" s="30">
        <v>15</v>
      </c>
      <c r="C56" s="56"/>
      <c r="D56" s="56"/>
      <c r="E56" s="56"/>
      <c r="F56" s="57">
        <f t="shared" si="3"/>
        <v>0</v>
      </c>
      <c r="G56" s="56"/>
      <c r="J56" s="87"/>
      <c r="K56" s="88"/>
    </row>
    <row r="57" spans="2:11" x14ac:dyDescent="0.25">
      <c r="B57" s="30">
        <v>16</v>
      </c>
      <c r="C57" s="56"/>
      <c r="D57" s="56"/>
      <c r="E57" s="56"/>
      <c r="F57" s="57">
        <f t="shared" si="3"/>
        <v>0</v>
      </c>
      <c r="G57" s="56"/>
      <c r="J57" s="87"/>
      <c r="K57" s="88"/>
    </row>
    <row r="58" spans="2:11" x14ac:dyDescent="0.25">
      <c r="B58" s="30">
        <v>17</v>
      </c>
      <c r="C58" s="56"/>
      <c r="D58" s="56"/>
      <c r="E58" s="56"/>
      <c r="F58" s="57">
        <f t="shared" si="3"/>
        <v>0</v>
      </c>
      <c r="G58" s="56"/>
      <c r="J58" s="87"/>
      <c r="K58" s="88"/>
    </row>
    <row r="59" spans="2:11" x14ac:dyDescent="0.25">
      <c r="B59" s="30">
        <v>18</v>
      </c>
      <c r="C59" s="56"/>
      <c r="D59" s="56"/>
      <c r="E59" s="56"/>
      <c r="F59" s="57">
        <f t="shared" si="3"/>
        <v>0</v>
      </c>
      <c r="G59" s="56"/>
      <c r="J59" s="87"/>
      <c r="K59" s="88"/>
    </row>
    <row r="60" spans="2:11" x14ac:dyDescent="0.25">
      <c r="B60" s="30">
        <v>19</v>
      </c>
      <c r="C60" s="56"/>
      <c r="D60" s="56"/>
      <c r="E60" s="56"/>
      <c r="F60" s="57">
        <f t="shared" si="3"/>
        <v>0</v>
      </c>
      <c r="G60" s="56"/>
      <c r="J60" s="87"/>
      <c r="K60" s="88"/>
    </row>
    <row r="61" spans="2:11" x14ac:dyDescent="0.25">
      <c r="B61" s="30">
        <v>20</v>
      </c>
      <c r="C61" s="56"/>
      <c r="D61" s="56"/>
      <c r="E61" s="56"/>
      <c r="F61" s="57">
        <f t="shared" si="3"/>
        <v>0</v>
      </c>
      <c r="G61" s="56"/>
      <c r="J61" s="87"/>
      <c r="K61" s="88"/>
    </row>
    <row r="62" spans="2:11" x14ac:dyDescent="0.25">
      <c r="B62" s="30">
        <v>21</v>
      </c>
      <c r="C62" s="56"/>
      <c r="D62" s="56"/>
      <c r="E62" s="56"/>
      <c r="F62" s="57">
        <f t="shared" si="3"/>
        <v>0</v>
      </c>
      <c r="G62" s="56"/>
      <c r="J62" s="87"/>
      <c r="K62" s="88"/>
    </row>
    <row r="63" spans="2:11" x14ac:dyDescent="0.25">
      <c r="B63" s="30">
        <v>22</v>
      </c>
      <c r="C63" s="56"/>
      <c r="D63" s="56"/>
      <c r="E63" s="56"/>
      <c r="F63" s="57">
        <f t="shared" si="3"/>
        <v>0</v>
      </c>
      <c r="G63" s="56"/>
      <c r="J63" s="87"/>
      <c r="K63" s="88"/>
    </row>
    <row r="64" spans="2:11" x14ac:dyDescent="0.25">
      <c r="B64" s="30">
        <v>23</v>
      </c>
      <c r="C64" s="56"/>
      <c r="D64" s="56"/>
      <c r="E64" s="56"/>
      <c r="F64" s="57">
        <f t="shared" si="3"/>
        <v>0</v>
      </c>
      <c r="G64" s="56"/>
      <c r="J64" s="87"/>
      <c r="K64" s="88"/>
    </row>
    <row r="65" spans="2:11" x14ac:dyDescent="0.25">
      <c r="B65" s="30">
        <v>24</v>
      </c>
      <c r="C65" s="56"/>
      <c r="D65" s="56"/>
      <c r="E65" s="56"/>
      <c r="F65" s="57">
        <f t="shared" si="3"/>
        <v>0</v>
      </c>
      <c r="G65" s="56"/>
      <c r="J65" s="87"/>
      <c r="K65" s="88"/>
    </row>
    <row r="66" spans="2:11" x14ac:dyDescent="0.25">
      <c r="B66" s="30">
        <v>25</v>
      </c>
      <c r="C66" s="56"/>
      <c r="D66" s="56"/>
      <c r="E66" s="56"/>
      <c r="F66" s="57">
        <f t="shared" si="3"/>
        <v>0</v>
      </c>
      <c r="G66" s="56"/>
      <c r="J66" s="87"/>
      <c r="K66" s="88"/>
    </row>
    <row r="67" spans="2:11" x14ac:dyDescent="0.25">
      <c r="B67" s="30">
        <v>26</v>
      </c>
      <c r="C67" s="56"/>
      <c r="D67" s="56"/>
      <c r="E67" s="56"/>
      <c r="F67" s="57">
        <f t="shared" si="3"/>
        <v>0</v>
      </c>
      <c r="G67" s="56"/>
      <c r="J67" s="97"/>
      <c r="K67" s="98"/>
    </row>
    <row r="68" spans="2:11" x14ac:dyDescent="0.25">
      <c r="B68" s="30">
        <v>27</v>
      </c>
      <c r="C68" s="56"/>
      <c r="D68" s="56"/>
      <c r="E68" s="56"/>
      <c r="F68" s="57">
        <f t="shared" si="3"/>
        <v>0</v>
      </c>
      <c r="G68" s="56"/>
    </row>
    <row r="69" spans="2:11" x14ac:dyDescent="0.25">
      <c r="B69" s="30">
        <v>28</v>
      </c>
      <c r="C69" s="56"/>
      <c r="D69" s="56"/>
      <c r="E69" s="56"/>
      <c r="F69" s="57">
        <f t="shared" si="3"/>
        <v>0</v>
      </c>
      <c r="G69" s="56"/>
    </row>
    <row r="70" spans="2:11" x14ac:dyDescent="0.25">
      <c r="B70" s="30">
        <v>29</v>
      </c>
      <c r="C70" s="56"/>
      <c r="D70" s="56"/>
      <c r="E70" s="56"/>
      <c r="F70" s="57">
        <f t="shared" si="3"/>
        <v>0</v>
      </c>
      <c r="G70" s="56"/>
    </row>
    <row r="71" spans="2:11" x14ac:dyDescent="0.25">
      <c r="B71" s="30">
        <v>30</v>
      </c>
      <c r="C71" s="56"/>
      <c r="D71" s="56"/>
      <c r="E71" s="56"/>
      <c r="F71" s="57">
        <f t="shared" si="3"/>
        <v>0</v>
      </c>
      <c r="G71" s="56"/>
    </row>
    <row r="72" spans="2:11" x14ac:dyDescent="0.25">
      <c r="B72" s="30">
        <v>31</v>
      </c>
      <c r="C72" s="56"/>
      <c r="D72" s="56"/>
      <c r="E72" s="56"/>
      <c r="F72" s="57">
        <f t="shared" si="3"/>
        <v>0</v>
      </c>
      <c r="G72" s="56"/>
    </row>
    <row r="73" spans="2:11" x14ac:dyDescent="0.25">
      <c r="B73" s="30">
        <v>32</v>
      </c>
      <c r="C73" s="56"/>
      <c r="D73" s="56"/>
      <c r="E73" s="56"/>
      <c r="F73" s="57">
        <f t="shared" si="3"/>
        <v>0</v>
      </c>
      <c r="G73" s="56"/>
    </row>
    <row r="74" spans="2:11" x14ac:dyDescent="0.25">
      <c r="B74" s="30">
        <v>33</v>
      </c>
      <c r="C74" s="56"/>
      <c r="D74" s="56"/>
      <c r="E74" s="56"/>
      <c r="F74" s="57">
        <f t="shared" si="3"/>
        <v>0</v>
      </c>
      <c r="G74" s="56"/>
    </row>
    <row r="75" spans="2:11" x14ac:dyDescent="0.25">
      <c r="B75" s="30">
        <v>34</v>
      </c>
      <c r="C75" s="56"/>
      <c r="D75" s="56"/>
      <c r="E75" s="56"/>
      <c r="F75" s="57">
        <f t="shared" si="3"/>
        <v>0</v>
      </c>
      <c r="G75" s="56"/>
    </row>
    <row r="76" spans="2:11" x14ac:dyDescent="0.25">
      <c r="B76" s="30">
        <v>35</v>
      </c>
      <c r="C76" s="56"/>
      <c r="D76" s="56"/>
      <c r="E76" s="56"/>
      <c r="F76" s="57">
        <f t="shared" si="3"/>
        <v>0</v>
      </c>
      <c r="G76" s="56"/>
    </row>
    <row r="77" spans="2:11" x14ac:dyDescent="0.25">
      <c r="B77" s="30">
        <v>36</v>
      </c>
      <c r="C77" s="56"/>
      <c r="D77" s="56"/>
      <c r="E77" s="56"/>
      <c r="F77" s="57">
        <f t="shared" si="3"/>
        <v>0</v>
      </c>
      <c r="G77" s="56"/>
    </row>
    <row r="78" spans="2:11" x14ac:dyDescent="0.25">
      <c r="B78" s="30">
        <v>37</v>
      </c>
      <c r="C78" s="56"/>
      <c r="D78" s="56"/>
      <c r="E78" s="56"/>
      <c r="F78" s="57">
        <f t="shared" si="3"/>
        <v>0</v>
      </c>
      <c r="G78" s="56"/>
    </row>
    <row r="79" spans="2:11" x14ac:dyDescent="0.25">
      <c r="B79" s="30">
        <v>38</v>
      </c>
      <c r="C79" s="56"/>
      <c r="D79" s="56"/>
      <c r="E79" s="56"/>
      <c r="F79" s="57">
        <f t="shared" si="3"/>
        <v>0</v>
      </c>
      <c r="G79" s="56"/>
    </row>
    <row r="80" spans="2:11" x14ac:dyDescent="0.25">
      <c r="B80" s="30">
        <v>39</v>
      </c>
      <c r="C80" s="56"/>
      <c r="D80" s="56"/>
      <c r="E80" s="56"/>
      <c r="F80" s="57">
        <f t="shared" si="3"/>
        <v>0</v>
      </c>
      <c r="G80" s="56"/>
    </row>
    <row r="81" spans="2:7" x14ac:dyDescent="0.25">
      <c r="B81" s="30">
        <v>40</v>
      </c>
      <c r="C81" s="56"/>
      <c r="D81" s="56"/>
      <c r="E81" s="56"/>
      <c r="F81" s="57">
        <f t="shared" si="3"/>
        <v>0</v>
      </c>
      <c r="G81" s="56"/>
    </row>
    <row r="82" spans="2:7" x14ac:dyDescent="0.25">
      <c r="B82" s="30">
        <v>41</v>
      </c>
      <c r="C82" s="56"/>
      <c r="D82" s="56"/>
      <c r="E82" s="56"/>
      <c r="F82" s="57">
        <f t="shared" si="3"/>
        <v>0</v>
      </c>
      <c r="G82" s="56"/>
    </row>
    <row r="83" spans="2:7" x14ac:dyDescent="0.25">
      <c r="B83" s="30">
        <v>42</v>
      </c>
      <c r="C83" s="56"/>
      <c r="D83" s="56"/>
      <c r="E83" s="56"/>
      <c r="F83" s="57">
        <f t="shared" si="3"/>
        <v>0</v>
      </c>
      <c r="G83" s="56"/>
    </row>
    <row r="84" spans="2:7" x14ac:dyDescent="0.25">
      <c r="B84" s="30">
        <v>43</v>
      </c>
      <c r="C84" s="56"/>
      <c r="D84" s="56"/>
      <c r="E84" s="56"/>
      <c r="F84" s="57">
        <f t="shared" si="3"/>
        <v>0</v>
      </c>
      <c r="G84" s="56"/>
    </row>
    <row r="85" spans="2:7" x14ac:dyDescent="0.25">
      <c r="B85" s="30">
        <v>44</v>
      </c>
      <c r="C85" s="56"/>
      <c r="D85" s="56"/>
      <c r="E85" s="56"/>
      <c r="F85" s="57">
        <f t="shared" si="3"/>
        <v>0</v>
      </c>
      <c r="G85" s="56"/>
    </row>
    <row r="86" spans="2:7" x14ac:dyDescent="0.25">
      <c r="B86" s="30">
        <v>45</v>
      </c>
      <c r="C86" s="56"/>
      <c r="D86" s="56"/>
      <c r="E86" s="56"/>
      <c r="F86" s="57">
        <f t="shared" si="3"/>
        <v>0</v>
      </c>
      <c r="G86" s="56"/>
    </row>
    <row r="87" spans="2:7" x14ac:dyDescent="0.25">
      <c r="B87" s="30">
        <v>46</v>
      </c>
      <c r="C87" s="56"/>
      <c r="D87" s="56"/>
      <c r="E87" s="56"/>
      <c r="F87" s="57">
        <f t="shared" si="3"/>
        <v>0</v>
      </c>
      <c r="G87" s="56"/>
    </row>
    <row r="88" spans="2:7" x14ac:dyDescent="0.25">
      <c r="B88" s="30">
        <v>47</v>
      </c>
      <c r="C88" s="56"/>
      <c r="D88" s="56"/>
      <c r="E88" s="56"/>
      <c r="F88" s="57">
        <f t="shared" si="3"/>
        <v>0</v>
      </c>
      <c r="G88" s="56"/>
    </row>
    <row r="89" spans="2:7" x14ac:dyDescent="0.25">
      <c r="B89" s="30">
        <v>48</v>
      </c>
      <c r="C89" s="56"/>
      <c r="D89" s="56"/>
      <c r="E89" s="56"/>
      <c r="F89" s="57">
        <f t="shared" si="3"/>
        <v>0</v>
      </c>
      <c r="G89" s="56"/>
    </row>
    <row r="90" spans="2:7" x14ac:dyDescent="0.25">
      <c r="B90" s="30">
        <v>49</v>
      </c>
      <c r="C90" s="56"/>
      <c r="D90" s="56"/>
      <c r="E90" s="56"/>
      <c r="F90" s="57">
        <f t="shared" si="3"/>
        <v>0</v>
      </c>
      <c r="G90" s="56"/>
    </row>
    <row r="91" spans="2:7" x14ac:dyDescent="0.25">
      <c r="B91" s="30">
        <v>50</v>
      </c>
      <c r="C91" s="56"/>
      <c r="D91" s="56"/>
      <c r="E91" s="56"/>
      <c r="F91" s="57">
        <f t="shared" si="3"/>
        <v>0</v>
      </c>
      <c r="G91" s="56"/>
    </row>
    <row r="92" spans="2:7" x14ac:dyDescent="0.25">
      <c r="B92" s="30">
        <v>51</v>
      </c>
      <c r="C92" s="56"/>
      <c r="D92" s="56"/>
      <c r="E92" s="56"/>
      <c r="F92" s="57">
        <f t="shared" si="3"/>
        <v>0</v>
      </c>
      <c r="G92" s="56"/>
    </row>
    <row r="93" spans="2:7" x14ac:dyDescent="0.25">
      <c r="B93" s="30">
        <v>52</v>
      </c>
      <c r="C93" s="56"/>
      <c r="D93" s="56"/>
      <c r="E93" s="56"/>
      <c r="F93" s="57">
        <f t="shared" si="3"/>
        <v>0</v>
      </c>
      <c r="G93" s="56"/>
    </row>
    <row r="94" spans="2:7" x14ac:dyDescent="0.25">
      <c r="B94" s="30">
        <v>53</v>
      </c>
      <c r="C94" s="56"/>
      <c r="D94" s="56"/>
      <c r="E94" s="56"/>
      <c r="F94" s="57">
        <f t="shared" si="3"/>
        <v>0</v>
      </c>
      <c r="G94" s="56"/>
    </row>
    <row r="95" spans="2:7" x14ac:dyDescent="0.25">
      <c r="B95" s="30">
        <v>54</v>
      </c>
      <c r="C95" s="56"/>
      <c r="D95" s="56"/>
      <c r="E95" s="56"/>
      <c r="F95" s="57">
        <f t="shared" si="3"/>
        <v>0</v>
      </c>
      <c r="G95" s="56"/>
    </row>
    <row r="96" spans="2:7" x14ac:dyDescent="0.25">
      <c r="B96" s="30">
        <v>55</v>
      </c>
      <c r="C96" s="56"/>
      <c r="D96" s="56"/>
      <c r="E96" s="56"/>
      <c r="F96" s="57">
        <f t="shared" si="3"/>
        <v>0</v>
      </c>
      <c r="G96" s="56"/>
    </row>
    <row r="97" spans="2:7" x14ac:dyDescent="0.25">
      <c r="B97" s="30">
        <v>56</v>
      </c>
      <c r="C97" s="56"/>
      <c r="D97" s="56"/>
      <c r="E97" s="56"/>
      <c r="F97" s="57">
        <f t="shared" si="3"/>
        <v>0</v>
      </c>
      <c r="G97" s="56"/>
    </row>
    <row r="98" spans="2:7" x14ac:dyDescent="0.25">
      <c r="B98" s="30">
        <v>57</v>
      </c>
      <c r="C98" s="56"/>
      <c r="D98" s="56"/>
      <c r="E98" s="56"/>
      <c r="F98" s="57">
        <f t="shared" si="3"/>
        <v>0</v>
      </c>
      <c r="G98" s="56"/>
    </row>
    <row r="99" spans="2:7" x14ac:dyDescent="0.25">
      <c r="B99" s="30">
        <v>58</v>
      </c>
      <c r="C99" s="56"/>
      <c r="D99" s="56"/>
      <c r="E99" s="56"/>
      <c r="F99" s="57">
        <f t="shared" si="3"/>
        <v>0</v>
      </c>
      <c r="G99" s="56"/>
    </row>
    <row r="100" spans="2:7" x14ac:dyDescent="0.25">
      <c r="B100" s="30">
        <v>59</v>
      </c>
      <c r="C100" s="56"/>
      <c r="D100" s="56"/>
      <c r="E100" s="56"/>
      <c r="F100" s="57">
        <f t="shared" si="3"/>
        <v>0</v>
      </c>
      <c r="G100" s="56"/>
    </row>
    <row r="101" spans="2:7" x14ac:dyDescent="0.25">
      <c r="B101" s="30">
        <v>60</v>
      </c>
      <c r="C101" s="56"/>
      <c r="D101" s="56"/>
      <c r="E101" s="56"/>
      <c r="F101" s="57">
        <f t="shared" si="3"/>
        <v>0</v>
      </c>
      <c r="G101" s="56"/>
    </row>
    <row r="102" spans="2:7" x14ac:dyDescent="0.25">
      <c r="B102" s="30">
        <v>61</v>
      </c>
      <c r="C102" s="56"/>
      <c r="D102" s="56"/>
      <c r="E102" s="56"/>
      <c r="F102" s="57">
        <f t="shared" si="3"/>
        <v>0</v>
      </c>
      <c r="G102" s="56"/>
    </row>
    <row r="103" spans="2:7" x14ac:dyDescent="0.25">
      <c r="B103" s="30">
        <v>62</v>
      </c>
      <c r="C103" s="56"/>
      <c r="D103" s="56"/>
      <c r="E103" s="56"/>
      <c r="F103" s="57">
        <f t="shared" si="3"/>
        <v>0</v>
      </c>
      <c r="G103" s="56"/>
    </row>
    <row r="104" spans="2:7" x14ac:dyDescent="0.25">
      <c r="B104" s="30">
        <v>63</v>
      </c>
      <c r="C104" s="56"/>
      <c r="D104" s="56"/>
      <c r="E104" s="56"/>
      <c r="F104" s="57">
        <f t="shared" si="3"/>
        <v>0</v>
      </c>
      <c r="G104" s="56"/>
    </row>
    <row r="105" spans="2:7" x14ac:dyDescent="0.25">
      <c r="B105" s="30">
        <v>64</v>
      </c>
      <c r="C105" s="56"/>
      <c r="D105" s="56"/>
      <c r="E105" s="56"/>
      <c r="F105" s="57">
        <f t="shared" si="3"/>
        <v>0</v>
      </c>
      <c r="G105" s="56"/>
    </row>
    <row r="106" spans="2:7" x14ac:dyDescent="0.25">
      <c r="B106" s="30">
        <v>65</v>
      </c>
      <c r="C106" s="56"/>
      <c r="D106" s="56"/>
      <c r="E106" s="56"/>
      <c r="F106" s="57">
        <f t="shared" si="3"/>
        <v>0</v>
      </c>
      <c r="G106" s="56"/>
    </row>
    <row r="107" spans="2:7" x14ac:dyDescent="0.25">
      <c r="B107" s="30">
        <v>66</v>
      </c>
      <c r="C107" s="56"/>
      <c r="D107" s="56"/>
      <c r="E107" s="56"/>
      <c r="F107" s="57">
        <f t="shared" ref="F107:F141" si="4">E107+D107</f>
        <v>0</v>
      </c>
      <c r="G107" s="56"/>
    </row>
    <row r="108" spans="2:7" x14ac:dyDescent="0.25">
      <c r="B108" s="30">
        <v>67</v>
      </c>
      <c r="C108" s="56"/>
      <c r="D108" s="56"/>
      <c r="E108" s="56"/>
      <c r="F108" s="57">
        <f t="shared" si="4"/>
        <v>0</v>
      </c>
      <c r="G108" s="56"/>
    </row>
    <row r="109" spans="2:7" x14ac:dyDescent="0.25">
      <c r="B109" s="30">
        <v>68</v>
      </c>
      <c r="C109" s="56"/>
      <c r="D109" s="56"/>
      <c r="E109" s="56"/>
      <c r="F109" s="57">
        <f t="shared" si="4"/>
        <v>0</v>
      </c>
      <c r="G109" s="56"/>
    </row>
    <row r="110" spans="2:7" x14ac:dyDescent="0.25">
      <c r="B110" s="30">
        <v>69</v>
      </c>
      <c r="C110" s="56"/>
      <c r="D110" s="56"/>
      <c r="E110" s="56"/>
      <c r="F110" s="57">
        <f t="shared" si="4"/>
        <v>0</v>
      </c>
      <c r="G110" s="56"/>
    </row>
    <row r="111" spans="2:7" x14ac:dyDescent="0.25">
      <c r="B111" s="30">
        <v>70</v>
      </c>
      <c r="C111" s="56"/>
      <c r="D111" s="56"/>
      <c r="E111" s="56"/>
      <c r="F111" s="57">
        <f t="shared" si="4"/>
        <v>0</v>
      </c>
      <c r="G111" s="56"/>
    </row>
    <row r="112" spans="2:7" x14ac:dyDescent="0.25">
      <c r="B112" s="30">
        <v>71</v>
      </c>
      <c r="C112" s="56"/>
      <c r="D112" s="56"/>
      <c r="E112" s="56"/>
      <c r="F112" s="57">
        <f t="shared" si="4"/>
        <v>0</v>
      </c>
      <c r="G112" s="56"/>
    </row>
    <row r="113" spans="2:7" x14ac:dyDescent="0.25">
      <c r="B113" s="30">
        <v>72</v>
      </c>
      <c r="C113" s="56"/>
      <c r="D113" s="56"/>
      <c r="E113" s="56"/>
      <c r="F113" s="57">
        <f t="shared" si="4"/>
        <v>0</v>
      </c>
      <c r="G113" s="56"/>
    </row>
    <row r="114" spans="2:7" x14ac:dyDescent="0.25">
      <c r="B114" s="30">
        <v>73</v>
      </c>
      <c r="C114" s="56"/>
      <c r="D114" s="56"/>
      <c r="E114" s="56"/>
      <c r="F114" s="57">
        <f t="shared" si="4"/>
        <v>0</v>
      </c>
      <c r="G114" s="56"/>
    </row>
    <row r="115" spans="2:7" x14ac:dyDescent="0.25">
      <c r="B115" s="30">
        <v>74</v>
      </c>
      <c r="C115" s="56"/>
      <c r="D115" s="56"/>
      <c r="E115" s="56"/>
      <c r="F115" s="57">
        <f t="shared" si="4"/>
        <v>0</v>
      </c>
      <c r="G115" s="56"/>
    </row>
    <row r="116" spans="2:7" x14ac:dyDescent="0.25">
      <c r="B116" s="30">
        <v>75</v>
      </c>
      <c r="C116" s="56"/>
      <c r="D116" s="56"/>
      <c r="E116" s="56"/>
      <c r="F116" s="57">
        <f t="shared" si="4"/>
        <v>0</v>
      </c>
      <c r="G116" s="56"/>
    </row>
    <row r="117" spans="2:7" x14ac:dyDescent="0.25">
      <c r="B117" s="30">
        <v>76</v>
      </c>
      <c r="C117" s="56"/>
      <c r="D117" s="56"/>
      <c r="E117" s="56"/>
      <c r="F117" s="57">
        <f t="shared" si="4"/>
        <v>0</v>
      </c>
      <c r="G117" s="56"/>
    </row>
    <row r="118" spans="2:7" x14ac:dyDescent="0.25">
      <c r="B118" s="30">
        <v>77</v>
      </c>
      <c r="C118" s="56"/>
      <c r="D118" s="56"/>
      <c r="E118" s="56"/>
      <c r="F118" s="57">
        <f t="shared" si="4"/>
        <v>0</v>
      </c>
      <c r="G118" s="56"/>
    </row>
    <row r="119" spans="2:7" x14ac:dyDescent="0.25">
      <c r="B119" s="30">
        <v>78</v>
      </c>
      <c r="C119" s="56"/>
      <c r="D119" s="56"/>
      <c r="E119" s="56"/>
      <c r="F119" s="57">
        <f t="shared" si="4"/>
        <v>0</v>
      </c>
      <c r="G119" s="56"/>
    </row>
    <row r="120" spans="2:7" x14ac:dyDescent="0.25">
      <c r="B120" s="30">
        <v>79</v>
      </c>
      <c r="C120" s="56"/>
      <c r="D120" s="56"/>
      <c r="E120" s="56"/>
      <c r="F120" s="57">
        <f t="shared" si="4"/>
        <v>0</v>
      </c>
      <c r="G120" s="56"/>
    </row>
    <row r="121" spans="2:7" x14ac:dyDescent="0.25">
      <c r="B121" s="30">
        <v>80</v>
      </c>
      <c r="C121" s="56"/>
      <c r="D121" s="56"/>
      <c r="E121" s="56"/>
      <c r="F121" s="57">
        <f t="shared" si="4"/>
        <v>0</v>
      </c>
      <c r="G121" s="56"/>
    </row>
    <row r="122" spans="2:7" x14ac:dyDescent="0.25">
      <c r="B122" s="30">
        <v>81</v>
      </c>
      <c r="C122" s="56"/>
      <c r="D122" s="56"/>
      <c r="E122" s="56"/>
      <c r="F122" s="57">
        <f t="shared" si="4"/>
        <v>0</v>
      </c>
      <c r="G122" s="56"/>
    </row>
    <row r="123" spans="2:7" x14ac:dyDescent="0.25">
      <c r="B123" s="30">
        <v>82</v>
      </c>
      <c r="C123" s="56"/>
      <c r="D123" s="56"/>
      <c r="E123" s="56"/>
      <c r="F123" s="57">
        <f t="shared" si="4"/>
        <v>0</v>
      </c>
      <c r="G123" s="56"/>
    </row>
    <row r="124" spans="2:7" x14ac:dyDescent="0.25">
      <c r="B124" s="30">
        <v>83</v>
      </c>
      <c r="C124" s="56"/>
      <c r="D124" s="56"/>
      <c r="E124" s="56"/>
      <c r="F124" s="57">
        <f t="shared" si="4"/>
        <v>0</v>
      </c>
      <c r="G124" s="56"/>
    </row>
    <row r="125" spans="2:7" x14ac:dyDescent="0.25">
      <c r="B125" s="30">
        <v>84</v>
      </c>
      <c r="C125" s="56"/>
      <c r="D125" s="56"/>
      <c r="E125" s="56"/>
      <c r="F125" s="57">
        <f t="shared" si="4"/>
        <v>0</v>
      </c>
      <c r="G125" s="56"/>
    </row>
    <row r="126" spans="2:7" x14ac:dyDescent="0.25">
      <c r="B126" s="30">
        <v>85</v>
      </c>
      <c r="C126" s="56"/>
      <c r="D126" s="56"/>
      <c r="E126" s="56"/>
      <c r="F126" s="57">
        <f t="shared" si="4"/>
        <v>0</v>
      </c>
      <c r="G126" s="56"/>
    </row>
    <row r="127" spans="2:7" x14ac:dyDescent="0.25">
      <c r="B127" s="30">
        <v>86</v>
      </c>
      <c r="C127" s="56"/>
      <c r="D127" s="56"/>
      <c r="E127" s="56"/>
      <c r="F127" s="57">
        <f t="shared" si="4"/>
        <v>0</v>
      </c>
      <c r="G127" s="56"/>
    </row>
    <row r="128" spans="2:7" x14ac:dyDescent="0.25">
      <c r="B128" s="30">
        <v>87</v>
      </c>
      <c r="C128" s="56"/>
      <c r="D128" s="56"/>
      <c r="E128" s="56"/>
      <c r="F128" s="57">
        <f t="shared" si="4"/>
        <v>0</v>
      </c>
      <c r="G128" s="56"/>
    </row>
    <row r="129" spans="2:7" x14ac:dyDescent="0.25">
      <c r="B129" s="30">
        <v>88</v>
      </c>
      <c r="C129" s="56"/>
      <c r="D129" s="56"/>
      <c r="E129" s="56"/>
      <c r="F129" s="57">
        <f t="shared" si="4"/>
        <v>0</v>
      </c>
      <c r="G129" s="56"/>
    </row>
    <row r="130" spans="2:7" x14ac:dyDescent="0.25">
      <c r="B130" s="30">
        <v>89</v>
      </c>
      <c r="C130" s="56"/>
      <c r="D130" s="56"/>
      <c r="E130" s="56"/>
      <c r="F130" s="57">
        <f t="shared" si="4"/>
        <v>0</v>
      </c>
      <c r="G130" s="56"/>
    </row>
    <row r="131" spans="2:7" x14ac:dyDescent="0.25">
      <c r="B131" s="30">
        <v>90</v>
      </c>
      <c r="C131" s="56"/>
      <c r="D131" s="56"/>
      <c r="E131" s="56"/>
      <c r="F131" s="57">
        <f t="shared" si="4"/>
        <v>0</v>
      </c>
      <c r="G131" s="56"/>
    </row>
    <row r="132" spans="2:7" x14ac:dyDescent="0.25">
      <c r="B132" s="30">
        <v>91</v>
      </c>
      <c r="C132" s="56"/>
      <c r="D132" s="56"/>
      <c r="E132" s="56"/>
      <c r="F132" s="57">
        <f t="shared" si="4"/>
        <v>0</v>
      </c>
      <c r="G132" s="56"/>
    </row>
    <row r="133" spans="2:7" x14ac:dyDescent="0.25">
      <c r="B133" s="30">
        <v>92</v>
      </c>
      <c r="C133" s="56"/>
      <c r="D133" s="56"/>
      <c r="E133" s="56"/>
      <c r="F133" s="57">
        <f t="shared" si="4"/>
        <v>0</v>
      </c>
      <c r="G133" s="56"/>
    </row>
    <row r="134" spans="2:7" x14ac:dyDescent="0.25">
      <c r="B134" s="30">
        <v>93</v>
      </c>
      <c r="C134" s="56"/>
      <c r="D134" s="56"/>
      <c r="E134" s="56"/>
      <c r="F134" s="57">
        <f t="shared" si="4"/>
        <v>0</v>
      </c>
      <c r="G134" s="56"/>
    </row>
    <row r="135" spans="2:7" x14ac:dyDescent="0.25">
      <c r="B135" s="30">
        <v>94</v>
      </c>
      <c r="C135" s="56"/>
      <c r="D135" s="56"/>
      <c r="E135" s="56"/>
      <c r="F135" s="57">
        <f t="shared" si="4"/>
        <v>0</v>
      </c>
      <c r="G135" s="56"/>
    </row>
    <row r="136" spans="2:7" x14ac:dyDescent="0.25">
      <c r="B136" s="30">
        <v>95</v>
      </c>
      <c r="C136" s="56"/>
      <c r="D136" s="56"/>
      <c r="E136" s="56"/>
      <c r="F136" s="57">
        <f t="shared" si="4"/>
        <v>0</v>
      </c>
      <c r="G136" s="56"/>
    </row>
    <row r="137" spans="2:7" x14ac:dyDescent="0.25">
      <c r="B137" s="30">
        <v>96</v>
      </c>
      <c r="C137" s="56"/>
      <c r="D137" s="56"/>
      <c r="E137" s="56"/>
      <c r="F137" s="57">
        <f t="shared" si="4"/>
        <v>0</v>
      </c>
      <c r="G137" s="56"/>
    </row>
    <row r="138" spans="2:7" x14ac:dyDescent="0.25">
      <c r="B138" s="30">
        <v>97</v>
      </c>
      <c r="C138" s="56"/>
      <c r="D138" s="56"/>
      <c r="E138" s="56"/>
      <c r="F138" s="57">
        <f t="shared" si="4"/>
        <v>0</v>
      </c>
      <c r="G138" s="56"/>
    </row>
    <row r="139" spans="2:7" x14ac:dyDescent="0.25">
      <c r="B139" s="30">
        <v>98</v>
      </c>
      <c r="C139" s="56"/>
      <c r="D139" s="56"/>
      <c r="E139" s="56"/>
      <c r="F139" s="57">
        <f t="shared" si="4"/>
        <v>0</v>
      </c>
      <c r="G139" s="56"/>
    </row>
    <row r="140" spans="2:7" x14ac:dyDescent="0.25">
      <c r="B140" s="30">
        <v>99</v>
      </c>
      <c r="C140" s="56"/>
      <c r="D140" s="56"/>
      <c r="E140" s="56"/>
      <c r="F140" s="57">
        <f t="shared" si="4"/>
        <v>0</v>
      </c>
      <c r="G140" s="56"/>
    </row>
    <row r="141" spans="2:7" x14ac:dyDescent="0.25">
      <c r="B141" s="30">
        <v>100</v>
      </c>
      <c r="C141" s="56"/>
      <c r="D141" s="56"/>
      <c r="E141" s="56"/>
      <c r="F141" s="57">
        <f t="shared" si="4"/>
        <v>0</v>
      </c>
      <c r="G141" s="56"/>
    </row>
    <row r="146" spans="1:1" x14ac:dyDescent="0.25">
      <c r="A146" s="19" t="s">
        <v>42</v>
      </c>
    </row>
    <row r="147" spans="1:1" x14ac:dyDescent="0.25">
      <c r="A147" s="19" t="s">
        <v>41</v>
      </c>
    </row>
  </sheetData>
  <sheetProtection algorithmName="SHA-512" hashValue="ram/njitG8QZngi1dhcaIFL2AstwLs+zz9Cx6O0QcIDk1+xqo9UCOuF9hs42uc8EiT0CVhUZlrt9pbMZLkD83Q==" saltValue="uK+utFGvgjjXhovd+mvAwg==" spinCount="100000" sheet="1" objects="1" scenarios="1" formatCells="0" formatColumns="0" formatRows="0" insertColumns="0" insertRows="0" insertHyperlinks="0" deleteColumns="0" deleteRows="0" sort="0" autoFilter="0" pivotTables="0"/>
  <mergeCells count="58">
    <mergeCell ref="J66:K66"/>
    <mergeCell ref="J67:K67"/>
    <mergeCell ref="J60:K60"/>
    <mergeCell ref="J61:K61"/>
    <mergeCell ref="J62:K62"/>
    <mergeCell ref="J63:K63"/>
    <mergeCell ref="J64:K64"/>
    <mergeCell ref="J65:K65"/>
    <mergeCell ref="J59:K59"/>
    <mergeCell ref="J48:K48"/>
    <mergeCell ref="J49:K49"/>
    <mergeCell ref="J50:K50"/>
    <mergeCell ref="J51:K51"/>
    <mergeCell ref="J52:K52"/>
    <mergeCell ref="J53:K53"/>
    <mergeCell ref="J54:K54"/>
    <mergeCell ref="J55:K55"/>
    <mergeCell ref="J56:K56"/>
    <mergeCell ref="J57:K57"/>
    <mergeCell ref="J58:K58"/>
    <mergeCell ref="J39:K41"/>
    <mergeCell ref="C40:C41"/>
    <mergeCell ref="D40:D41"/>
    <mergeCell ref="E40:E41"/>
    <mergeCell ref="F40:F41"/>
    <mergeCell ref="G40:G41"/>
    <mergeCell ref="J47:K47"/>
    <mergeCell ref="J42:K42"/>
    <mergeCell ref="J43:K43"/>
    <mergeCell ref="J44:K44"/>
    <mergeCell ref="J45:K45"/>
    <mergeCell ref="J46:K46"/>
    <mergeCell ref="A16:C16"/>
    <mergeCell ref="F16:G16"/>
    <mergeCell ref="A25:B25"/>
    <mergeCell ref="D26:G26"/>
    <mergeCell ref="H27:H35"/>
    <mergeCell ref="F14:G14"/>
    <mergeCell ref="F15:G15"/>
    <mergeCell ref="J13:K13"/>
    <mergeCell ref="J15:K15"/>
    <mergeCell ref="J16:K16"/>
    <mergeCell ref="F9:G9"/>
    <mergeCell ref="F10:G10"/>
    <mergeCell ref="F11:G11"/>
    <mergeCell ref="F12:G12"/>
    <mergeCell ref="F13:G13"/>
    <mergeCell ref="F8:G8"/>
    <mergeCell ref="B1:D1"/>
    <mergeCell ref="B2:C2"/>
    <mergeCell ref="B3:C3"/>
    <mergeCell ref="B4:C4"/>
    <mergeCell ref="A8:B8"/>
    <mergeCell ref="J8:K8"/>
    <mergeCell ref="J9:K9"/>
    <mergeCell ref="J10:K10"/>
    <mergeCell ref="J11:K11"/>
    <mergeCell ref="J12:K12"/>
  </mergeCells>
  <dataValidations count="2">
    <dataValidation type="list" allowBlank="1" showInputMessage="1" showErrorMessage="1" sqref="G42:G141" xr:uid="{00000000-0002-0000-0100-000000000000}">
      <formula1>$D$27:$D$35</formula1>
    </dataValidation>
    <dataValidation type="list" allowBlank="1" showInputMessage="1" showErrorMessage="1" sqref="F6" xr:uid="{5CABA6B8-8B98-41D3-B4A5-E17DEC13E85C}">
      <formula1>$A$147:$A$148</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K148"/>
  <sheetViews>
    <sheetView workbookViewId="0">
      <selection activeCell="B1" sqref="B1:D1"/>
    </sheetView>
  </sheetViews>
  <sheetFormatPr baseColWidth="10" defaultColWidth="19.140625" defaultRowHeight="15" x14ac:dyDescent="0.25"/>
  <cols>
    <col min="1" max="1" width="7.5703125" style="19" customWidth="1"/>
    <col min="2" max="2" width="6.7109375" style="19" customWidth="1"/>
    <col min="3" max="3" width="30.42578125" style="19" customWidth="1"/>
    <col min="4" max="4" width="20.140625" style="19" customWidth="1"/>
    <col min="5" max="6" width="19.140625" style="19"/>
    <col min="7" max="7" width="23.7109375" style="19" customWidth="1"/>
    <col min="8" max="16384" width="19.140625" style="19"/>
  </cols>
  <sheetData>
    <row r="1" spans="1:11" ht="24" thickBot="1" x14ac:dyDescent="0.4">
      <c r="B1" s="67" t="s">
        <v>62</v>
      </c>
      <c r="C1" s="68"/>
      <c r="D1" s="69"/>
      <c r="E1" s="20"/>
      <c r="F1" s="20"/>
      <c r="G1" s="20"/>
    </row>
    <row r="2" spans="1:11" ht="14.45" customHeight="1" x14ac:dyDescent="0.25">
      <c r="B2" s="70" t="s">
        <v>34</v>
      </c>
      <c r="C2" s="71"/>
      <c r="D2" s="21" t="str">
        <f>IF(F6="Option 1",H16,IF(F6="Option 2",E25,"please choose option"))</f>
        <v>please choose option</v>
      </c>
      <c r="E2" s="20"/>
      <c r="F2" s="22" t="s">
        <v>32</v>
      </c>
      <c r="G2" s="22" t="s">
        <v>33</v>
      </c>
    </row>
    <row r="3" spans="1:11" ht="14.45" customHeight="1" x14ac:dyDescent="0.25">
      <c r="B3" s="72"/>
      <c r="C3" s="73"/>
      <c r="D3" s="23"/>
      <c r="E3" s="20"/>
      <c r="F3" s="24">
        <v>90</v>
      </c>
      <c r="G3" s="24">
        <v>10</v>
      </c>
    </row>
    <row r="4" spans="1:11" ht="15" customHeight="1" thickBot="1" x14ac:dyDescent="0.3">
      <c r="B4" s="74" t="s">
        <v>63</v>
      </c>
      <c r="C4" s="75"/>
      <c r="D4" s="25" t="str">
        <f>IF(OR(D2="please choose option",D2="not enough data"),"not calculated",IF(D2&gt;F3,0,10*(D2-F3)/(G3-F3)))</f>
        <v>not calculated</v>
      </c>
      <c r="E4" s="20" t="s">
        <v>57</v>
      </c>
      <c r="F4" s="20"/>
      <c r="G4" s="20"/>
    </row>
    <row r="5" spans="1:11" x14ac:dyDescent="0.25">
      <c r="E5" s="19" t="s">
        <v>58</v>
      </c>
    </row>
    <row r="6" spans="1:11" ht="61.5" customHeight="1" x14ac:dyDescent="0.25">
      <c r="E6" s="26" t="s">
        <v>53</v>
      </c>
      <c r="F6" s="18"/>
      <c r="G6" s="28" t="s">
        <v>55</v>
      </c>
    </row>
    <row r="8" spans="1:11" ht="77.25" customHeight="1" x14ac:dyDescent="0.25">
      <c r="A8" s="76" t="s">
        <v>42</v>
      </c>
      <c r="B8" s="76"/>
      <c r="C8" s="29" t="s">
        <v>44</v>
      </c>
      <c r="D8" s="30" t="s">
        <v>45</v>
      </c>
      <c r="E8" s="31" t="s">
        <v>48</v>
      </c>
      <c r="F8" s="66" t="s">
        <v>49</v>
      </c>
      <c r="G8" s="66"/>
      <c r="I8" s="58"/>
      <c r="J8" s="62" t="s">
        <v>56</v>
      </c>
      <c r="K8" s="63"/>
    </row>
    <row r="9" spans="1:11" ht="15" customHeight="1" x14ac:dyDescent="0.25">
      <c r="D9" s="32" t="s">
        <v>8</v>
      </c>
      <c r="E9" s="60"/>
      <c r="F9" s="109"/>
      <c r="G9" s="109"/>
      <c r="I9" s="59"/>
      <c r="J9" s="99"/>
      <c r="K9" s="100"/>
    </row>
    <row r="10" spans="1:11" x14ac:dyDescent="0.25">
      <c r="D10" s="32" t="s">
        <v>9</v>
      </c>
      <c r="E10" s="60"/>
      <c r="F10" s="109"/>
      <c r="G10" s="109"/>
      <c r="J10" s="99"/>
      <c r="K10" s="100"/>
    </row>
    <row r="11" spans="1:11" x14ac:dyDescent="0.25">
      <c r="D11" s="32" t="s">
        <v>10</v>
      </c>
      <c r="E11" s="60"/>
      <c r="F11" s="109"/>
      <c r="G11" s="109"/>
      <c r="J11" s="99"/>
      <c r="K11" s="100"/>
    </row>
    <row r="12" spans="1:11" x14ac:dyDescent="0.25">
      <c r="D12" s="32" t="s">
        <v>11</v>
      </c>
      <c r="E12" s="60"/>
      <c r="F12" s="109"/>
      <c r="G12" s="109"/>
      <c r="J12" s="99"/>
      <c r="K12" s="100"/>
    </row>
    <row r="13" spans="1:11" x14ac:dyDescent="0.25">
      <c r="D13" s="32" t="s">
        <v>12</v>
      </c>
      <c r="E13" s="60"/>
      <c r="F13" s="109"/>
      <c r="G13" s="109"/>
      <c r="J13" s="99"/>
      <c r="K13" s="100"/>
    </row>
    <row r="14" spans="1:11" x14ac:dyDescent="0.25">
      <c r="D14" s="32" t="s">
        <v>13</v>
      </c>
      <c r="E14" s="60"/>
      <c r="F14" s="109"/>
      <c r="G14" s="109"/>
      <c r="J14" s="16"/>
      <c r="K14" s="17"/>
    </row>
    <row r="15" spans="1:11" x14ac:dyDescent="0.25">
      <c r="D15" s="32" t="s">
        <v>47</v>
      </c>
      <c r="E15" s="60"/>
      <c r="F15" s="109"/>
      <c r="G15" s="109"/>
      <c r="H15" s="30" t="s">
        <v>51</v>
      </c>
      <c r="J15" s="99"/>
      <c r="K15" s="100"/>
    </row>
    <row r="16" spans="1:11" ht="49.5" customHeight="1" x14ac:dyDescent="0.25">
      <c r="A16" s="81" t="s">
        <v>50</v>
      </c>
      <c r="B16" s="81"/>
      <c r="C16" s="81"/>
      <c r="D16" s="36" t="s">
        <v>46</v>
      </c>
      <c r="E16" s="61"/>
      <c r="F16" s="103"/>
      <c r="G16" s="104"/>
      <c r="H16" s="38" t="str">
        <f>IF(SUM(F9:F16)&gt;0,SUMPRODUCT(E9:E16,F9:F16)/SUM(F9:F16),"not enough data")</f>
        <v>not enough data</v>
      </c>
      <c r="J16" s="101"/>
      <c r="K16" s="102"/>
    </row>
    <row r="24" spans="1:8" ht="30.75" thickBot="1" x14ac:dyDescent="0.3">
      <c r="E24" s="31" t="s">
        <v>5</v>
      </c>
      <c r="F24" s="31" t="s">
        <v>6</v>
      </c>
      <c r="G24" s="39" t="s">
        <v>7</v>
      </c>
    </row>
    <row r="25" spans="1:8" ht="60.75" thickBot="1" x14ac:dyDescent="0.3">
      <c r="A25" s="76" t="s">
        <v>41</v>
      </c>
      <c r="B25" s="76"/>
      <c r="C25" s="29" t="s">
        <v>43</v>
      </c>
      <c r="D25" s="40" t="s">
        <v>37</v>
      </c>
      <c r="E25" s="41" t="str">
        <f>IF(AND(SUM(D42:D141)&gt;0,SUM(E42:E141)&gt;0),AVERAGE(D42:D141)+AVERAGE(E42:E141),"not enough data")</f>
        <v>not enough data</v>
      </c>
      <c r="F25" s="41" t="str">
        <f>IF(SUM(C42:C141)&gt;0,AVERAGE(C42:C141),"not enough data")</f>
        <v>not enough data</v>
      </c>
      <c r="G25" s="42" t="str">
        <f>(IF(AND(E25="not enough data",F25="not enough data"),"not enough data",F25*2/(E25/60)))</f>
        <v>not enough data</v>
      </c>
    </row>
    <row r="26" spans="1:8" ht="15.75" thickBot="1" x14ac:dyDescent="0.3">
      <c r="D26" s="83"/>
      <c r="E26" s="84"/>
      <c r="F26" s="84"/>
      <c r="G26" s="85"/>
    </row>
    <row r="27" spans="1:8" x14ac:dyDescent="0.25">
      <c r="D27" s="43" t="s">
        <v>8</v>
      </c>
      <c r="E27" s="44" t="str">
        <f t="shared" ref="E27:E35" si="0">IF(COUNTIF($G$42:$G$71,$D27)=0,"",SUMIF($G$42:$G$71,$D27,$F$42:$F$71)/COUNTIF($G$42:$G$71,$D27))</f>
        <v/>
      </c>
      <c r="F27" s="44" t="str">
        <f t="shared" ref="F27:F35" si="1">IF(COUNTIF($G$42:$G$71,$D27)=0,"",SUMIF($G$42:$G$71,$D27,$C$42:$C$71)/COUNTIF($G$42:$G$71,$D27))</f>
        <v/>
      </c>
      <c r="G27" s="45" t="str">
        <f t="shared" ref="G27:G35" si="2">IF(E27="","",F27*2/E27*60)</f>
        <v/>
      </c>
      <c r="H27" s="86" t="s">
        <v>64</v>
      </c>
    </row>
    <row r="28" spans="1:8" x14ac:dyDescent="0.25">
      <c r="D28" s="46" t="s">
        <v>9</v>
      </c>
      <c r="E28" s="47" t="str">
        <f t="shared" si="0"/>
        <v/>
      </c>
      <c r="F28" s="47" t="str">
        <f t="shared" si="1"/>
        <v/>
      </c>
      <c r="G28" s="48" t="str">
        <f t="shared" si="2"/>
        <v/>
      </c>
      <c r="H28" s="86"/>
    </row>
    <row r="29" spans="1:8" x14ac:dyDescent="0.25">
      <c r="D29" s="46" t="s">
        <v>10</v>
      </c>
      <c r="E29" s="47" t="str">
        <f t="shared" si="0"/>
        <v/>
      </c>
      <c r="F29" s="47" t="str">
        <f t="shared" si="1"/>
        <v/>
      </c>
      <c r="G29" s="48" t="str">
        <f t="shared" si="2"/>
        <v/>
      </c>
      <c r="H29" s="86"/>
    </row>
    <row r="30" spans="1:8" x14ac:dyDescent="0.25">
      <c r="D30" s="46" t="s">
        <v>11</v>
      </c>
      <c r="E30" s="47" t="str">
        <f t="shared" si="0"/>
        <v/>
      </c>
      <c r="F30" s="47" t="str">
        <f t="shared" si="1"/>
        <v/>
      </c>
      <c r="G30" s="48" t="str">
        <f t="shared" si="2"/>
        <v/>
      </c>
      <c r="H30" s="86"/>
    </row>
    <row r="31" spans="1:8" x14ac:dyDescent="0.25">
      <c r="D31" s="46" t="s">
        <v>12</v>
      </c>
      <c r="E31" s="47" t="str">
        <f t="shared" si="0"/>
        <v/>
      </c>
      <c r="F31" s="47" t="str">
        <f t="shared" si="1"/>
        <v/>
      </c>
      <c r="G31" s="48" t="str">
        <f t="shared" si="2"/>
        <v/>
      </c>
      <c r="H31" s="86"/>
    </row>
    <row r="32" spans="1:8" x14ac:dyDescent="0.25">
      <c r="D32" s="46" t="s">
        <v>13</v>
      </c>
      <c r="E32" s="47" t="str">
        <f t="shared" si="0"/>
        <v/>
      </c>
      <c r="F32" s="47" t="str">
        <f t="shared" si="1"/>
        <v/>
      </c>
      <c r="G32" s="48" t="str">
        <f t="shared" si="2"/>
        <v/>
      </c>
      <c r="H32" s="86"/>
    </row>
    <row r="33" spans="2:11" x14ac:dyDescent="0.25">
      <c r="D33" s="46" t="s">
        <v>14</v>
      </c>
      <c r="E33" s="47" t="str">
        <f t="shared" si="0"/>
        <v/>
      </c>
      <c r="F33" s="47" t="str">
        <f t="shared" si="1"/>
        <v/>
      </c>
      <c r="G33" s="48" t="str">
        <f t="shared" si="2"/>
        <v/>
      </c>
      <c r="H33" s="86"/>
    </row>
    <row r="34" spans="2:11" x14ac:dyDescent="0.25">
      <c r="D34" s="46" t="s">
        <v>15</v>
      </c>
      <c r="E34" s="47" t="str">
        <f t="shared" si="0"/>
        <v/>
      </c>
      <c r="F34" s="47" t="str">
        <f t="shared" si="1"/>
        <v/>
      </c>
      <c r="G34" s="48" t="str">
        <f t="shared" si="2"/>
        <v/>
      </c>
      <c r="H34" s="86"/>
    </row>
    <row r="35" spans="2:11" ht="15.75" thickBot="1" x14ac:dyDescent="0.3">
      <c r="D35" s="49" t="s">
        <v>16</v>
      </c>
      <c r="E35" s="50" t="str">
        <f t="shared" si="0"/>
        <v/>
      </c>
      <c r="F35" s="50" t="str">
        <f t="shared" si="1"/>
        <v/>
      </c>
      <c r="G35" s="51" t="str">
        <f t="shared" si="2"/>
        <v/>
      </c>
      <c r="H35" s="86"/>
    </row>
    <row r="36" spans="2:11" x14ac:dyDescent="0.25">
      <c r="E36" s="52"/>
      <c r="F36" s="52"/>
      <c r="G36" s="52"/>
      <c r="H36" s="53"/>
    </row>
    <row r="37" spans="2:11" ht="15.75" thickBot="1" x14ac:dyDescent="0.3">
      <c r="B37" s="19" t="s">
        <v>38</v>
      </c>
    </row>
    <row r="38" spans="2:11" ht="15.75" thickBot="1" x14ac:dyDescent="0.3">
      <c r="F38" s="54" t="s">
        <v>17</v>
      </c>
      <c r="G38" s="18"/>
    </row>
    <row r="39" spans="2:11" ht="15" customHeight="1" x14ac:dyDescent="0.25">
      <c r="D39" s="55"/>
      <c r="E39" s="55"/>
      <c r="F39" s="55"/>
      <c r="G39" s="55"/>
      <c r="H39" s="55"/>
      <c r="J39" s="89" t="s">
        <v>56</v>
      </c>
      <c r="K39" s="90"/>
    </row>
    <row r="40" spans="2:11" x14ac:dyDescent="0.25">
      <c r="C40" s="95" t="s">
        <v>6</v>
      </c>
      <c r="D40" s="95" t="s">
        <v>19</v>
      </c>
      <c r="E40" s="95" t="s">
        <v>20</v>
      </c>
      <c r="F40" s="66" t="s">
        <v>21</v>
      </c>
      <c r="G40" s="66" t="s">
        <v>28</v>
      </c>
      <c r="J40" s="91"/>
      <c r="K40" s="92"/>
    </row>
    <row r="41" spans="2:11" ht="24.6" customHeight="1" x14ac:dyDescent="0.25">
      <c r="B41" s="30" t="s">
        <v>3</v>
      </c>
      <c r="C41" s="96"/>
      <c r="D41" s="96"/>
      <c r="E41" s="96"/>
      <c r="F41" s="66"/>
      <c r="G41" s="66"/>
      <c r="J41" s="93"/>
      <c r="K41" s="94"/>
    </row>
    <row r="42" spans="2:11" ht="14.45" customHeight="1" x14ac:dyDescent="0.25">
      <c r="B42" s="30">
        <v>1</v>
      </c>
      <c r="C42" s="14"/>
      <c r="D42" s="14"/>
      <c r="E42" s="14"/>
      <c r="F42" s="57"/>
      <c r="G42" s="14"/>
      <c r="J42" s="105"/>
      <c r="K42" s="106"/>
    </row>
    <row r="43" spans="2:11" ht="14.45" customHeight="1" x14ac:dyDescent="0.25">
      <c r="B43" s="30">
        <v>2</v>
      </c>
      <c r="C43" s="14"/>
      <c r="D43" s="14"/>
      <c r="E43" s="14"/>
      <c r="F43" s="57"/>
      <c r="G43" s="14"/>
      <c r="J43" s="105"/>
      <c r="K43" s="106"/>
    </row>
    <row r="44" spans="2:11" ht="14.45" customHeight="1" x14ac:dyDescent="0.25">
      <c r="B44" s="30">
        <v>3</v>
      </c>
      <c r="C44" s="14"/>
      <c r="D44" s="14"/>
      <c r="E44" s="14"/>
      <c r="F44" s="57"/>
      <c r="G44" s="14"/>
      <c r="J44" s="105"/>
      <c r="K44" s="106"/>
    </row>
    <row r="45" spans="2:11" ht="14.45" customHeight="1" x14ac:dyDescent="0.25">
      <c r="B45" s="30">
        <v>4</v>
      </c>
      <c r="C45" s="14"/>
      <c r="D45" s="14"/>
      <c r="E45" s="14"/>
      <c r="F45" s="57"/>
      <c r="G45" s="14"/>
      <c r="J45" s="105"/>
      <c r="K45" s="106"/>
    </row>
    <row r="46" spans="2:11" ht="14.45" customHeight="1" x14ac:dyDescent="0.25">
      <c r="B46" s="30">
        <v>5</v>
      </c>
      <c r="C46" s="14"/>
      <c r="D46" s="14"/>
      <c r="E46" s="14"/>
      <c r="F46" s="57"/>
      <c r="G46" s="14"/>
      <c r="J46" s="105"/>
      <c r="K46" s="106"/>
    </row>
    <row r="47" spans="2:11" x14ac:dyDescent="0.25">
      <c r="B47" s="30">
        <v>6</v>
      </c>
      <c r="C47" s="14"/>
      <c r="D47" s="14"/>
      <c r="E47" s="14"/>
      <c r="F47" s="57"/>
      <c r="G47" s="14"/>
      <c r="J47" s="105"/>
      <c r="K47" s="106"/>
    </row>
    <row r="48" spans="2:11" x14ac:dyDescent="0.25">
      <c r="B48" s="30">
        <v>7</v>
      </c>
      <c r="C48" s="14"/>
      <c r="D48" s="14"/>
      <c r="E48" s="14"/>
      <c r="F48" s="57"/>
      <c r="G48" s="14"/>
      <c r="J48" s="105"/>
      <c r="K48" s="106"/>
    </row>
    <row r="49" spans="2:11" x14ac:dyDescent="0.25">
      <c r="B49" s="30">
        <v>8</v>
      </c>
      <c r="C49" s="14"/>
      <c r="D49" s="14"/>
      <c r="E49" s="14"/>
      <c r="F49" s="57"/>
      <c r="G49" s="14"/>
      <c r="J49" s="105"/>
      <c r="K49" s="106"/>
    </row>
    <row r="50" spans="2:11" x14ac:dyDescent="0.25">
      <c r="B50" s="30">
        <v>9</v>
      </c>
      <c r="C50" s="14"/>
      <c r="D50" s="14"/>
      <c r="E50" s="14"/>
      <c r="F50" s="57"/>
      <c r="G50" s="14"/>
      <c r="J50" s="105"/>
      <c r="K50" s="106"/>
    </row>
    <row r="51" spans="2:11" x14ac:dyDescent="0.25">
      <c r="B51" s="30">
        <v>10</v>
      </c>
      <c r="C51" s="14"/>
      <c r="D51" s="14"/>
      <c r="E51" s="14"/>
      <c r="F51" s="57"/>
      <c r="G51" s="14"/>
      <c r="J51" s="105"/>
      <c r="K51" s="106"/>
    </row>
    <row r="52" spans="2:11" x14ac:dyDescent="0.25">
      <c r="B52" s="30">
        <v>11</v>
      </c>
      <c r="C52" s="14"/>
      <c r="D52" s="14"/>
      <c r="E52" s="14"/>
      <c r="F52" s="57"/>
      <c r="G52" s="14"/>
      <c r="J52" s="105"/>
      <c r="K52" s="106"/>
    </row>
    <row r="53" spans="2:11" x14ac:dyDescent="0.25">
      <c r="B53" s="30">
        <v>12</v>
      </c>
      <c r="C53" s="14"/>
      <c r="D53" s="14"/>
      <c r="E53" s="14"/>
      <c r="F53" s="57"/>
      <c r="G53" s="14"/>
      <c r="J53" s="105"/>
      <c r="K53" s="106"/>
    </row>
    <row r="54" spans="2:11" x14ac:dyDescent="0.25">
      <c r="B54" s="30">
        <v>13</v>
      </c>
      <c r="C54" s="14"/>
      <c r="D54" s="14"/>
      <c r="E54" s="14"/>
      <c r="F54" s="57"/>
      <c r="G54" s="14"/>
      <c r="J54" s="105"/>
      <c r="K54" s="106"/>
    </row>
    <row r="55" spans="2:11" x14ac:dyDescent="0.25">
      <c r="B55" s="30">
        <v>14</v>
      </c>
      <c r="C55" s="14"/>
      <c r="D55" s="14"/>
      <c r="E55" s="14"/>
      <c r="F55" s="57"/>
      <c r="G55" s="14"/>
      <c r="J55" s="105"/>
      <c r="K55" s="106"/>
    </row>
    <row r="56" spans="2:11" x14ac:dyDescent="0.25">
      <c r="B56" s="30">
        <v>15</v>
      </c>
      <c r="C56" s="14"/>
      <c r="D56" s="14"/>
      <c r="E56" s="14"/>
      <c r="F56" s="57"/>
      <c r="G56" s="14"/>
      <c r="J56" s="105"/>
      <c r="K56" s="106"/>
    </row>
    <row r="57" spans="2:11" x14ac:dyDescent="0.25">
      <c r="B57" s="30">
        <v>16</v>
      </c>
      <c r="C57" s="14"/>
      <c r="D57" s="14"/>
      <c r="E57" s="14"/>
      <c r="F57" s="57"/>
      <c r="G57" s="14"/>
      <c r="J57" s="105"/>
      <c r="K57" s="106"/>
    </row>
    <row r="58" spans="2:11" x14ac:dyDescent="0.25">
      <c r="B58" s="30">
        <v>17</v>
      </c>
      <c r="C58" s="14"/>
      <c r="D58" s="14"/>
      <c r="E58" s="14"/>
      <c r="F58" s="57"/>
      <c r="G58" s="14"/>
      <c r="J58" s="105"/>
      <c r="K58" s="106"/>
    </row>
    <row r="59" spans="2:11" x14ac:dyDescent="0.25">
      <c r="B59" s="30">
        <v>18</v>
      </c>
      <c r="C59" s="14"/>
      <c r="D59" s="14"/>
      <c r="E59" s="14"/>
      <c r="F59" s="57"/>
      <c r="G59" s="14"/>
      <c r="J59" s="105"/>
      <c r="K59" s="106"/>
    </row>
    <row r="60" spans="2:11" x14ac:dyDescent="0.25">
      <c r="B60" s="30">
        <v>19</v>
      </c>
      <c r="C60" s="14"/>
      <c r="D60" s="14"/>
      <c r="E60" s="14"/>
      <c r="F60" s="57"/>
      <c r="G60" s="14"/>
      <c r="J60" s="105"/>
      <c r="K60" s="106"/>
    </row>
    <row r="61" spans="2:11" x14ac:dyDescent="0.25">
      <c r="B61" s="30">
        <v>20</v>
      </c>
      <c r="C61" s="14"/>
      <c r="D61" s="14"/>
      <c r="E61" s="14"/>
      <c r="F61" s="57"/>
      <c r="G61" s="14"/>
      <c r="J61" s="105"/>
      <c r="K61" s="106"/>
    </row>
    <row r="62" spans="2:11" x14ac:dyDescent="0.25">
      <c r="B62" s="30">
        <v>21</v>
      </c>
      <c r="C62" s="14"/>
      <c r="D62" s="14"/>
      <c r="E62" s="14"/>
      <c r="F62" s="57"/>
      <c r="G62" s="14"/>
      <c r="J62" s="105"/>
      <c r="K62" s="106"/>
    </row>
    <row r="63" spans="2:11" x14ac:dyDescent="0.25">
      <c r="B63" s="30">
        <v>22</v>
      </c>
      <c r="C63" s="14"/>
      <c r="D63" s="14"/>
      <c r="E63" s="14"/>
      <c r="F63" s="57"/>
      <c r="G63" s="14"/>
      <c r="J63" s="105"/>
      <c r="K63" s="106"/>
    </row>
    <row r="64" spans="2:11" x14ac:dyDescent="0.25">
      <c r="B64" s="30">
        <v>23</v>
      </c>
      <c r="C64" s="14"/>
      <c r="D64" s="14"/>
      <c r="E64" s="14"/>
      <c r="F64" s="57"/>
      <c r="G64" s="14"/>
      <c r="J64" s="105"/>
      <c r="K64" s="106"/>
    </row>
    <row r="65" spans="2:11" x14ac:dyDescent="0.25">
      <c r="B65" s="30">
        <v>24</v>
      </c>
      <c r="C65" s="14"/>
      <c r="D65" s="14"/>
      <c r="E65" s="14"/>
      <c r="F65" s="57"/>
      <c r="G65" s="14"/>
      <c r="J65" s="105"/>
      <c r="K65" s="106"/>
    </row>
    <row r="66" spans="2:11" x14ac:dyDescent="0.25">
      <c r="B66" s="30">
        <v>25</v>
      </c>
      <c r="C66" s="14"/>
      <c r="D66" s="14"/>
      <c r="E66" s="14"/>
      <c r="F66" s="57"/>
      <c r="G66" s="14"/>
      <c r="J66" s="105"/>
      <c r="K66" s="106"/>
    </row>
    <row r="67" spans="2:11" x14ac:dyDescent="0.25">
      <c r="B67" s="30">
        <v>26</v>
      </c>
      <c r="C67" s="14"/>
      <c r="D67" s="14"/>
      <c r="E67" s="14"/>
      <c r="F67" s="57">
        <f t="shared" ref="F67:F106" si="3">E67+D67</f>
        <v>0</v>
      </c>
      <c r="G67" s="14"/>
      <c r="J67" s="107"/>
      <c r="K67" s="108"/>
    </row>
    <row r="68" spans="2:11" x14ac:dyDescent="0.25">
      <c r="B68" s="30">
        <v>27</v>
      </c>
      <c r="C68" s="14"/>
      <c r="D68" s="14"/>
      <c r="E68" s="14"/>
      <c r="F68" s="57">
        <f t="shared" si="3"/>
        <v>0</v>
      </c>
      <c r="G68" s="14"/>
    </row>
    <row r="69" spans="2:11" x14ac:dyDescent="0.25">
      <c r="B69" s="30">
        <v>28</v>
      </c>
      <c r="C69" s="14"/>
      <c r="D69" s="14"/>
      <c r="E69" s="14"/>
      <c r="F69" s="57">
        <f t="shared" si="3"/>
        <v>0</v>
      </c>
      <c r="G69" s="14"/>
    </row>
    <row r="70" spans="2:11" x14ac:dyDescent="0.25">
      <c r="B70" s="30">
        <v>29</v>
      </c>
      <c r="C70" s="14"/>
      <c r="D70" s="14"/>
      <c r="E70" s="14"/>
      <c r="F70" s="57">
        <f t="shared" si="3"/>
        <v>0</v>
      </c>
      <c r="G70" s="14"/>
    </row>
    <row r="71" spans="2:11" x14ac:dyDescent="0.25">
      <c r="B71" s="30">
        <v>30</v>
      </c>
      <c r="C71" s="14"/>
      <c r="D71" s="14"/>
      <c r="E71" s="14"/>
      <c r="F71" s="57">
        <f t="shared" si="3"/>
        <v>0</v>
      </c>
      <c r="G71" s="14"/>
    </row>
    <row r="72" spans="2:11" x14ac:dyDescent="0.25">
      <c r="B72" s="30">
        <v>31</v>
      </c>
      <c r="C72" s="14"/>
      <c r="D72" s="14"/>
      <c r="E72" s="14"/>
      <c r="F72" s="57">
        <f t="shared" si="3"/>
        <v>0</v>
      </c>
      <c r="G72" s="14"/>
    </row>
    <row r="73" spans="2:11" x14ac:dyDescent="0.25">
      <c r="B73" s="30">
        <v>32</v>
      </c>
      <c r="C73" s="14"/>
      <c r="D73" s="14"/>
      <c r="E73" s="14"/>
      <c r="F73" s="57">
        <f t="shared" si="3"/>
        <v>0</v>
      </c>
      <c r="G73" s="14"/>
    </row>
    <row r="74" spans="2:11" x14ac:dyDescent="0.25">
      <c r="B74" s="30">
        <v>33</v>
      </c>
      <c r="C74" s="14"/>
      <c r="D74" s="14"/>
      <c r="E74" s="14"/>
      <c r="F74" s="57">
        <f t="shared" si="3"/>
        <v>0</v>
      </c>
      <c r="G74" s="14"/>
    </row>
    <row r="75" spans="2:11" x14ac:dyDescent="0.25">
      <c r="B75" s="30">
        <v>34</v>
      </c>
      <c r="C75" s="14"/>
      <c r="D75" s="14"/>
      <c r="E75" s="14"/>
      <c r="F75" s="57">
        <f t="shared" si="3"/>
        <v>0</v>
      </c>
      <c r="G75" s="14"/>
    </row>
    <row r="76" spans="2:11" x14ac:dyDescent="0.25">
      <c r="B76" s="30">
        <v>35</v>
      </c>
      <c r="C76" s="14"/>
      <c r="D76" s="14"/>
      <c r="E76" s="14"/>
      <c r="F76" s="57">
        <f t="shared" si="3"/>
        <v>0</v>
      </c>
      <c r="G76" s="14"/>
    </row>
    <row r="77" spans="2:11" x14ac:dyDescent="0.25">
      <c r="B77" s="30">
        <v>36</v>
      </c>
      <c r="C77" s="14"/>
      <c r="D77" s="14"/>
      <c r="E77" s="14"/>
      <c r="F77" s="57">
        <f t="shared" si="3"/>
        <v>0</v>
      </c>
      <c r="G77" s="14"/>
    </row>
    <row r="78" spans="2:11" x14ac:dyDescent="0.25">
      <c r="B78" s="30">
        <v>37</v>
      </c>
      <c r="C78" s="14"/>
      <c r="D78" s="14"/>
      <c r="E78" s="14"/>
      <c r="F78" s="57">
        <f t="shared" si="3"/>
        <v>0</v>
      </c>
      <c r="G78" s="14"/>
    </row>
    <row r="79" spans="2:11" x14ac:dyDescent="0.25">
      <c r="B79" s="30">
        <v>38</v>
      </c>
      <c r="C79" s="14"/>
      <c r="D79" s="14"/>
      <c r="E79" s="14"/>
      <c r="F79" s="57">
        <f t="shared" si="3"/>
        <v>0</v>
      </c>
      <c r="G79" s="14"/>
    </row>
    <row r="80" spans="2:11" x14ac:dyDescent="0.25">
      <c r="B80" s="30">
        <v>39</v>
      </c>
      <c r="C80" s="14"/>
      <c r="D80" s="14"/>
      <c r="E80" s="14"/>
      <c r="F80" s="57">
        <f t="shared" si="3"/>
        <v>0</v>
      </c>
      <c r="G80" s="14"/>
    </row>
    <row r="81" spans="2:7" x14ac:dyDescent="0.25">
      <c r="B81" s="30">
        <v>40</v>
      </c>
      <c r="C81" s="14"/>
      <c r="D81" s="14"/>
      <c r="E81" s="14"/>
      <c r="F81" s="57">
        <f t="shared" si="3"/>
        <v>0</v>
      </c>
      <c r="G81" s="14"/>
    </row>
    <row r="82" spans="2:7" x14ac:dyDescent="0.25">
      <c r="B82" s="30">
        <v>41</v>
      </c>
      <c r="C82" s="14"/>
      <c r="D82" s="14"/>
      <c r="E82" s="14"/>
      <c r="F82" s="57">
        <f t="shared" si="3"/>
        <v>0</v>
      </c>
      <c r="G82" s="14"/>
    </row>
    <row r="83" spans="2:7" x14ac:dyDescent="0.25">
      <c r="B83" s="30">
        <v>42</v>
      </c>
      <c r="C83" s="14"/>
      <c r="D83" s="14"/>
      <c r="E83" s="14"/>
      <c r="F83" s="57">
        <f t="shared" si="3"/>
        <v>0</v>
      </c>
      <c r="G83" s="14"/>
    </row>
    <row r="84" spans="2:7" x14ac:dyDescent="0.25">
      <c r="B84" s="30">
        <v>43</v>
      </c>
      <c r="C84" s="14"/>
      <c r="D84" s="14"/>
      <c r="E84" s="14"/>
      <c r="F84" s="57">
        <f t="shared" si="3"/>
        <v>0</v>
      </c>
      <c r="G84" s="14"/>
    </row>
    <row r="85" spans="2:7" x14ac:dyDescent="0.25">
      <c r="B85" s="30">
        <v>44</v>
      </c>
      <c r="C85" s="14"/>
      <c r="D85" s="14"/>
      <c r="E85" s="14"/>
      <c r="F85" s="57">
        <f t="shared" si="3"/>
        <v>0</v>
      </c>
      <c r="G85" s="14"/>
    </row>
    <row r="86" spans="2:7" x14ac:dyDescent="0.25">
      <c r="B86" s="30">
        <v>45</v>
      </c>
      <c r="C86" s="14"/>
      <c r="D86" s="14"/>
      <c r="E86" s="14"/>
      <c r="F86" s="57">
        <f t="shared" si="3"/>
        <v>0</v>
      </c>
      <c r="G86" s="14"/>
    </row>
    <row r="87" spans="2:7" x14ac:dyDescent="0.25">
      <c r="B87" s="30">
        <v>46</v>
      </c>
      <c r="C87" s="14"/>
      <c r="D87" s="14"/>
      <c r="E87" s="14"/>
      <c r="F87" s="57">
        <f t="shared" si="3"/>
        <v>0</v>
      </c>
      <c r="G87" s="14"/>
    </row>
    <row r="88" spans="2:7" x14ac:dyDescent="0.25">
      <c r="B88" s="30">
        <v>47</v>
      </c>
      <c r="C88" s="14"/>
      <c r="D88" s="14"/>
      <c r="E88" s="14"/>
      <c r="F88" s="57">
        <f t="shared" si="3"/>
        <v>0</v>
      </c>
      <c r="G88" s="14"/>
    </row>
    <row r="89" spans="2:7" x14ac:dyDescent="0.25">
      <c r="B89" s="30">
        <v>48</v>
      </c>
      <c r="C89" s="14"/>
      <c r="D89" s="14"/>
      <c r="E89" s="14"/>
      <c r="F89" s="57">
        <f t="shared" si="3"/>
        <v>0</v>
      </c>
      <c r="G89" s="14"/>
    </row>
    <row r="90" spans="2:7" x14ac:dyDescent="0.25">
      <c r="B90" s="30">
        <v>49</v>
      </c>
      <c r="C90" s="14"/>
      <c r="D90" s="14"/>
      <c r="E90" s="14"/>
      <c r="F90" s="57">
        <f t="shared" si="3"/>
        <v>0</v>
      </c>
      <c r="G90" s="14"/>
    </row>
    <row r="91" spans="2:7" x14ac:dyDescent="0.25">
      <c r="B91" s="30">
        <v>50</v>
      </c>
      <c r="C91" s="14"/>
      <c r="D91" s="14"/>
      <c r="E91" s="14"/>
      <c r="F91" s="57">
        <f t="shared" si="3"/>
        <v>0</v>
      </c>
      <c r="G91" s="14"/>
    </row>
    <row r="92" spans="2:7" x14ac:dyDescent="0.25">
      <c r="B92" s="30">
        <v>51</v>
      </c>
      <c r="C92" s="14"/>
      <c r="D92" s="14"/>
      <c r="E92" s="14"/>
      <c r="F92" s="57">
        <f t="shared" si="3"/>
        <v>0</v>
      </c>
      <c r="G92" s="14"/>
    </row>
    <row r="93" spans="2:7" x14ac:dyDescent="0.25">
      <c r="B93" s="30">
        <v>52</v>
      </c>
      <c r="C93" s="14"/>
      <c r="D93" s="14"/>
      <c r="E93" s="14"/>
      <c r="F93" s="57">
        <f t="shared" si="3"/>
        <v>0</v>
      </c>
      <c r="G93" s="14"/>
    </row>
    <row r="94" spans="2:7" x14ac:dyDescent="0.25">
      <c r="B94" s="30">
        <v>53</v>
      </c>
      <c r="C94" s="14"/>
      <c r="D94" s="14"/>
      <c r="E94" s="14"/>
      <c r="F94" s="57">
        <f t="shared" si="3"/>
        <v>0</v>
      </c>
      <c r="G94" s="14"/>
    </row>
    <row r="95" spans="2:7" x14ac:dyDescent="0.25">
      <c r="B95" s="30">
        <v>54</v>
      </c>
      <c r="C95" s="14"/>
      <c r="D95" s="14"/>
      <c r="E95" s="14"/>
      <c r="F95" s="57">
        <f t="shared" si="3"/>
        <v>0</v>
      </c>
      <c r="G95" s="14"/>
    </row>
    <row r="96" spans="2:7" x14ac:dyDescent="0.25">
      <c r="B96" s="30">
        <v>55</v>
      </c>
      <c r="C96" s="14"/>
      <c r="D96" s="14"/>
      <c r="E96" s="14"/>
      <c r="F96" s="57">
        <f t="shared" si="3"/>
        <v>0</v>
      </c>
      <c r="G96" s="14"/>
    </row>
    <row r="97" spans="2:7" x14ac:dyDescent="0.25">
      <c r="B97" s="30">
        <v>56</v>
      </c>
      <c r="C97" s="14"/>
      <c r="D97" s="14"/>
      <c r="E97" s="14"/>
      <c r="F97" s="57">
        <f t="shared" si="3"/>
        <v>0</v>
      </c>
      <c r="G97" s="14"/>
    </row>
    <row r="98" spans="2:7" x14ac:dyDescent="0.25">
      <c r="B98" s="30">
        <v>57</v>
      </c>
      <c r="C98" s="14"/>
      <c r="D98" s="14"/>
      <c r="E98" s="14"/>
      <c r="F98" s="57">
        <f t="shared" si="3"/>
        <v>0</v>
      </c>
      <c r="G98" s="14"/>
    </row>
    <row r="99" spans="2:7" x14ac:dyDescent="0.25">
      <c r="B99" s="30">
        <v>58</v>
      </c>
      <c r="C99" s="14"/>
      <c r="D99" s="14"/>
      <c r="E99" s="14"/>
      <c r="F99" s="57">
        <f t="shared" si="3"/>
        <v>0</v>
      </c>
      <c r="G99" s="14"/>
    </row>
    <row r="100" spans="2:7" x14ac:dyDescent="0.25">
      <c r="B100" s="30">
        <v>59</v>
      </c>
      <c r="C100" s="14"/>
      <c r="D100" s="14"/>
      <c r="E100" s="14"/>
      <c r="F100" s="57">
        <f t="shared" si="3"/>
        <v>0</v>
      </c>
      <c r="G100" s="14"/>
    </row>
    <row r="101" spans="2:7" x14ac:dyDescent="0.25">
      <c r="B101" s="30">
        <v>60</v>
      </c>
      <c r="C101" s="14"/>
      <c r="D101" s="14"/>
      <c r="E101" s="14"/>
      <c r="F101" s="57">
        <f t="shared" si="3"/>
        <v>0</v>
      </c>
      <c r="G101" s="14"/>
    </row>
    <row r="102" spans="2:7" x14ac:dyDescent="0.25">
      <c r="B102" s="30">
        <v>61</v>
      </c>
      <c r="C102" s="14"/>
      <c r="D102" s="14"/>
      <c r="E102" s="14"/>
      <c r="F102" s="57">
        <f t="shared" si="3"/>
        <v>0</v>
      </c>
      <c r="G102" s="14"/>
    </row>
    <row r="103" spans="2:7" x14ac:dyDescent="0.25">
      <c r="B103" s="30">
        <v>62</v>
      </c>
      <c r="C103" s="14"/>
      <c r="D103" s="14"/>
      <c r="E103" s="14"/>
      <c r="F103" s="57">
        <f t="shared" si="3"/>
        <v>0</v>
      </c>
      <c r="G103" s="14"/>
    </row>
    <row r="104" spans="2:7" x14ac:dyDescent="0.25">
      <c r="B104" s="30">
        <v>63</v>
      </c>
      <c r="C104" s="14"/>
      <c r="D104" s="14"/>
      <c r="E104" s="14"/>
      <c r="F104" s="57">
        <f t="shared" si="3"/>
        <v>0</v>
      </c>
      <c r="G104" s="14"/>
    </row>
    <row r="105" spans="2:7" x14ac:dyDescent="0.25">
      <c r="B105" s="30">
        <v>64</v>
      </c>
      <c r="C105" s="14"/>
      <c r="D105" s="14"/>
      <c r="E105" s="14"/>
      <c r="F105" s="57">
        <f t="shared" si="3"/>
        <v>0</v>
      </c>
      <c r="G105" s="14"/>
    </row>
    <row r="106" spans="2:7" x14ac:dyDescent="0.25">
      <c r="B106" s="30">
        <v>65</v>
      </c>
      <c r="C106" s="14"/>
      <c r="D106" s="14"/>
      <c r="E106" s="14"/>
      <c r="F106" s="57">
        <f t="shared" si="3"/>
        <v>0</v>
      </c>
      <c r="G106" s="14"/>
    </row>
    <row r="107" spans="2:7" x14ac:dyDescent="0.25">
      <c r="B107" s="30">
        <v>66</v>
      </c>
      <c r="C107" s="14"/>
      <c r="D107" s="14"/>
      <c r="E107" s="14"/>
      <c r="F107" s="57">
        <f t="shared" ref="F107:F141" si="4">E107+D107</f>
        <v>0</v>
      </c>
      <c r="G107" s="14"/>
    </row>
    <row r="108" spans="2:7" x14ac:dyDescent="0.25">
      <c r="B108" s="30">
        <v>67</v>
      </c>
      <c r="C108" s="14"/>
      <c r="D108" s="14"/>
      <c r="E108" s="14"/>
      <c r="F108" s="57">
        <f t="shared" si="4"/>
        <v>0</v>
      </c>
      <c r="G108" s="14"/>
    </row>
    <row r="109" spans="2:7" x14ac:dyDescent="0.25">
      <c r="B109" s="30">
        <v>68</v>
      </c>
      <c r="C109" s="14"/>
      <c r="D109" s="14"/>
      <c r="E109" s="14"/>
      <c r="F109" s="57">
        <f t="shared" si="4"/>
        <v>0</v>
      </c>
      <c r="G109" s="14"/>
    </row>
    <row r="110" spans="2:7" x14ac:dyDescent="0.25">
      <c r="B110" s="30">
        <v>69</v>
      </c>
      <c r="C110" s="14"/>
      <c r="D110" s="14"/>
      <c r="E110" s="14"/>
      <c r="F110" s="57">
        <f t="shared" si="4"/>
        <v>0</v>
      </c>
      <c r="G110" s="14"/>
    </row>
    <row r="111" spans="2:7" x14ac:dyDescent="0.25">
      <c r="B111" s="30">
        <v>70</v>
      </c>
      <c r="C111" s="14"/>
      <c r="D111" s="14"/>
      <c r="E111" s="14"/>
      <c r="F111" s="57">
        <f t="shared" si="4"/>
        <v>0</v>
      </c>
      <c r="G111" s="14"/>
    </row>
    <row r="112" spans="2:7" x14ac:dyDescent="0.25">
      <c r="B112" s="30">
        <v>71</v>
      </c>
      <c r="C112" s="14"/>
      <c r="D112" s="14"/>
      <c r="E112" s="14"/>
      <c r="F112" s="57">
        <f t="shared" si="4"/>
        <v>0</v>
      </c>
      <c r="G112" s="14"/>
    </row>
    <row r="113" spans="2:7" x14ac:dyDescent="0.25">
      <c r="B113" s="30">
        <v>72</v>
      </c>
      <c r="C113" s="14"/>
      <c r="D113" s="14"/>
      <c r="E113" s="14"/>
      <c r="F113" s="57">
        <f t="shared" si="4"/>
        <v>0</v>
      </c>
      <c r="G113" s="14"/>
    </row>
    <row r="114" spans="2:7" x14ac:dyDescent="0.25">
      <c r="B114" s="30">
        <v>73</v>
      </c>
      <c r="C114" s="14"/>
      <c r="D114" s="14"/>
      <c r="E114" s="14"/>
      <c r="F114" s="57">
        <f t="shared" si="4"/>
        <v>0</v>
      </c>
      <c r="G114" s="14"/>
    </row>
    <row r="115" spans="2:7" x14ac:dyDescent="0.25">
      <c r="B115" s="30">
        <v>74</v>
      </c>
      <c r="C115" s="14"/>
      <c r="D115" s="14"/>
      <c r="E115" s="14"/>
      <c r="F115" s="57">
        <f t="shared" si="4"/>
        <v>0</v>
      </c>
      <c r="G115" s="14"/>
    </row>
    <row r="116" spans="2:7" x14ac:dyDescent="0.25">
      <c r="B116" s="30">
        <v>75</v>
      </c>
      <c r="C116" s="14"/>
      <c r="D116" s="14"/>
      <c r="E116" s="14"/>
      <c r="F116" s="57">
        <f t="shared" si="4"/>
        <v>0</v>
      </c>
      <c r="G116" s="14"/>
    </row>
    <row r="117" spans="2:7" x14ac:dyDescent="0.25">
      <c r="B117" s="30">
        <v>76</v>
      </c>
      <c r="C117" s="14"/>
      <c r="D117" s="14"/>
      <c r="E117" s="14"/>
      <c r="F117" s="57">
        <f t="shared" si="4"/>
        <v>0</v>
      </c>
      <c r="G117" s="14"/>
    </row>
    <row r="118" spans="2:7" x14ac:dyDescent="0.25">
      <c r="B118" s="30">
        <v>77</v>
      </c>
      <c r="C118" s="14"/>
      <c r="D118" s="14"/>
      <c r="E118" s="14"/>
      <c r="F118" s="57">
        <f t="shared" si="4"/>
        <v>0</v>
      </c>
      <c r="G118" s="14"/>
    </row>
    <row r="119" spans="2:7" x14ac:dyDescent="0.25">
      <c r="B119" s="30">
        <v>78</v>
      </c>
      <c r="C119" s="14"/>
      <c r="D119" s="14"/>
      <c r="E119" s="14"/>
      <c r="F119" s="57">
        <f t="shared" si="4"/>
        <v>0</v>
      </c>
      <c r="G119" s="14"/>
    </row>
    <row r="120" spans="2:7" x14ac:dyDescent="0.25">
      <c r="B120" s="30">
        <v>79</v>
      </c>
      <c r="C120" s="14"/>
      <c r="D120" s="14"/>
      <c r="E120" s="14"/>
      <c r="F120" s="57">
        <f t="shared" si="4"/>
        <v>0</v>
      </c>
      <c r="G120" s="14"/>
    </row>
    <row r="121" spans="2:7" x14ac:dyDescent="0.25">
      <c r="B121" s="30">
        <v>80</v>
      </c>
      <c r="C121" s="14"/>
      <c r="D121" s="14"/>
      <c r="E121" s="14"/>
      <c r="F121" s="57">
        <f t="shared" si="4"/>
        <v>0</v>
      </c>
      <c r="G121" s="14"/>
    </row>
    <row r="122" spans="2:7" x14ac:dyDescent="0.25">
      <c r="B122" s="30">
        <v>81</v>
      </c>
      <c r="C122" s="14"/>
      <c r="D122" s="14"/>
      <c r="E122" s="14"/>
      <c r="F122" s="57">
        <f t="shared" si="4"/>
        <v>0</v>
      </c>
      <c r="G122" s="14"/>
    </row>
    <row r="123" spans="2:7" x14ac:dyDescent="0.25">
      <c r="B123" s="30">
        <v>82</v>
      </c>
      <c r="C123" s="14"/>
      <c r="D123" s="14"/>
      <c r="E123" s="14"/>
      <c r="F123" s="57">
        <f t="shared" si="4"/>
        <v>0</v>
      </c>
      <c r="G123" s="14"/>
    </row>
    <row r="124" spans="2:7" x14ac:dyDescent="0.25">
      <c r="B124" s="30">
        <v>83</v>
      </c>
      <c r="C124" s="14"/>
      <c r="D124" s="14"/>
      <c r="E124" s="14"/>
      <c r="F124" s="57">
        <f t="shared" si="4"/>
        <v>0</v>
      </c>
      <c r="G124" s="14"/>
    </row>
    <row r="125" spans="2:7" x14ac:dyDescent="0.25">
      <c r="B125" s="30">
        <v>84</v>
      </c>
      <c r="C125" s="14"/>
      <c r="D125" s="14"/>
      <c r="E125" s="14"/>
      <c r="F125" s="57">
        <f t="shared" si="4"/>
        <v>0</v>
      </c>
      <c r="G125" s="14"/>
    </row>
    <row r="126" spans="2:7" x14ac:dyDescent="0.25">
      <c r="B126" s="30">
        <v>85</v>
      </c>
      <c r="C126" s="14"/>
      <c r="D126" s="14"/>
      <c r="E126" s="14"/>
      <c r="F126" s="57">
        <f t="shared" si="4"/>
        <v>0</v>
      </c>
      <c r="G126" s="14"/>
    </row>
    <row r="127" spans="2:7" x14ac:dyDescent="0.25">
      <c r="B127" s="30">
        <v>86</v>
      </c>
      <c r="C127" s="14"/>
      <c r="D127" s="14"/>
      <c r="E127" s="14"/>
      <c r="F127" s="57">
        <f t="shared" si="4"/>
        <v>0</v>
      </c>
      <c r="G127" s="14"/>
    </row>
    <row r="128" spans="2:7" x14ac:dyDescent="0.25">
      <c r="B128" s="30">
        <v>87</v>
      </c>
      <c r="C128" s="14"/>
      <c r="D128" s="14"/>
      <c r="E128" s="14"/>
      <c r="F128" s="57">
        <f t="shared" si="4"/>
        <v>0</v>
      </c>
      <c r="G128" s="14"/>
    </row>
    <row r="129" spans="2:7" x14ac:dyDescent="0.25">
      <c r="B129" s="30">
        <v>88</v>
      </c>
      <c r="C129" s="14"/>
      <c r="D129" s="14"/>
      <c r="E129" s="14"/>
      <c r="F129" s="57">
        <f t="shared" si="4"/>
        <v>0</v>
      </c>
      <c r="G129" s="14"/>
    </row>
    <row r="130" spans="2:7" x14ac:dyDescent="0.25">
      <c r="B130" s="30">
        <v>89</v>
      </c>
      <c r="C130" s="14"/>
      <c r="D130" s="14"/>
      <c r="E130" s="14"/>
      <c r="F130" s="57">
        <f t="shared" si="4"/>
        <v>0</v>
      </c>
      <c r="G130" s="14"/>
    </row>
    <row r="131" spans="2:7" x14ac:dyDescent="0.25">
      <c r="B131" s="30">
        <v>90</v>
      </c>
      <c r="C131" s="14"/>
      <c r="D131" s="14"/>
      <c r="E131" s="14"/>
      <c r="F131" s="57">
        <f t="shared" si="4"/>
        <v>0</v>
      </c>
      <c r="G131" s="14"/>
    </row>
    <row r="132" spans="2:7" x14ac:dyDescent="0.25">
      <c r="B132" s="30">
        <v>91</v>
      </c>
      <c r="C132" s="14"/>
      <c r="D132" s="14"/>
      <c r="E132" s="14"/>
      <c r="F132" s="57">
        <f t="shared" si="4"/>
        <v>0</v>
      </c>
      <c r="G132" s="14"/>
    </row>
    <row r="133" spans="2:7" x14ac:dyDescent="0.25">
      <c r="B133" s="30">
        <v>92</v>
      </c>
      <c r="C133" s="14"/>
      <c r="D133" s="14"/>
      <c r="E133" s="14"/>
      <c r="F133" s="57">
        <f t="shared" si="4"/>
        <v>0</v>
      </c>
      <c r="G133" s="14"/>
    </row>
    <row r="134" spans="2:7" x14ac:dyDescent="0.25">
      <c r="B134" s="30">
        <v>93</v>
      </c>
      <c r="C134" s="14"/>
      <c r="D134" s="14"/>
      <c r="E134" s="14"/>
      <c r="F134" s="57">
        <f t="shared" si="4"/>
        <v>0</v>
      </c>
      <c r="G134" s="14"/>
    </row>
    <row r="135" spans="2:7" x14ac:dyDescent="0.25">
      <c r="B135" s="30">
        <v>94</v>
      </c>
      <c r="C135" s="14"/>
      <c r="D135" s="14"/>
      <c r="E135" s="14"/>
      <c r="F135" s="57">
        <f t="shared" si="4"/>
        <v>0</v>
      </c>
      <c r="G135" s="14"/>
    </row>
    <row r="136" spans="2:7" x14ac:dyDescent="0.25">
      <c r="B136" s="30">
        <v>95</v>
      </c>
      <c r="C136" s="14"/>
      <c r="D136" s="14"/>
      <c r="E136" s="14"/>
      <c r="F136" s="57">
        <f t="shared" si="4"/>
        <v>0</v>
      </c>
      <c r="G136" s="14"/>
    </row>
    <row r="137" spans="2:7" x14ac:dyDescent="0.25">
      <c r="B137" s="30">
        <v>96</v>
      </c>
      <c r="C137" s="14"/>
      <c r="D137" s="14"/>
      <c r="E137" s="14"/>
      <c r="F137" s="57">
        <f t="shared" si="4"/>
        <v>0</v>
      </c>
      <c r="G137" s="14"/>
    </row>
    <row r="138" spans="2:7" x14ac:dyDescent="0.25">
      <c r="B138" s="30">
        <v>97</v>
      </c>
      <c r="C138" s="14"/>
      <c r="D138" s="14"/>
      <c r="E138" s="14"/>
      <c r="F138" s="57">
        <f t="shared" si="4"/>
        <v>0</v>
      </c>
      <c r="G138" s="14"/>
    </row>
    <row r="139" spans="2:7" x14ac:dyDescent="0.25">
      <c r="B139" s="30">
        <v>98</v>
      </c>
      <c r="C139" s="14"/>
      <c r="D139" s="14"/>
      <c r="E139" s="14"/>
      <c r="F139" s="57">
        <f t="shared" si="4"/>
        <v>0</v>
      </c>
      <c r="G139" s="14"/>
    </row>
    <row r="140" spans="2:7" x14ac:dyDescent="0.25">
      <c r="B140" s="30">
        <v>99</v>
      </c>
      <c r="C140" s="14"/>
      <c r="D140" s="14"/>
      <c r="E140" s="14"/>
      <c r="F140" s="57">
        <f t="shared" si="4"/>
        <v>0</v>
      </c>
      <c r="G140" s="14"/>
    </row>
    <row r="141" spans="2:7" x14ac:dyDescent="0.25">
      <c r="B141" s="30">
        <v>100</v>
      </c>
      <c r="C141" s="14"/>
      <c r="D141" s="14"/>
      <c r="E141" s="14"/>
      <c r="F141" s="57">
        <f t="shared" si="4"/>
        <v>0</v>
      </c>
      <c r="G141" s="14"/>
    </row>
    <row r="147" spans="1:1" x14ac:dyDescent="0.25">
      <c r="A147" s="19" t="s">
        <v>42</v>
      </c>
    </row>
    <row r="148" spans="1:1" x14ac:dyDescent="0.25">
      <c r="A148" s="19" t="s">
        <v>41</v>
      </c>
    </row>
  </sheetData>
  <sheetProtection algorithmName="SHA-512" hashValue="TqWcGkL6WvrvMNttXYaGwMIoSrsZA7S68JrGHlmiAzbI7QER8H0GUP1MriNACCj1lRhfbkCKYKkoeRFSWKryGg==" saltValue="fnENdYCdMrASdtjMBcsgRA==" spinCount="100000" sheet="1" objects="1" scenarios="1"/>
  <mergeCells count="58">
    <mergeCell ref="F13:G13"/>
    <mergeCell ref="F14:G14"/>
    <mergeCell ref="F15:G15"/>
    <mergeCell ref="H27:H35"/>
    <mergeCell ref="C40:C41"/>
    <mergeCell ref="D40:D41"/>
    <mergeCell ref="E40:E41"/>
    <mergeCell ref="F40:F41"/>
    <mergeCell ref="G40:G41"/>
    <mergeCell ref="J42:K42"/>
    <mergeCell ref="J43:K43"/>
    <mergeCell ref="J44:K44"/>
    <mergeCell ref="B1:D1"/>
    <mergeCell ref="B2:C2"/>
    <mergeCell ref="B3:C3"/>
    <mergeCell ref="B4:C4"/>
    <mergeCell ref="D26:G26"/>
    <mergeCell ref="A25:B25"/>
    <mergeCell ref="A8:B8"/>
    <mergeCell ref="F8:G8"/>
    <mergeCell ref="A16:C16"/>
    <mergeCell ref="F9:G9"/>
    <mergeCell ref="F10:G10"/>
    <mergeCell ref="F11:G11"/>
    <mergeCell ref="F12:G12"/>
    <mergeCell ref="J52:K52"/>
    <mergeCell ref="J53:K53"/>
    <mergeCell ref="J54:K54"/>
    <mergeCell ref="J45:K45"/>
    <mergeCell ref="J46:K46"/>
    <mergeCell ref="J47:K47"/>
    <mergeCell ref="J48:K48"/>
    <mergeCell ref="J49:K49"/>
    <mergeCell ref="F16:G16"/>
    <mergeCell ref="J65:K65"/>
    <mergeCell ref="J66:K66"/>
    <mergeCell ref="J67:K67"/>
    <mergeCell ref="J60:K60"/>
    <mergeCell ref="J61:K61"/>
    <mergeCell ref="J62:K62"/>
    <mergeCell ref="J63:K63"/>
    <mergeCell ref="J64:K64"/>
    <mergeCell ref="J55:K55"/>
    <mergeCell ref="J56:K56"/>
    <mergeCell ref="J57:K57"/>
    <mergeCell ref="J58:K58"/>
    <mergeCell ref="J59:K59"/>
    <mergeCell ref="J50:K50"/>
    <mergeCell ref="J51:K51"/>
    <mergeCell ref="J39:K41"/>
    <mergeCell ref="J8:K8"/>
    <mergeCell ref="J9:K9"/>
    <mergeCell ref="J10:K10"/>
    <mergeCell ref="J11:K11"/>
    <mergeCell ref="J12:K12"/>
    <mergeCell ref="J13:K13"/>
    <mergeCell ref="J15:K15"/>
    <mergeCell ref="J16:K16"/>
  </mergeCells>
  <dataValidations count="2">
    <dataValidation type="list" allowBlank="1" showInputMessage="1" showErrorMessage="1" sqref="G42:G141" xr:uid="{00000000-0002-0000-0200-000000000000}">
      <formula1>$D$27:$D$35</formula1>
    </dataValidation>
    <dataValidation type="list" allowBlank="1" showInputMessage="1" showErrorMessage="1" sqref="F6" xr:uid="{00000000-0002-0000-0200-000001000000}">
      <formula1>$A$147:$A$148</formula1>
    </dataValidation>
  </dataValidations>
  <pageMargins left="0.7" right="0.7" top="0.75" bottom="0.75" header="0.3" footer="0.3"/>
  <ignoredErrors>
    <ignoredError sqref="F67:F72 F73:F141"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A239E2-63D2-4CE6-B936-1A30C760AD0F}">
  <ds:schemaRefs>
    <ds:schemaRef ds:uri="http://schemas.microsoft.com/sharepoint/v3/contenttype/forms"/>
  </ds:schemaRefs>
</ds:datastoreItem>
</file>

<file path=customXml/itemProps2.xml><?xml version="1.0" encoding="utf-8"?>
<ds:datastoreItem xmlns:ds="http://schemas.openxmlformats.org/officeDocument/2006/customXml" ds:itemID="{49CCE020-6EF9-445F-A108-9C629AFD21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A855B2F-8C62-4002-B4FF-3B120BF0B8C6}">
  <ds:schemaRefs>
    <ds:schemaRef ds:uri="http://www.w3.org/XML/1998/namespace"/>
    <ds:schemaRef ds:uri="http://purl.org/dc/elements/1.1/"/>
    <ds:schemaRef ds:uri="http://purl.org/dc/dcmityp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Lauwers</dc:creator>
  <cp:lastModifiedBy>Marcel Braun</cp:lastModifiedBy>
  <cp:revision/>
  <cp:lastPrinted>2019-03-11T09:15:48Z</cp:lastPrinted>
  <dcterms:created xsi:type="dcterms:W3CDTF">2014-03-28T10:08:36Z</dcterms:created>
  <dcterms:modified xsi:type="dcterms:W3CDTF">2020-02-04T14:49:31Z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