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updateLinks="neve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DCD6E2BB-6B28-4B56-BC09-D1A94B095BA3}"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5" r:id="rId2"/>
    <sheet name="Calculation" sheetId="12" r:id="rId3"/>
    <sheet name="Text change" sheetId="4" state="hidden" r:id="rId4"/>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1" i="12" l="1"/>
  <c r="B3" i="12" l="1"/>
  <c r="B2" i="12"/>
  <c r="E15" i="15"/>
  <c r="E21" i="15" s="1"/>
  <c r="B3" i="15" s="1"/>
  <c r="B2" i="15" l="1"/>
</calcChain>
</file>

<file path=xl/sharedStrings.xml><?xml version="1.0" encoding="utf-8"?>
<sst xmlns="http://schemas.openxmlformats.org/spreadsheetml/2006/main" count="70" uniqueCount="45">
  <si>
    <t>Guidelines</t>
  </si>
  <si>
    <t>Definition</t>
  </si>
  <si>
    <t>Parameter</t>
  </si>
  <si>
    <t>Change log</t>
  </si>
  <si>
    <t>Describe the main changes between the old vs new definition (or state that no changes were made)</t>
  </si>
  <si>
    <t>Advantages/disadvantages of changes</t>
  </si>
  <si>
    <t>Comments</t>
  </si>
  <si>
    <t>Indicator</t>
  </si>
  <si>
    <t>Railways</t>
  </si>
  <si>
    <t>Inland ports and water ways</t>
  </si>
  <si>
    <t>Private parking</t>
  </si>
  <si>
    <t>Service area and petrol stations</t>
  </si>
  <si>
    <t>Storage and logistic centres</t>
  </si>
  <si>
    <t>(ha)</t>
  </si>
  <si>
    <t>Input</t>
  </si>
  <si>
    <t xml:space="preserve">Direct Land use for mobility (Ldi) </t>
  </si>
  <si>
    <t>Indirect Land use for mobility (Lli)</t>
  </si>
  <si>
    <t>Inhabitants (Cap)</t>
  </si>
  <si>
    <t xml:space="preserve">Parameter value </t>
  </si>
  <si>
    <t>Square meters of direct and indirect mobility space usage per capita.</t>
  </si>
  <si>
    <t>Proportion of land use, taken by all city transport modes, including direct and indirect uses.</t>
  </si>
  <si>
    <t>Other indirect land use</t>
  </si>
  <si>
    <t>Category</t>
  </si>
  <si>
    <t>All parking provided for public use is considered public parking, and accounted by parking space surface, even on multi-storey car parks. Private parking is all parking that is not open to the public, such as residential and office parking garages. Similarly, it is accounted by parking space surface.</t>
  </si>
  <si>
    <t>This indicator aims to capture all transport space. Hence, other aspects, such as tram tracks, bus lanes, logistics centres, etc. shall be included in field E12 or E18, if not already accounted for in the road space surface.</t>
  </si>
  <si>
    <t>Other direct land use (bus lanes, trams, cycle lanes, etc)</t>
  </si>
  <si>
    <t>Public parking (see guidelines)</t>
  </si>
  <si>
    <t>Roads (see guidelines)</t>
  </si>
  <si>
    <t>Stations (see guidelines)</t>
  </si>
  <si>
    <t>On-street parking is considered direct use, and is already included in the road space, unless you have more precise data on streets that differentiates between parking usage and mobility usage.</t>
  </si>
  <si>
    <r>
      <t>To estimate the parking space usage, it is possible to multiply the number of parking spaces by their surface (~13 to 18 m</t>
    </r>
    <r>
      <rPr>
        <vertAlign val="superscript"/>
        <sz val="11"/>
        <color theme="1"/>
        <rFont val="Calibri"/>
        <family val="2"/>
        <scheme val="minor"/>
      </rPr>
      <t>2</t>
    </r>
    <r>
      <rPr>
        <sz val="11"/>
        <color theme="1"/>
        <rFont val="Calibri"/>
        <family val="2"/>
        <scheme val="minor"/>
      </rPr>
      <t>/car).</t>
    </r>
  </si>
  <si>
    <t>With respect to "roads", if there is no precise data on street surfaces, standard widths can be assumed (remember to add sidewalks and cycle lanes in field E12).</t>
  </si>
  <si>
    <t>"Stations" are all stations that are not already accounted for when calculating the direct use. This depends on your data. In some cases, the surface area for roads might already include mass rapid transit stations, tram stations and railways might already include stations.</t>
  </si>
  <si>
    <t>min scale</t>
  </si>
  <si>
    <t>max scale</t>
  </si>
  <si>
    <t>Please fill in the blue cells</t>
  </si>
  <si>
    <t>LUM = Land use for mobility applications [ha]
LDi = Direct Land use for category i [ha]
LIi = Indirect Land use for category i [ha]
i = Mobility mode [#]
Cap = Capita or number of inhabitants in the city [#]</t>
  </si>
  <si>
    <t>Urban areas are encouraged to consider at least parking lots and petrol stations for representative results.
As in the pilot phase it has proved challenging for urban areas to collect data on private parking, the calculation sheet will be accepted also with partial or no data for this entry.</t>
  </si>
  <si>
    <t>Please ensure to put ha into the input fields and to indicate the source of data used to feed the different entries.</t>
  </si>
  <si>
    <t>comment box
(please add source of data, year, geographical area)</t>
  </si>
  <si>
    <t>USER GUIDE FOR INDICATOR 17 "MOBILITY SPACE USAGE"</t>
  </si>
  <si>
    <t>Mobility space usage</t>
  </si>
  <si>
    <t>Parameter value:</t>
  </si>
  <si>
    <t>Indicator value:</t>
  </si>
  <si>
    <r>
      <t>To estimate the space used by petrol stations, it is possible to consider the average surface of a petrol station (e.g. in Brussels it is 800 m</t>
    </r>
    <r>
      <rPr>
        <vertAlign val="superscript"/>
        <sz val="11"/>
        <color theme="1"/>
        <rFont val="Calibri"/>
        <family val="2"/>
        <scheme val="minor"/>
      </rPr>
      <t>2</t>
    </r>
    <r>
      <rPr>
        <sz val="11"/>
        <color theme="1"/>
        <rFont val="Calibri"/>
        <family val="2"/>
        <scheme val="minor"/>
      </rPr>
      <t>) and multiply it by the number of petrol stations registered.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</si>
</sst>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0_-;\-* #,##0.0_-;_-* &quot;-&quot;??_-;_-@_-"/>
  </numFmts>
  <fonts count="16"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sz val="10"/>
      <name val="Arial"/>
      <family val="2"/>
    </font>
    <font>
      <b/>
      <sz val="11"/>
      <color theme="1"/>
      <name val="Calibri"/>
      <family val="2"/>
      <scheme val="minor"/>
    </font>
    <font>
      <i/>
      <sz val="12"/>
      <color theme="1"/>
      <name val="Calibri"/>
      <family val="2"/>
      <scheme val="minor"/>
    </font>
    <font>
      <sz val="12"/>
      <color theme="1"/>
      <name val="Calibri"/>
      <family val="2"/>
      <scheme val="minor"/>
    </font>
    <font>
      <b/>
      <i/>
      <sz val="12"/>
      <color theme="1"/>
      <name val="Calibri"/>
      <family val="2"/>
      <scheme val="minor"/>
    </font>
    <font>
      <b/>
      <sz val="12"/>
      <color theme="1"/>
      <name val="Calibri"/>
      <family val="2"/>
      <scheme val="minor"/>
    </font>
    <font>
      <b/>
      <sz val="12"/>
      <color theme="0"/>
      <name val="Calibri"/>
      <family val="2"/>
      <scheme val="minor"/>
    </font>
    <font>
      <sz val="11"/>
      <color theme="0"/>
      <name val="Calibri"/>
      <family val="2"/>
      <scheme val="minor"/>
    </font>
    <font>
      <sz val="12"/>
      <color theme="0"/>
      <name val="Calibri"/>
      <family val="2"/>
      <scheme val="minor"/>
    </font>
    <font>
      <vertAlign val="superscript"/>
      <sz val="11"/>
      <color theme="1"/>
      <name val="Calibri"/>
      <family val="2"/>
      <scheme val="minor"/>
    </font>
    <font>
      <b/>
      <sz val="18"/>
      <name val="Calibri"/>
      <family val="2"/>
      <scheme val="minor"/>
    </font>
  </fonts>
  <fills count="11">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0"/>
        <bgColor indexed="64"/>
      </patternFill>
    </fill>
    <fill>
      <patternFill patternType="solid">
        <fgColor theme="6"/>
        <bgColor indexed="64"/>
      </patternFill>
    </fill>
    <fill>
      <patternFill patternType="solid">
        <fgColor rgb="FFFFC000"/>
        <bgColor indexed="64"/>
      </patternFill>
    </fill>
    <fill>
      <patternFill patternType="solid">
        <fgColor theme="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3" tint="0.79998168889431442"/>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style="thin">
        <color auto="1"/>
      </right>
      <top style="medium">
        <color auto="1"/>
      </top>
      <bottom style="medium">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5">
    <xf numFmtId="0" fontId="0" fillId="0" borderId="0"/>
    <xf numFmtId="0" fontId="5" fillId="0" borderId="0"/>
    <xf numFmtId="43"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cellStyleXfs>
  <cellXfs count="113">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0" fillId="0" borderId="2" xfId="0" applyFont="1" applyFill="1" applyBorder="1"/>
    <xf numFmtId="0" fontId="3" fillId="0" borderId="2" xfId="0" applyFont="1" applyBorder="1"/>
    <xf numFmtId="0" fontId="0" fillId="0" borderId="2" xfId="0" applyBorder="1"/>
    <xf numFmtId="0" fontId="0" fillId="0" borderId="3" xfId="0" applyBorder="1"/>
    <xf numFmtId="0" fontId="2" fillId="3" borderId="1" xfId="0" applyFont="1" applyFill="1" applyBorder="1"/>
    <xf numFmtId="0" fontId="3" fillId="0" borderId="3" xfId="0" applyFont="1" applyBorder="1" applyAlignment="1">
      <alignment wrapText="1"/>
    </xf>
    <xf numFmtId="0" fontId="0" fillId="0" borderId="2" xfId="0" applyFont="1" applyFill="1" applyBorder="1" applyAlignment="1">
      <alignment wrapText="1"/>
    </xf>
    <xf numFmtId="0" fontId="3" fillId="4" borderId="6" xfId="0" applyFont="1" applyFill="1" applyBorder="1" applyAlignment="1">
      <alignment vertical="top" wrapText="1"/>
    </xf>
    <xf numFmtId="0" fontId="3" fillId="5" borderId="4" xfId="0" applyFont="1" applyFill="1" applyBorder="1"/>
    <xf numFmtId="0" fontId="3" fillId="5" borderId="3" xfId="0" applyFont="1" applyFill="1" applyBorder="1"/>
    <xf numFmtId="0" fontId="7" fillId="0" borderId="0" xfId="0" applyFont="1" applyFill="1" applyBorder="1" applyAlignment="1">
      <alignment horizontal="center" vertical="center" wrapText="1"/>
    </xf>
    <xf numFmtId="0" fontId="3" fillId="0" borderId="0" xfId="0" applyFont="1" applyFill="1" applyBorder="1"/>
    <xf numFmtId="164" fontId="3" fillId="0" borderId="0" xfId="0" applyNumberFormat="1" applyFont="1" applyFill="1" applyBorder="1"/>
    <xf numFmtId="0" fontId="0" fillId="6" borderId="20" xfId="0" applyFill="1" applyBorder="1"/>
    <xf numFmtId="4" fontId="0" fillId="8" borderId="21" xfId="0" applyNumberFormat="1" applyFill="1" applyBorder="1"/>
    <xf numFmtId="164" fontId="12" fillId="7" borderId="3" xfId="0" applyNumberFormat="1" applyFont="1" applyFill="1" applyBorder="1"/>
    <xf numFmtId="4" fontId="0" fillId="8" borderId="17" xfId="0" applyNumberFormat="1" applyFill="1" applyBorder="1"/>
    <xf numFmtId="0" fontId="0" fillId="6" borderId="19" xfId="0" applyFill="1" applyBorder="1"/>
    <xf numFmtId="4" fontId="0" fillId="8" borderId="15" xfId="0" applyNumberFormat="1" applyFill="1" applyBorder="1"/>
    <xf numFmtId="0" fontId="0" fillId="6" borderId="22" xfId="0" applyFill="1" applyBorder="1"/>
    <xf numFmtId="0" fontId="0" fillId="6" borderId="18" xfId="0" applyFill="1" applyBorder="1"/>
    <xf numFmtId="0" fontId="10" fillId="6" borderId="7" xfId="0" applyFont="1" applyFill="1" applyBorder="1" applyAlignment="1">
      <alignment horizontal="left"/>
    </xf>
    <xf numFmtId="0" fontId="12" fillId="0" borderId="0" xfId="0" applyFont="1" applyFill="1"/>
    <xf numFmtId="4" fontId="12" fillId="0" borderId="0" xfId="0" applyNumberFormat="1" applyFont="1" applyFill="1" applyBorder="1"/>
    <xf numFmtId="0" fontId="6" fillId="6" borderId="12" xfId="0" applyFont="1" applyFill="1" applyBorder="1"/>
    <xf numFmtId="0" fontId="6" fillId="6" borderId="13" xfId="0" applyFont="1" applyFill="1" applyBorder="1"/>
    <xf numFmtId="0" fontId="10" fillId="6" borderId="4"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3" fillId="0" borderId="0" xfId="0" applyFont="1" applyFill="1" applyBorder="1" applyAlignment="1">
      <alignment horizontal="center" vertical="center"/>
    </xf>
    <xf numFmtId="0" fontId="12" fillId="0" borderId="0" xfId="0" applyFont="1" applyFill="1" applyBorder="1"/>
    <xf numFmtId="0" fontId="0" fillId="0" borderId="2" xfId="0" applyBorder="1" applyAlignment="1">
      <alignment wrapText="1"/>
    </xf>
    <xf numFmtId="0" fontId="0" fillId="0" borderId="4" xfId="0" applyBorder="1" applyAlignment="1">
      <alignment wrapText="1"/>
    </xf>
    <xf numFmtId="0" fontId="0" fillId="6" borderId="23" xfId="0" applyFill="1" applyBorder="1"/>
    <xf numFmtId="4" fontId="0" fillId="8" borderId="25" xfId="0" applyNumberFormat="1" applyFill="1" applyBorder="1"/>
    <xf numFmtId="0" fontId="0" fillId="0" borderId="0" xfId="0" applyAlignment="1">
      <alignment vertical="center"/>
    </xf>
    <xf numFmtId="0" fontId="0" fillId="0" borderId="5" xfId="0" applyBorder="1" applyAlignment="1">
      <alignment vertical="center"/>
    </xf>
    <xf numFmtId="0" fontId="0" fillId="0" borderId="6" xfId="0" applyBorder="1" applyAlignment="1">
      <alignment vertical="center"/>
    </xf>
    <xf numFmtId="0" fontId="0" fillId="6" borderId="24" xfId="0" applyFill="1" applyBorder="1"/>
    <xf numFmtId="4" fontId="0" fillId="8" borderId="26" xfId="0" applyNumberFormat="1" applyFill="1" applyBorder="1"/>
    <xf numFmtId="0" fontId="0" fillId="6" borderId="16" xfId="0" applyFill="1" applyBorder="1" applyAlignment="1">
      <alignment wrapText="1"/>
    </xf>
    <xf numFmtId="0" fontId="0" fillId="0" borderId="0" xfId="0"/>
    <xf numFmtId="0" fontId="0" fillId="0" borderId="0" xfId="0" applyBorder="1"/>
    <xf numFmtId="0" fontId="0" fillId="0" borderId="0" xfId="0" applyFill="1"/>
    <xf numFmtId="0" fontId="6" fillId="0" borderId="0" xfId="0" applyFont="1"/>
    <xf numFmtId="0" fontId="0" fillId="9" borderId="27" xfId="0" applyFill="1" applyBorder="1"/>
    <xf numFmtId="0" fontId="10" fillId="0" borderId="0" xfId="0" applyFont="1" applyFill="1" applyBorder="1" applyAlignment="1">
      <alignment horizontal="center"/>
    </xf>
    <xf numFmtId="0" fontId="9" fillId="0" borderId="0" xfId="0" applyFont="1" applyFill="1" applyBorder="1" applyAlignment="1">
      <alignment horizontal="center"/>
    </xf>
    <xf numFmtId="0" fontId="8" fillId="0" borderId="0" xfId="3" applyNumberFormat="1" applyFont="1" applyFill="1" applyBorder="1" applyAlignment="1">
      <alignment horizontal="right"/>
    </xf>
    <xf numFmtId="0" fontId="8" fillId="0" borderId="0" xfId="0" applyFont="1" applyFill="1" applyBorder="1" applyAlignment="1">
      <alignment horizontal="right"/>
    </xf>
    <xf numFmtId="2" fontId="11" fillId="0" borderId="0" xfId="0" applyNumberFormat="1" applyFont="1" applyFill="1" applyBorder="1" applyAlignment="1">
      <alignment horizontal="right"/>
    </xf>
    <xf numFmtId="4" fontId="0" fillId="8" borderId="15" xfId="0" applyNumberFormat="1" applyFill="1" applyBorder="1" applyProtection="1">
      <protection locked="0"/>
    </xf>
    <xf numFmtId="4" fontId="0" fillId="8" borderId="21" xfId="0" applyNumberFormat="1" applyFill="1" applyBorder="1" applyProtection="1">
      <protection locked="0"/>
    </xf>
    <xf numFmtId="4" fontId="0" fillId="8" borderId="17" xfId="0" applyNumberFormat="1" applyFill="1" applyBorder="1" applyProtection="1">
      <protection locked="0"/>
    </xf>
    <xf numFmtId="4" fontId="0" fillId="8" borderId="26" xfId="0" applyNumberFormat="1" applyFill="1" applyBorder="1" applyProtection="1">
      <protection locked="0"/>
    </xf>
    <xf numFmtId="4" fontId="0" fillId="8" borderId="25" xfId="0" applyNumberFormat="1" applyFill="1" applyBorder="1" applyProtection="1">
      <protection locked="0"/>
    </xf>
    <xf numFmtId="0" fontId="0" fillId="0" borderId="30" xfId="0" applyBorder="1" applyProtection="1">
      <protection locked="0"/>
    </xf>
    <xf numFmtId="0" fontId="0" fillId="0" borderId="28" xfId="0" applyBorder="1" applyProtection="1">
      <protection locked="0"/>
    </xf>
    <xf numFmtId="165" fontId="3" fillId="5" borderId="6" xfId="4" applyNumberFormat="1" applyFont="1" applyFill="1" applyBorder="1"/>
    <xf numFmtId="165" fontId="3" fillId="5" borderId="9" xfId="4" applyNumberFormat="1" applyFont="1" applyFill="1" applyBorder="1"/>
    <xf numFmtId="0" fontId="0" fillId="0" borderId="0" xfId="0" applyProtection="1"/>
    <xf numFmtId="0" fontId="12" fillId="0" borderId="0" xfId="0" applyFont="1" applyFill="1" applyProtection="1"/>
    <xf numFmtId="0" fontId="3" fillId="5" borderId="4" xfId="0" applyFont="1" applyFill="1" applyBorder="1" applyProtection="1"/>
    <xf numFmtId="165" fontId="3" fillId="5" borderId="6" xfId="4" applyNumberFormat="1" applyFont="1" applyFill="1" applyBorder="1" applyProtection="1"/>
    <xf numFmtId="0" fontId="0" fillId="9" borderId="27" xfId="0" applyFill="1" applyBorder="1" applyProtection="1"/>
    <xf numFmtId="0" fontId="3" fillId="5" borderId="3" xfId="0" applyFont="1" applyFill="1" applyBorder="1" applyProtection="1"/>
    <xf numFmtId="165" fontId="3" fillId="5" borderId="9" xfId="4" applyNumberFormat="1" applyFont="1" applyFill="1" applyBorder="1" applyProtection="1"/>
    <xf numFmtId="0" fontId="7" fillId="0" borderId="0" xfId="0" applyFont="1" applyFill="1" applyBorder="1" applyAlignment="1" applyProtection="1">
      <alignment horizontal="center" vertical="center" wrapText="1"/>
    </xf>
    <xf numFmtId="0" fontId="3" fillId="0" borderId="0" xfId="0" applyFont="1" applyFill="1" applyBorder="1" applyProtection="1"/>
    <xf numFmtId="164" fontId="3" fillId="0" borderId="0" xfId="0" applyNumberFormat="1" applyFont="1" applyFill="1" applyBorder="1" applyProtection="1"/>
    <xf numFmtId="0" fontId="6" fillId="0" borderId="0" xfId="0" applyFont="1" applyProtection="1"/>
    <xf numFmtId="0" fontId="6" fillId="6" borderId="12" xfId="0" applyFont="1" applyFill="1" applyBorder="1" applyProtection="1"/>
    <xf numFmtId="0" fontId="6" fillId="6" borderId="13" xfId="0" applyFont="1" applyFill="1" applyBorder="1" applyProtection="1"/>
    <xf numFmtId="0" fontId="12" fillId="0" borderId="0" xfId="0" applyFont="1" applyFill="1" applyBorder="1" applyProtection="1"/>
    <xf numFmtId="0" fontId="10" fillId="6" borderId="4" xfId="0" applyFont="1" applyFill="1" applyBorder="1" applyAlignment="1" applyProtection="1">
      <alignment horizontal="center" vertical="center"/>
    </xf>
    <xf numFmtId="0" fontId="10" fillId="6" borderId="10" xfId="0" applyFont="1" applyFill="1" applyBorder="1" applyAlignment="1" applyProtection="1">
      <alignment horizontal="center" vertical="center"/>
    </xf>
    <xf numFmtId="0" fontId="10" fillId="6" borderId="11"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0" fillId="0" borderId="0" xfId="0" applyBorder="1" applyProtection="1"/>
    <xf numFmtId="0" fontId="0" fillId="6" borderId="19" xfId="0" applyFill="1" applyBorder="1" applyProtection="1"/>
    <xf numFmtId="4" fontId="12" fillId="0" borderId="0" xfId="0" applyNumberFormat="1" applyFont="1" applyFill="1" applyBorder="1" applyProtection="1"/>
    <xf numFmtId="0" fontId="0" fillId="6" borderId="20" xfId="0" applyFill="1" applyBorder="1" applyProtection="1"/>
    <xf numFmtId="0" fontId="0" fillId="6" borderId="16" xfId="0" applyFill="1" applyBorder="1" applyAlignment="1" applyProtection="1">
      <alignment wrapText="1"/>
    </xf>
    <xf numFmtId="0" fontId="0" fillId="6" borderId="24" xfId="0" applyFill="1" applyBorder="1" applyProtection="1"/>
    <xf numFmtId="0" fontId="0" fillId="6" borderId="22" xfId="0" applyFill="1" applyBorder="1" applyProtection="1"/>
    <xf numFmtId="0" fontId="0" fillId="6" borderId="23" xfId="0" applyFill="1" applyBorder="1" applyProtection="1"/>
    <xf numFmtId="0" fontId="0" fillId="6" borderId="18" xfId="0" applyFill="1" applyBorder="1" applyProtection="1"/>
    <xf numFmtId="0" fontId="10" fillId="0" borderId="0" xfId="0" applyFont="1" applyFill="1" applyBorder="1" applyAlignment="1" applyProtection="1">
      <alignment horizontal="center"/>
    </xf>
    <xf numFmtId="0" fontId="9" fillId="0" borderId="0" xfId="0" applyFont="1" applyFill="1" applyBorder="1" applyAlignment="1" applyProtection="1">
      <alignment horizontal="center"/>
    </xf>
    <xf numFmtId="0" fontId="10" fillId="6" borderId="7" xfId="0" applyFont="1" applyFill="1" applyBorder="1" applyAlignment="1" applyProtection="1">
      <alignment horizontal="left"/>
    </xf>
    <xf numFmtId="164" fontId="12" fillId="7" borderId="3" xfId="0" applyNumberFormat="1" applyFont="1" applyFill="1" applyBorder="1" applyProtection="1"/>
    <xf numFmtId="0" fontId="8" fillId="0" borderId="0" xfId="3" applyNumberFormat="1" applyFont="1" applyFill="1" applyBorder="1" applyAlignment="1" applyProtection="1">
      <alignment horizontal="right"/>
    </xf>
    <xf numFmtId="0" fontId="8" fillId="0" borderId="0" xfId="0" applyFont="1" applyFill="1" applyBorder="1" applyAlignment="1" applyProtection="1">
      <alignment horizontal="right"/>
    </xf>
    <xf numFmtId="2" fontId="11" fillId="0" borderId="0" xfId="0" applyNumberFormat="1" applyFont="1" applyFill="1" applyBorder="1" applyAlignment="1" applyProtection="1">
      <alignment horizontal="right"/>
    </xf>
    <xf numFmtId="0" fontId="0" fillId="0" borderId="0" xfId="0" applyFill="1" applyProtection="1"/>
    <xf numFmtId="3" fontId="3" fillId="8" borderId="14" xfId="0" applyNumberFormat="1" applyFont="1" applyFill="1" applyBorder="1"/>
    <xf numFmtId="3" fontId="3" fillId="8" borderId="14" xfId="0" applyNumberFormat="1" applyFont="1" applyFill="1" applyBorder="1" applyProtection="1">
      <protection locked="0"/>
    </xf>
    <xf numFmtId="0" fontId="15" fillId="5" borderId="7" xfId="0" applyFont="1" applyFill="1" applyBorder="1" applyAlignment="1">
      <alignment horizontal="left"/>
    </xf>
    <xf numFmtId="0" fontId="15" fillId="5" borderId="8" xfId="0" applyFont="1" applyFill="1" applyBorder="1" applyAlignment="1">
      <alignment horizontal="left"/>
    </xf>
    <xf numFmtId="0" fontId="6" fillId="6" borderId="4"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3" fillId="10" borderId="29" xfId="0" applyFont="1" applyFill="1" applyBorder="1" applyAlignment="1">
      <alignment horizontal="left" wrapText="1"/>
    </xf>
    <xf numFmtId="0" fontId="3" fillId="10" borderId="30" xfId="0" applyFont="1" applyFill="1" applyBorder="1" applyAlignment="1">
      <alignment horizontal="left" wrapText="1"/>
    </xf>
    <xf numFmtId="0" fontId="6" fillId="6" borderId="4" xfId="0" applyFont="1" applyFill="1" applyBorder="1" applyAlignment="1" applyProtection="1">
      <alignment horizontal="center" vertical="center" wrapText="1"/>
    </xf>
    <xf numFmtId="0" fontId="6" fillId="6" borderId="2" xfId="0"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15" fillId="5" borderId="7" xfId="0" applyFont="1" applyFill="1" applyBorder="1" applyAlignment="1" applyProtection="1">
      <alignment horizontal="left"/>
    </xf>
    <xf numFmtId="0" fontId="15" fillId="5" borderId="8" xfId="0" applyFont="1" applyFill="1" applyBorder="1" applyAlignment="1" applyProtection="1">
      <alignment horizontal="left"/>
    </xf>
  </cellXfs>
  <cellStyles count="5">
    <cellStyle name="Comma 2" xfId="2" xr:uid="{00000000-0005-0000-0000-000000000000}"/>
    <cellStyle name="Komma" xfId="4" builtinId="3"/>
    <cellStyle name="Normal 2" xfId="1" xr:uid="{00000000-0005-0000-0000-000002000000}"/>
    <cellStyle name="Prozent" xfId="3" builtinId="5"/>
    <cellStyle name="Standard"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1762125</xdr:colOff>
      <xdr:row>7</xdr:row>
      <xdr:rowOff>28575</xdr:rowOff>
    </xdr:from>
    <xdr:to>
      <xdr:col>0</xdr:col>
      <xdr:colOff>2914650</xdr:colOff>
      <xdr:row>9</xdr:row>
      <xdr:rowOff>38100</xdr:rowOff>
    </xdr:to>
    <xdr:pic>
      <xdr:nvPicPr>
        <xdr:cNvPr id="5" name="Picture 4">
          <a:extLst>
            <a:ext uri="{FF2B5EF4-FFF2-40B4-BE49-F238E27FC236}">
              <a16:creationId xmlns:a16="http://schemas.microsoft.com/office/drawing/2014/main" id="{6FD60BF5-147E-42A7-8440-DB5FB11BC73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62125" y="4848225"/>
          <a:ext cx="1152525"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4"/>
  <sheetViews>
    <sheetView tabSelected="1" workbookViewId="0"/>
  </sheetViews>
  <sheetFormatPr baseColWidth="10" defaultColWidth="9.140625" defaultRowHeight="15" x14ac:dyDescent="0.25"/>
  <cols>
    <col min="1" max="1" width="115.7109375" style="45" customWidth="1"/>
    <col min="2" max="16384" width="9.140625" style="45"/>
  </cols>
  <sheetData>
    <row r="1" spans="1:5" ht="15.75" thickBot="1" x14ac:dyDescent="0.3">
      <c r="A1" s="1" t="s">
        <v>40</v>
      </c>
    </row>
    <row r="2" spans="1:5" ht="15.75" thickBot="1" x14ac:dyDescent="0.3">
      <c r="A2" s="8" t="s">
        <v>1</v>
      </c>
    </row>
    <row r="3" spans="1:5" x14ac:dyDescent="0.25">
      <c r="A3" s="10" t="s">
        <v>20</v>
      </c>
    </row>
    <row r="4" spans="1:5" ht="15.75" thickBot="1" x14ac:dyDescent="0.3">
      <c r="A4" s="4"/>
    </row>
    <row r="5" spans="1:5" ht="15.75" thickBot="1" x14ac:dyDescent="0.3">
      <c r="A5" s="8" t="s">
        <v>2</v>
      </c>
    </row>
    <row r="6" spans="1:5" x14ac:dyDescent="0.25">
      <c r="A6" s="40" t="s">
        <v>19</v>
      </c>
      <c r="B6" s="39"/>
      <c r="C6" s="39"/>
      <c r="D6" s="39"/>
      <c r="E6" s="39"/>
    </row>
    <row r="7" spans="1:5" x14ac:dyDescent="0.25">
      <c r="A7" s="41"/>
      <c r="B7" s="39"/>
      <c r="C7" s="39"/>
      <c r="D7" s="39"/>
      <c r="E7" s="39"/>
    </row>
    <row r="8" spans="1:5" x14ac:dyDescent="0.25">
      <c r="A8" s="5"/>
    </row>
    <row r="9" spans="1:5" x14ac:dyDescent="0.25">
      <c r="A9" s="5"/>
    </row>
    <row r="10" spans="1:5" ht="75" x14ac:dyDescent="0.25">
      <c r="A10" s="3" t="s">
        <v>36</v>
      </c>
    </row>
    <row r="11" spans="1:5" ht="15.75" thickBot="1" x14ac:dyDescent="0.3">
      <c r="A11" s="6"/>
    </row>
    <row r="12" spans="1:5" ht="15.75" thickBot="1" x14ac:dyDescent="0.3">
      <c r="A12" s="8" t="s">
        <v>0</v>
      </c>
    </row>
    <row r="13" spans="1:5" s="2" customFormat="1" ht="30" x14ac:dyDescent="0.25">
      <c r="A13" s="36" t="s">
        <v>24</v>
      </c>
    </row>
    <row r="14" spans="1:5" s="2" customFormat="1" ht="30" x14ac:dyDescent="0.25">
      <c r="A14" s="35" t="s">
        <v>31</v>
      </c>
    </row>
    <row r="15" spans="1:5" s="2" customFormat="1" ht="51" customHeight="1" x14ac:dyDescent="0.25">
      <c r="A15" s="35" t="s">
        <v>37</v>
      </c>
    </row>
    <row r="16" spans="1:5" s="2" customFormat="1" ht="17.25" x14ac:dyDescent="0.25">
      <c r="A16" s="6" t="s">
        <v>30</v>
      </c>
    </row>
    <row r="17" spans="1:1" s="2" customFormat="1" ht="32.25" x14ac:dyDescent="0.25">
      <c r="A17" s="35" t="s">
        <v>44</v>
      </c>
    </row>
    <row r="18" spans="1:1" s="2" customFormat="1" ht="30" x14ac:dyDescent="0.25">
      <c r="A18" s="35" t="s">
        <v>29</v>
      </c>
    </row>
    <row r="19" spans="1:1" s="2" customFormat="1" ht="45" x14ac:dyDescent="0.25">
      <c r="A19" s="3" t="s">
        <v>23</v>
      </c>
    </row>
    <row r="20" spans="1:1" s="2" customFormat="1" ht="45" x14ac:dyDescent="0.25">
      <c r="A20" s="3" t="s">
        <v>32</v>
      </c>
    </row>
    <row r="21" spans="1:1" ht="15.75" thickBot="1" x14ac:dyDescent="0.3">
      <c r="A21" s="9"/>
    </row>
    <row r="22" spans="1:1" ht="15.75" thickBot="1" x14ac:dyDescent="0.3">
      <c r="A22" s="8" t="s">
        <v>6</v>
      </c>
    </row>
    <row r="23" spans="1:1" x14ac:dyDescent="0.25">
      <c r="A23" s="11" t="s">
        <v>38</v>
      </c>
    </row>
    <row r="24" spans="1:1" ht="15.75" thickBot="1" x14ac:dyDescent="0.3">
      <c r="A24" s="7"/>
    </row>
  </sheetData>
  <sheetProtection algorithmName="SHA-512" hashValue="5GUWfmXOJs/0+z9qxMGKVrPbSvN1zx7lodi+4nupnwhqZIJKz+KPrPDjfsFHESbMcAqxOp46OpMaahON3qRAGw==" saltValue="qXk91M0pX45cadI2szuMXw=="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1"/>
  <sheetViews>
    <sheetView workbookViewId="0">
      <selection sqref="A1:B1"/>
    </sheetView>
  </sheetViews>
  <sheetFormatPr baseColWidth="10" defaultColWidth="9.140625" defaultRowHeight="15" x14ac:dyDescent="0.25"/>
  <cols>
    <col min="1" max="1" width="17.7109375" style="45" customWidth="1"/>
    <col min="2" max="2" width="27.7109375" style="45" customWidth="1"/>
    <col min="3" max="3" width="13" style="45" customWidth="1"/>
    <col min="4" max="4" width="30.28515625" style="45" customWidth="1"/>
    <col min="5" max="5" width="10.7109375" style="45" customWidth="1"/>
    <col min="6" max="6" width="10.7109375" style="26" customWidth="1"/>
    <col min="7" max="7" width="9.140625" style="45" customWidth="1"/>
    <col min="8" max="8" width="46.28515625" style="45" customWidth="1"/>
    <col min="9" max="19" width="9.140625" style="45" customWidth="1"/>
    <col min="20" max="16384" width="9.140625" style="45"/>
  </cols>
  <sheetData>
    <row r="1" spans="1:14" ht="24" thickBot="1" x14ac:dyDescent="0.4">
      <c r="A1" s="101" t="s">
        <v>41</v>
      </c>
      <c r="B1" s="102"/>
    </row>
    <row r="2" spans="1:14" x14ac:dyDescent="0.25">
      <c r="A2" s="12" t="s">
        <v>42</v>
      </c>
      <c r="B2" s="62">
        <f>IF(E21="not calculated", "not enough data",E21)</f>
        <v>39.305398681783736</v>
      </c>
      <c r="D2" s="49" t="s">
        <v>33</v>
      </c>
      <c r="E2" s="49" t="s">
        <v>34</v>
      </c>
    </row>
    <row r="3" spans="1:14" ht="15.75" customHeight="1" thickBot="1" x14ac:dyDescent="0.3">
      <c r="A3" s="13" t="s">
        <v>43</v>
      </c>
      <c r="B3" s="63">
        <f>IF(E21="not calculated","not calculated",IF(E21&gt;D3,0,IF(E21&lt;E3,10,(E21-D3)/(E3-D3)*10)))</f>
        <v>8.569460131821625</v>
      </c>
      <c r="D3" s="49">
        <v>125</v>
      </c>
      <c r="E3" s="49">
        <v>25</v>
      </c>
      <c r="K3" s="14"/>
      <c r="L3" s="14"/>
      <c r="M3" s="14"/>
      <c r="N3" s="14"/>
    </row>
    <row r="4" spans="1:14" ht="15.75" customHeight="1" x14ac:dyDescent="0.25">
      <c r="A4" s="15"/>
      <c r="B4" s="16"/>
      <c r="K4" s="14"/>
      <c r="L4" s="14"/>
      <c r="M4" s="14"/>
      <c r="N4" s="14"/>
    </row>
    <row r="5" spans="1:14" ht="15.75" thickBot="1" x14ac:dyDescent="0.3">
      <c r="A5" s="45" t="s">
        <v>35</v>
      </c>
      <c r="C5" s="48"/>
      <c r="D5" s="48"/>
    </row>
    <row r="6" spans="1:14" ht="15.75" thickBot="1" x14ac:dyDescent="0.3">
      <c r="C6" s="28" t="s">
        <v>14</v>
      </c>
      <c r="D6" s="29" t="s">
        <v>17</v>
      </c>
      <c r="E6" s="99">
        <v>1119088</v>
      </c>
    </row>
    <row r="7" spans="1:14" ht="15.75" customHeight="1" thickBot="1" x14ac:dyDescent="0.3">
      <c r="F7" s="34"/>
      <c r="H7" s="106" t="s">
        <v>39</v>
      </c>
    </row>
    <row r="8" spans="1:14" ht="16.5" thickBot="1" x14ac:dyDescent="0.3">
      <c r="C8" s="30" t="s">
        <v>7</v>
      </c>
      <c r="D8" s="31" t="s">
        <v>22</v>
      </c>
      <c r="E8" s="32" t="s">
        <v>13</v>
      </c>
      <c r="F8" s="33"/>
      <c r="G8" s="46"/>
      <c r="H8" s="107"/>
    </row>
    <row r="9" spans="1:14" ht="15" customHeight="1" x14ac:dyDescent="0.25">
      <c r="C9" s="103" t="s">
        <v>15</v>
      </c>
      <c r="D9" s="21" t="s">
        <v>27</v>
      </c>
      <c r="E9" s="22">
        <v>1500</v>
      </c>
      <c r="F9" s="27"/>
      <c r="G9" s="46"/>
      <c r="H9" s="60"/>
    </row>
    <row r="10" spans="1:14" x14ac:dyDescent="0.25">
      <c r="C10" s="104"/>
      <c r="D10" s="17" t="s">
        <v>8</v>
      </c>
      <c r="E10" s="18">
        <v>530</v>
      </c>
      <c r="F10" s="27"/>
      <c r="G10" s="46"/>
      <c r="H10" s="60"/>
    </row>
    <row r="11" spans="1:14" x14ac:dyDescent="0.25">
      <c r="C11" s="104"/>
      <c r="D11" s="17" t="s">
        <v>9</v>
      </c>
      <c r="E11" s="18">
        <v>1040</v>
      </c>
      <c r="F11" s="27"/>
      <c r="H11" s="60"/>
    </row>
    <row r="12" spans="1:14" ht="30.75" thickBot="1" x14ac:dyDescent="0.3">
      <c r="C12" s="105"/>
      <c r="D12" s="44" t="s">
        <v>25</v>
      </c>
      <c r="E12" s="20"/>
      <c r="F12" s="27"/>
      <c r="H12" s="60"/>
    </row>
    <row r="13" spans="1:14" x14ac:dyDescent="0.25">
      <c r="C13" s="103" t="s">
        <v>16</v>
      </c>
      <c r="D13" s="42" t="s">
        <v>26</v>
      </c>
      <c r="E13" s="43">
        <v>1312</v>
      </c>
      <c r="F13" s="27"/>
      <c r="H13" s="60"/>
    </row>
    <row r="14" spans="1:14" x14ac:dyDescent="0.25">
      <c r="C14" s="104"/>
      <c r="D14" s="23" t="s">
        <v>10</v>
      </c>
      <c r="E14" s="18"/>
      <c r="F14" s="27"/>
      <c r="H14" s="60"/>
    </row>
    <row r="15" spans="1:14" x14ac:dyDescent="0.25">
      <c r="C15" s="104"/>
      <c r="D15" s="23" t="s">
        <v>11</v>
      </c>
      <c r="E15" s="18">
        <f>104*800/10000</f>
        <v>8.32</v>
      </c>
      <c r="F15" s="27"/>
      <c r="H15" s="60"/>
    </row>
    <row r="16" spans="1:14" x14ac:dyDescent="0.25">
      <c r="C16" s="104"/>
      <c r="D16" s="23" t="s">
        <v>12</v>
      </c>
      <c r="E16" s="18">
        <v>8.3000000000000007</v>
      </c>
      <c r="F16" s="27"/>
      <c r="H16" s="60"/>
    </row>
    <row r="17" spans="3:8" x14ac:dyDescent="0.25">
      <c r="C17" s="104"/>
      <c r="D17" s="37" t="s">
        <v>28</v>
      </c>
      <c r="E17" s="38"/>
      <c r="F17" s="27"/>
      <c r="H17" s="60"/>
    </row>
    <row r="18" spans="3:8" ht="15.75" thickBot="1" x14ac:dyDescent="0.3">
      <c r="C18" s="105"/>
      <c r="D18" s="24" t="s">
        <v>21</v>
      </c>
      <c r="E18" s="20"/>
      <c r="F18" s="27"/>
      <c r="H18" s="61"/>
    </row>
    <row r="20" spans="3:8" ht="16.5" thickBot="1" x14ac:dyDescent="0.3">
      <c r="C20" s="50"/>
      <c r="D20" s="50"/>
      <c r="E20" s="50"/>
      <c r="F20" s="50"/>
      <c r="G20" s="50"/>
      <c r="H20" s="51"/>
    </row>
    <row r="21" spans="3:8" s="47" customFormat="1" ht="16.5" thickBot="1" x14ac:dyDescent="0.3">
      <c r="C21" s="45"/>
      <c r="D21" s="25" t="s">
        <v>18</v>
      </c>
      <c r="E21" s="19">
        <f>IF(E6=0,"not calculated",IF(SUM(E9:E18)=0,"not calculated",((SUM(E9:E11)+SUM(E13:E18))*10000)/$E$6))</f>
        <v>39.305398681783736</v>
      </c>
      <c r="F21" s="52"/>
      <c r="G21" s="53"/>
      <c r="H21" s="54"/>
    </row>
  </sheetData>
  <sheetProtection algorithmName="SHA-512" hashValue="67tXaFMczegRpQrTVGa+MMgpq+EZUW7Ybkebw2HYkhLJzQuPnJDUbRPjt7FWG6vu2lI2L2tTqm6adwhLSvy70Q==" saltValue="Z6TmY7Sear5v9gMEZ4byBA==" spinCount="100000" sheet="1" objects="1" scenarios="1"/>
  <mergeCells count="4">
    <mergeCell ref="A1:B1"/>
    <mergeCell ref="C13:C18"/>
    <mergeCell ref="C9:C12"/>
    <mergeCell ref="H7:H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N21"/>
  <sheetViews>
    <sheetView workbookViewId="0">
      <selection sqref="A1:B1"/>
    </sheetView>
  </sheetViews>
  <sheetFormatPr baseColWidth="10" defaultColWidth="9.140625" defaultRowHeight="15" x14ac:dyDescent="0.25"/>
  <cols>
    <col min="1" max="1" width="17.7109375" style="64" customWidth="1"/>
    <col min="2" max="2" width="27.7109375" style="64" customWidth="1"/>
    <col min="3" max="3" width="13" style="64" customWidth="1"/>
    <col min="4" max="4" width="30.28515625" style="64" customWidth="1"/>
    <col min="5" max="5" width="10.7109375" style="64" customWidth="1"/>
    <col min="6" max="6" width="10.7109375" style="65" customWidth="1"/>
    <col min="7" max="7" width="9.140625" style="64" customWidth="1"/>
    <col min="8" max="8" width="46.28515625" style="64" customWidth="1"/>
    <col min="9" max="19" width="9.140625" style="64" customWidth="1"/>
    <col min="20" max="16384" width="9.140625" style="64"/>
  </cols>
  <sheetData>
    <row r="1" spans="1:14" ht="24" thickBot="1" x14ac:dyDescent="0.4">
      <c r="A1" s="111" t="s">
        <v>41</v>
      </c>
      <c r="B1" s="112"/>
    </row>
    <row r="2" spans="1:14" x14ac:dyDescent="0.25">
      <c r="A2" s="66" t="s">
        <v>42</v>
      </c>
      <c r="B2" s="67" t="str">
        <f>IF(E21="not calculated", "not enough data",E21)</f>
        <v>not enough data</v>
      </c>
      <c r="D2" s="68" t="s">
        <v>33</v>
      </c>
      <c r="E2" s="68" t="s">
        <v>34</v>
      </c>
    </row>
    <row r="3" spans="1:14" ht="15.75" customHeight="1" thickBot="1" x14ac:dyDescent="0.3">
      <c r="A3" s="69" t="s">
        <v>43</v>
      </c>
      <c r="B3" s="70" t="str">
        <f>IF(E21="not calculated","not calculated",IF(E21&gt;D3,0,IF(E21&lt;E3,10,(E21-D3)/(E3-D3)*10)))</f>
        <v>not calculated</v>
      </c>
      <c r="D3" s="68">
        <v>125</v>
      </c>
      <c r="E3" s="68">
        <v>25</v>
      </c>
      <c r="K3" s="71"/>
      <c r="L3" s="71"/>
      <c r="M3" s="71"/>
      <c r="N3" s="71"/>
    </row>
    <row r="4" spans="1:14" ht="15.75" customHeight="1" x14ac:dyDescent="0.25">
      <c r="A4" s="72"/>
      <c r="B4" s="73"/>
      <c r="K4" s="71"/>
      <c r="L4" s="71"/>
      <c r="M4" s="71"/>
      <c r="N4" s="71"/>
    </row>
    <row r="5" spans="1:14" ht="15.75" thickBot="1" x14ac:dyDescent="0.3">
      <c r="A5" s="64" t="s">
        <v>35</v>
      </c>
      <c r="C5" s="74"/>
      <c r="D5" s="74"/>
    </row>
    <row r="6" spans="1:14" ht="15.75" thickBot="1" x14ac:dyDescent="0.3">
      <c r="C6" s="75" t="s">
        <v>14</v>
      </c>
      <c r="D6" s="76" t="s">
        <v>17</v>
      </c>
      <c r="E6" s="100"/>
    </row>
    <row r="7" spans="1:14" ht="15.75" customHeight="1" thickBot="1" x14ac:dyDescent="0.3">
      <c r="F7" s="77"/>
      <c r="H7" s="106" t="s">
        <v>39</v>
      </c>
    </row>
    <row r="8" spans="1:14" ht="16.5" thickBot="1" x14ac:dyDescent="0.3">
      <c r="C8" s="78" t="s">
        <v>7</v>
      </c>
      <c r="D8" s="79" t="s">
        <v>22</v>
      </c>
      <c r="E8" s="80" t="s">
        <v>13</v>
      </c>
      <c r="F8" s="81"/>
      <c r="G8" s="82"/>
      <c r="H8" s="107"/>
    </row>
    <row r="9" spans="1:14" ht="15" customHeight="1" x14ac:dyDescent="0.25">
      <c r="C9" s="108" t="s">
        <v>15</v>
      </c>
      <c r="D9" s="83" t="s">
        <v>27</v>
      </c>
      <c r="E9" s="55"/>
      <c r="F9" s="84"/>
      <c r="G9" s="82"/>
      <c r="H9" s="60"/>
    </row>
    <row r="10" spans="1:14" x14ac:dyDescent="0.25">
      <c r="C10" s="109"/>
      <c r="D10" s="85" t="s">
        <v>8</v>
      </c>
      <c r="E10" s="56"/>
      <c r="F10" s="84"/>
      <c r="G10" s="82"/>
      <c r="H10" s="60"/>
    </row>
    <row r="11" spans="1:14" x14ac:dyDescent="0.25">
      <c r="C11" s="109"/>
      <c r="D11" s="85" t="s">
        <v>9</v>
      </c>
      <c r="E11" s="56"/>
      <c r="F11" s="84"/>
      <c r="H11" s="60"/>
    </row>
    <row r="12" spans="1:14" ht="30.75" thickBot="1" x14ac:dyDescent="0.3">
      <c r="C12" s="110"/>
      <c r="D12" s="86" t="s">
        <v>25</v>
      </c>
      <c r="E12" s="57"/>
      <c r="F12" s="84"/>
      <c r="H12" s="60"/>
    </row>
    <row r="13" spans="1:14" x14ac:dyDescent="0.25">
      <c r="C13" s="108" t="s">
        <v>16</v>
      </c>
      <c r="D13" s="87" t="s">
        <v>26</v>
      </c>
      <c r="E13" s="58"/>
      <c r="F13" s="84"/>
      <c r="H13" s="60"/>
    </row>
    <row r="14" spans="1:14" x14ac:dyDescent="0.25">
      <c r="C14" s="109"/>
      <c r="D14" s="88" t="s">
        <v>10</v>
      </c>
      <c r="E14" s="56"/>
      <c r="F14" s="84"/>
      <c r="H14" s="60"/>
    </row>
    <row r="15" spans="1:14" x14ac:dyDescent="0.25">
      <c r="C15" s="109"/>
      <c r="D15" s="88" t="s">
        <v>11</v>
      </c>
      <c r="E15" s="56"/>
      <c r="F15" s="84"/>
      <c r="H15" s="60"/>
    </row>
    <row r="16" spans="1:14" x14ac:dyDescent="0.25">
      <c r="C16" s="109"/>
      <c r="D16" s="88" t="s">
        <v>12</v>
      </c>
      <c r="E16" s="56"/>
      <c r="F16" s="84"/>
      <c r="H16" s="60"/>
    </row>
    <row r="17" spans="3:8" x14ac:dyDescent="0.25">
      <c r="C17" s="109"/>
      <c r="D17" s="89" t="s">
        <v>28</v>
      </c>
      <c r="E17" s="59"/>
      <c r="F17" s="84"/>
      <c r="H17" s="60"/>
    </row>
    <row r="18" spans="3:8" ht="15.75" thickBot="1" x14ac:dyDescent="0.3">
      <c r="C18" s="110"/>
      <c r="D18" s="90" t="s">
        <v>21</v>
      </c>
      <c r="E18" s="57"/>
      <c r="F18" s="84"/>
      <c r="H18" s="61"/>
    </row>
    <row r="20" spans="3:8" ht="16.5" thickBot="1" x14ac:dyDescent="0.3">
      <c r="C20" s="91"/>
      <c r="D20" s="91"/>
      <c r="E20" s="91"/>
      <c r="F20" s="91"/>
      <c r="G20" s="91"/>
      <c r="H20" s="92"/>
    </row>
    <row r="21" spans="3:8" s="98" customFormat="1" ht="16.5" thickBot="1" x14ac:dyDescent="0.3">
      <c r="C21" s="64"/>
      <c r="D21" s="93" t="s">
        <v>18</v>
      </c>
      <c r="E21" s="94" t="str">
        <f>IF(E6=0,"not calculated",IF(SUM(E9:E18)=0,"not calculated",((SUM(E9:E11)+SUM(E13:E18))*10000)/$E$6))</f>
        <v>not calculated</v>
      </c>
      <c r="F21" s="95"/>
      <c r="G21" s="96"/>
      <c r="H21" s="97"/>
    </row>
  </sheetData>
  <sheetProtection algorithmName="SHA-512" hashValue="cjD73UhjFq0IU10zBM44fJXgMopIlgF0VgxQnqbtlfT56n9alT8I+AmDeO5YxHPre3jhH4R40RuAQjkaM3Gp8w==" saltValue="auitDksN7sD8fkoe3V3zBg==" spinCount="100000" sheet="1" objects="1" scenarios="1"/>
  <mergeCells count="4">
    <mergeCell ref="C13:C18"/>
    <mergeCell ref="A1:B1"/>
    <mergeCell ref="C9:C12"/>
    <mergeCell ref="H7:H8"/>
  </mergeCells>
  <conditionalFormatting sqref="E6">
    <cfRule type="cellIs" dxfId="1" priority="2" operator="lessThan">
      <formula>0</formula>
    </cfRule>
  </conditionalFormatting>
  <conditionalFormatting sqref="E9:E18">
    <cfRule type="cellIs" dxfId="0"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7"/>
  <sheetViews>
    <sheetView workbookViewId="0">
      <selection activeCell="A27" sqref="A27"/>
    </sheetView>
  </sheetViews>
  <sheetFormatPr baseColWidth="10" defaultColWidth="9.140625" defaultRowHeight="15" x14ac:dyDescent="0.25"/>
  <cols>
    <col min="1" max="1" width="115.85546875" customWidth="1"/>
  </cols>
  <sheetData>
    <row r="1" spans="1:1" ht="15.75" thickBot="1" x14ac:dyDescent="0.3">
      <c r="A1" s="1" t="s">
        <v>3</v>
      </c>
    </row>
    <row r="2" spans="1:1" ht="15.75" thickBot="1" x14ac:dyDescent="0.3">
      <c r="A2" s="8" t="s">
        <v>4</v>
      </c>
    </row>
    <row r="3" spans="1:1" x14ac:dyDescent="0.25">
      <c r="A3" s="3"/>
    </row>
    <row r="4" spans="1:1" x14ac:dyDescent="0.25">
      <c r="A4" s="3"/>
    </row>
    <row r="5" spans="1:1" x14ac:dyDescent="0.25">
      <c r="A5" s="3"/>
    </row>
    <row r="6" spans="1:1" x14ac:dyDescent="0.25">
      <c r="A6" s="3"/>
    </row>
    <row r="7" spans="1:1" x14ac:dyDescent="0.25">
      <c r="A7" s="3"/>
    </row>
    <row r="8" spans="1:1" x14ac:dyDescent="0.25">
      <c r="A8" s="3"/>
    </row>
    <row r="9" spans="1:1" ht="15.75" thickBot="1" x14ac:dyDescent="0.3">
      <c r="A9" s="3"/>
    </row>
    <row r="10" spans="1:1" ht="15.75" thickBot="1" x14ac:dyDescent="0.3">
      <c r="A10" s="8" t="s">
        <v>5</v>
      </c>
    </row>
    <row r="11" spans="1:1" x14ac:dyDescent="0.25">
      <c r="A11" s="3"/>
    </row>
    <row r="12" spans="1:1" x14ac:dyDescent="0.25">
      <c r="A12" s="3"/>
    </row>
    <row r="13" spans="1:1" x14ac:dyDescent="0.25">
      <c r="A13" s="3"/>
    </row>
    <row r="14" spans="1:1" x14ac:dyDescent="0.25">
      <c r="A14" s="3"/>
    </row>
    <row r="15" spans="1:1" x14ac:dyDescent="0.25">
      <c r="A15" s="3"/>
    </row>
    <row r="16" spans="1:1" x14ac:dyDescent="0.25">
      <c r="A16" s="3"/>
    </row>
    <row r="17" spans="1:1" ht="15.75" thickBot="1" x14ac:dyDescent="0.3">
      <c r="A17" s="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CABC99E-AA22-4D5B-A767-CF35086461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AD24E0B-466B-43CE-9C27-644677069318}">
  <ds:schemaRefs>
    <ds:schemaRef ds:uri="http://schemas.microsoft.com/sharepoint/v3/contenttype/forms"/>
  </ds:schemaRefs>
</ds:datastoreItem>
</file>

<file path=customXml/itemProps3.xml><?xml version="1.0" encoding="utf-8"?>
<ds:datastoreItem xmlns:ds="http://schemas.openxmlformats.org/officeDocument/2006/customXml" ds:itemID="{5CF36F9A-80B2-42EB-93D4-AD0C6E03EFF5}">
  <ds:schemaRef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User guide</vt:lpstr>
      <vt:lpstr>Example</vt:lpstr>
      <vt:lpstr>Calculation</vt:lpstr>
      <vt:lpstr>Text change</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2020-02-04T14:53:36Z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