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tabRatio="869" activeTab="2"/>
  </bookViews>
  <sheets>
    <sheet name="Title" sheetId="1" r:id="rId1"/>
    <sheet name="preface" sheetId="2" r:id="rId2"/>
    <sheet name="Part_1" sheetId="3" r:id="rId3"/>
    <sheet name="symbols" sheetId="4" r:id="rId4"/>
    <sheet name="countries" sheetId="5" r:id="rId5"/>
    <sheet name="general" sheetId="6" r:id="rId6"/>
    <sheet name="growth" sheetId="7" r:id="rId7"/>
    <sheet name="empl_rate" sheetId="8" r:id="rId8"/>
    <sheet name="share_sector" sheetId="9" r:id="rId9"/>
    <sheet name="population" sheetId="10" r:id="rId10"/>
    <sheet name="trade_import" sheetId="11" r:id="rId11"/>
    <sheet name="trade_export" sheetId="12" r:id="rId12"/>
    <sheet name="eu_world"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4">'countries'!$A$1:$H$57</definedName>
    <definedName name="_xlnm.Print_Area" localSheetId="7">'empl_rate'!$B$1:$U$43</definedName>
    <definedName name="_xlnm.Print_Area" localSheetId="12">'eu_world'!$B$1:$I$29</definedName>
    <definedName name="_xlnm.Print_Area" localSheetId="5">'general'!$B$1:$M$46</definedName>
    <definedName name="_xlnm.Print_Area" localSheetId="6">'growth'!$B$1:$U$55</definedName>
    <definedName name="_xlnm.Print_Area" localSheetId="2">'Part_1'!$A$1:$I$23</definedName>
    <definedName name="_xlnm.Print_Area" localSheetId="9">'population'!$B$1:$AR$46</definedName>
    <definedName name="_xlnm.Print_Area" localSheetId="1">'preface'!$B$1:$I$22</definedName>
    <definedName name="_xlnm.Print_Area" localSheetId="8">'share_sector'!$B$1:$J$49</definedName>
    <definedName name="_xlnm.Print_Area" localSheetId="3">'symbols'!$B$1:$F$23</definedName>
    <definedName name="_xlnm.Print_Area" localSheetId="0">'Title'!$A$1:$I$10</definedName>
    <definedName name="_xlnm.Print_Area" localSheetId="11">'trade_export'!$B$1:$M$38</definedName>
    <definedName name="_xlnm.Print_Area" localSheetId="10">'trade_import'!$B$1:$M$38</definedName>
  </definedNames>
  <calcPr fullCalcOnLoad="1"/>
</workbook>
</file>

<file path=xl/sharedStrings.xml><?xml version="1.0" encoding="utf-8"?>
<sst xmlns="http://schemas.openxmlformats.org/spreadsheetml/2006/main" count="839" uniqueCount="274">
  <si>
    <t>EUROPEAN UNION</t>
  </si>
  <si>
    <t>European Commission</t>
  </si>
  <si>
    <t>SYMBOLS AND ABBREVIATIONS</t>
  </si>
  <si>
    <t>Estimates are printed in italic</t>
  </si>
  <si>
    <t>%</t>
  </si>
  <si>
    <t>per cent</t>
  </si>
  <si>
    <t>-</t>
  </si>
  <si>
    <t>not applicable, does not exist</t>
  </si>
  <si>
    <t>blank</t>
  </si>
  <si>
    <t>data not available</t>
  </si>
  <si>
    <t>zero or figure less than half of unit used</t>
  </si>
  <si>
    <t>ca.</t>
  </si>
  <si>
    <t>circa = approximately</t>
  </si>
  <si>
    <t>€</t>
  </si>
  <si>
    <t>euro</t>
  </si>
  <si>
    <t>DG</t>
  </si>
  <si>
    <t>Directorate-General of the European Commission</t>
  </si>
  <si>
    <t>dwt</t>
  </si>
  <si>
    <t>deadweight ton (shipping)</t>
  </si>
  <si>
    <t>GDP</t>
  </si>
  <si>
    <t>Gross Domestic Product</t>
  </si>
  <si>
    <t>grt</t>
  </si>
  <si>
    <t>gross registered tonnage (shipping)</t>
  </si>
  <si>
    <t xml:space="preserve">mio </t>
  </si>
  <si>
    <t xml:space="preserve">1 million </t>
  </si>
  <si>
    <t>mio t</t>
  </si>
  <si>
    <t>1 million tonnes</t>
  </si>
  <si>
    <t>mtow</t>
  </si>
  <si>
    <t>maximum take-off weight (aircraft)</t>
  </si>
  <si>
    <t>pkm</t>
  </si>
  <si>
    <t>passenger-kilometre: a unit of  measure: 1 passenger transported a distance of 1 kilometre</t>
  </si>
  <si>
    <t>PPP</t>
  </si>
  <si>
    <t>Purchasing Power Parities</t>
  </si>
  <si>
    <t>rpk</t>
  </si>
  <si>
    <t>Revenue passenger kilometres (air)</t>
  </si>
  <si>
    <t>TEU</t>
  </si>
  <si>
    <t>Twenty foot Equivalent Unit</t>
  </si>
  <si>
    <t>tkm</t>
  </si>
  <si>
    <t xml:space="preserve">tonne-kilometre : a unit of measure: 1 tonne transported a distance of 1 kilometre  </t>
  </si>
  <si>
    <t>break in horizontal time series</t>
  </si>
  <si>
    <t>break in vertical time series</t>
  </si>
  <si>
    <t>COUNTRY ABBREVIATIONS</t>
  </si>
  <si>
    <t>AT</t>
  </si>
  <si>
    <t>Austria</t>
  </si>
  <si>
    <t>BE</t>
  </si>
  <si>
    <t>Belgium</t>
  </si>
  <si>
    <t>BG</t>
  </si>
  <si>
    <t>Bulgaria</t>
  </si>
  <si>
    <t>CZ</t>
  </si>
  <si>
    <t>Czech Republic</t>
  </si>
  <si>
    <t>CY</t>
  </si>
  <si>
    <t>Cyprus</t>
  </si>
  <si>
    <t>DK</t>
  </si>
  <si>
    <t>Denmark</t>
  </si>
  <si>
    <t>DE</t>
  </si>
  <si>
    <t>Germany</t>
  </si>
  <si>
    <t>EE</t>
  </si>
  <si>
    <t>Estonia</t>
  </si>
  <si>
    <t>IE</t>
  </si>
  <si>
    <t>Ireland</t>
  </si>
  <si>
    <t>EL</t>
  </si>
  <si>
    <t>Greece</t>
  </si>
  <si>
    <t>ES</t>
  </si>
  <si>
    <t>Spain</t>
  </si>
  <si>
    <t>FR</t>
  </si>
  <si>
    <t>France</t>
  </si>
  <si>
    <t>FI</t>
  </si>
  <si>
    <t>Finland</t>
  </si>
  <si>
    <t>IT</t>
  </si>
  <si>
    <t>Italy</t>
  </si>
  <si>
    <t>HU</t>
  </si>
  <si>
    <t>Hungary</t>
  </si>
  <si>
    <t>LV</t>
  </si>
  <si>
    <t>Latvia</t>
  </si>
  <si>
    <t>LT</t>
  </si>
  <si>
    <t>Lithuania</t>
  </si>
  <si>
    <t>LU</t>
  </si>
  <si>
    <t>Luxembourg</t>
  </si>
  <si>
    <t>MT</t>
  </si>
  <si>
    <t>Malta</t>
  </si>
  <si>
    <t>NL</t>
  </si>
  <si>
    <t>PL</t>
  </si>
  <si>
    <t>Poland</t>
  </si>
  <si>
    <t>PT</t>
  </si>
  <si>
    <t>Portugal</t>
  </si>
  <si>
    <t>RO</t>
  </si>
  <si>
    <t>Romania</t>
  </si>
  <si>
    <t>SI</t>
  </si>
  <si>
    <t>Slovenia</t>
  </si>
  <si>
    <t>SE</t>
  </si>
  <si>
    <t>Sweden</t>
  </si>
  <si>
    <t>SK</t>
  </si>
  <si>
    <t>Slovak Republic</t>
  </si>
  <si>
    <t>UK</t>
  </si>
  <si>
    <t>United Kingdom</t>
  </si>
  <si>
    <t>Other European Economic Area (EEA) and in EFTA</t>
  </si>
  <si>
    <t>IS</t>
  </si>
  <si>
    <t>Iceland</t>
  </si>
  <si>
    <t xml:space="preserve">EEA : 1994 </t>
  </si>
  <si>
    <t>EFTA:1960</t>
  </si>
  <si>
    <t>LI</t>
  </si>
  <si>
    <t>Liechtenstein</t>
  </si>
  <si>
    <t>EFTA:1991</t>
  </si>
  <si>
    <t>NO</t>
  </si>
  <si>
    <t>Norway</t>
  </si>
  <si>
    <t>Other European Free Trade Association (EFTA)</t>
  </si>
  <si>
    <t>CH</t>
  </si>
  <si>
    <t>Switzerland</t>
  </si>
  <si>
    <t>European Union Accession Countries</t>
  </si>
  <si>
    <t>European Union Candidate Countries</t>
  </si>
  <si>
    <t>HR</t>
  </si>
  <si>
    <t>Croatia</t>
  </si>
  <si>
    <t>MK</t>
  </si>
  <si>
    <t>TR</t>
  </si>
  <si>
    <t>Turkey</t>
  </si>
  <si>
    <t>Other Countries</t>
  </si>
  <si>
    <t>USA</t>
  </si>
  <si>
    <t>United States of America</t>
  </si>
  <si>
    <t>JP</t>
  </si>
  <si>
    <t>Japan</t>
  </si>
  <si>
    <t>CS</t>
  </si>
  <si>
    <t>Czechoslovakia (until 1992)</t>
  </si>
  <si>
    <t>Area</t>
  </si>
  <si>
    <t>Population</t>
  </si>
  <si>
    <t>GDP (nominal)</t>
  </si>
  <si>
    <t>million</t>
  </si>
  <si>
    <t>€ billion</t>
  </si>
  <si>
    <t>EU27</t>
  </si>
  <si>
    <t>EU15</t>
  </si>
  <si>
    <t>1.2</t>
  </si>
  <si>
    <t>Growth in GDP and Industrial Production</t>
  </si>
  <si>
    <t>Growth in GDP</t>
  </si>
  <si>
    <t>1.3</t>
  </si>
  <si>
    <t>Employment and Unemployment</t>
  </si>
  <si>
    <t>Employment rate</t>
  </si>
  <si>
    <t>Unemployment rate</t>
  </si>
  <si>
    <t>1.4</t>
  </si>
  <si>
    <t>Share of Gross Value Added and Employment by Sector</t>
  </si>
  <si>
    <t>Industry</t>
  </si>
  <si>
    <t>1.5</t>
  </si>
  <si>
    <t>Member States External Trade</t>
  </si>
  <si>
    <t>Imports from:</t>
  </si>
  <si>
    <t>World</t>
  </si>
  <si>
    <t xml:space="preserve">of which: </t>
  </si>
  <si>
    <t>EFTA</t>
  </si>
  <si>
    <t>Exports to:</t>
  </si>
  <si>
    <t>China</t>
  </si>
  <si>
    <t>Russia</t>
  </si>
  <si>
    <t>Population growth</t>
  </si>
  <si>
    <t>Urban population</t>
  </si>
  <si>
    <t xml:space="preserve">% of total </t>
  </si>
  <si>
    <t>Population density</t>
  </si>
  <si>
    <r>
      <t xml:space="preserve">in co-operation with </t>
    </r>
    <r>
      <rPr>
        <b/>
        <sz val="10"/>
        <rFont val="Arial"/>
        <family val="2"/>
      </rPr>
      <t>Eurostat</t>
    </r>
  </si>
  <si>
    <r>
      <t>1000 km</t>
    </r>
    <r>
      <rPr>
        <b/>
        <vertAlign val="superscript"/>
        <sz val="7"/>
        <rFont val="Arial"/>
        <family val="2"/>
      </rPr>
      <t>2</t>
    </r>
  </si>
  <si>
    <r>
      <t>Persons/km</t>
    </r>
    <r>
      <rPr>
        <vertAlign val="superscript"/>
        <sz val="8"/>
        <rFont val="Arial"/>
        <family val="2"/>
      </rPr>
      <t>2</t>
    </r>
  </si>
  <si>
    <r>
      <t xml:space="preserve">GDP </t>
    </r>
    <r>
      <rPr>
        <sz val="8"/>
        <rFont val="Arial"/>
        <family val="2"/>
      </rPr>
      <t>(nominal)</t>
    </r>
  </si>
  <si>
    <t>Symbols and Abbreviations</t>
  </si>
  <si>
    <t>Country Abbreviations</t>
  </si>
  <si>
    <t>ENERGY AND TRANSPORT IN FIGURES</t>
  </si>
  <si>
    <t>Former Yugoslav Republic of Macedonia (FYROM)</t>
  </si>
  <si>
    <t>Netherlands</t>
  </si>
  <si>
    <t>Services</t>
  </si>
  <si>
    <t>Part 1 : GENERAL DATA</t>
  </si>
  <si>
    <t>Member States External Trade: Imports</t>
  </si>
  <si>
    <t>Member States External Trade: Exports</t>
  </si>
  <si>
    <t>General data</t>
  </si>
  <si>
    <t>General Data</t>
  </si>
  <si>
    <t>% change since previous year</t>
  </si>
  <si>
    <t>1.6a</t>
  </si>
  <si>
    <t>1.6b</t>
  </si>
  <si>
    <t>1.7</t>
  </si>
  <si>
    <t>GDP per head</t>
  </si>
  <si>
    <t>Real GDP growth</t>
  </si>
  <si>
    <t>Relative GDP per capita</t>
  </si>
  <si>
    <t>(in national currency)</t>
  </si>
  <si>
    <t>in PPP (EU27 = 100)</t>
  </si>
  <si>
    <t>in PPP</t>
  </si>
  <si>
    <t>EU27 = 100</t>
  </si>
  <si>
    <r>
      <t>Source</t>
    </r>
    <r>
      <rPr>
        <sz val="8"/>
        <rFont val="Arial"/>
        <family val="2"/>
      </rPr>
      <t>:  Eurostat</t>
    </r>
  </si>
  <si>
    <r>
      <t>Notes</t>
    </r>
    <r>
      <rPr>
        <sz val="8"/>
        <rFont val="Arial"/>
        <family val="2"/>
      </rPr>
      <t>:</t>
    </r>
  </si>
  <si>
    <r>
      <t>Notes</t>
    </r>
    <r>
      <rPr>
        <sz val="8"/>
        <rFont val="Arial"/>
        <family val="2"/>
      </rPr>
      <t xml:space="preserve">: </t>
    </r>
  </si>
  <si>
    <r>
      <t>Source</t>
    </r>
    <r>
      <rPr>
        <sz val="8"/>
        <rFont val="Arial"/>
        <family val="2"/>
      </rPr>
      <t>:</t>
    </r>
    <r>
      <rPr>
        <b/>
        <sz val="8"/>
        <rFont val="Arial"/>
        <family val="2"/>
      </rPr>
      <t xml:space="preserve"> </t>
    </r>
    <r>
      <rPr>
        <sz val="8"/>
        <rFont val="Arial"/>
        <family val="2"/>
      </rPr>
      <t>Eurostat</t>
    </r>
  </si>
  <si>
    <r>
      <t>EFTA</t>
    </r>
    <r>
      <rPr>
        <sz val="8"/>
        <rFont val="Arial"/>
        <family val="2"/>
      </rPr>
      <t>: Iceland, Liechtenstein, Norway, Switzerland</t>
    </r>
  </si>
  <si>
    <t>Agriculture</t>
  </si>
  <si>
    <t>at 1 January:</t>
  </si>
  <si>
    <t>EU12</t>
  </si>
  <si>
    <r>
      <t>European Union Countries (EU27)</t>
    </r>
    <r>
      <rPr>
        <sz val="10"/>
        <rFont val="Arial"/>
        <family val="2"/>
      </rPr>
      <t xml:space="preserve"> </t>
    </r>
    <r>
      <rPr>
        <sz val="8"/>
        <rFont val="Arial"/>
        <family val="2"/>
      </rPr>
      <t>(also EEA Members)</t>
    </r>
  </si>
  <si>
    <t>Also in sub-total of:</t>
  </si>
  <si>
    <t>EU Member State since:</t>
  </si>
  <si>
    <t>Comparison EU - World: General data</t>
  </si>
  <si>
    <r>
      <t>Note</t>
    </r>
    <r>
      <rPr>
        <sz val="8"/>
        <rFont val="Arial"/>
        <family val="2"/>
      </rPr>
      <t>: Labour force survey data, referring to population 15-64 years old</t>
    </r>
  </si>
  <si>
    <r>
      <t>thousand km</t>
    </r>
    <r>
      <rPr>
        <vertAlign val="superscript"/>
        <sz val="8"/>
        <rFont val="Arial"/>
        <family val="2"/>
      </rPr>
      <t>2</t>
    </r>
  </si>
  <si>
    <t>Extra-EU27</t>
  </si>
  <si>
    <t>Candidate 3</t>
  </si>
  <si>
    <t>BR</t>
  </si>
  <si>
    <t>CA</t>
  </si>
  <si>
    <t>CN</t>
  </si>
  <si>
    <t>IN</t>
  </si>
  <si>
    <t>KR</t>
  </si>
  <si>
    <t>MX</t>
  </si>
  <si>
    <t>RU</t>
  </si>
  <si>
    <t>Brazil</t>
  </si>
  <si>
    <t>Canada</t>
  </si>
  <si>
    <t>India</t>
  </si>
  <si>
    <t>Korea</t>
  </si>
  <si>
    <t>Mexico</t>
  </si>
  <si>
    <t>Exports</t>
  </si>
  <si>
    <t>Imports</t>
  </si>
  <si>
    <t>The publication consists of four parts:</t>
  </si>
  <si>
    <t>Many tables on the internet contain more data than could be presented in this pocketbook. Some tables may be updated on the web before the publication of the next paper version.</t>
  </si>
  <si>
    <t>Eurostat, the main data provider, may be accessed directly on the internet under http://epp.eurostat.ec.europa.eu/</t>
  </si>
  <si>
    <t>Growth in industrial production</t>
  </si>
  <si>
    <t>Real growth</t>
  </si>
  <si>
    <t>Share of gross value added (%)</t>
  </si>
  <si>
    <t>Share of employment (%)</t>
  </si>
  <si>
    <t>1.1</t>
  </si>
  <si>
    <t>Comparison EU - World</t>
  </si>
  <si>
    <t>The content of this pocketbook is based on a range of sources including Eurostat, international organisations, national statistics and, where no data were available, own estimates. Own estimates have mainly been produced to get an idea of the EU total. At the level of individual countries, they are merely indicative and should by no means be (mis-)interpreted as "official" data.</t>
  </si>
  <si>
    <t>Million</t>
  </si>
  <si>
    <r>
      <t>DE:</t>
    </r>
    <r>
      <rPr>
        <sz val="8"/>
        <rFont val="Arial"/>
        <family val="2"/>
      </rPr>
      <t xml:space="preserve"> population : includes DE-E: 1970=17.1,   1980=16.7,   1990=16.1 </t>
    </r>
  </si>
  <si>
    <t>% change compared to previous year</t>
  </si>
  <si>
    <r>
      <t>Candidate 3</t>
    </r>
    <r>
      <rPr>
        <sz val="8"/>
        <rFont val="Arial"/>
        <family val="2"/>
      </rPr>
      <t xml:space="preserve">: Croatia, Former Yugoslav Republic of Macedonia, Turkey </t>
    </r>
  </si>
  <si>
    <r>
      <t>Notes:</t>
    </r>
    <r>
      <rPr>
        <sz val="8"/>
        <rFont val="Arial"/>
        <family val="2"/>
      </rPr>
      <t xml:space="preserve"> </t>
    </r>
  </si>
  <si>
    <r>
      <t>Source:</t>
    </r>
    <r>
      <rPr>
        <sz val="8"/>
        <rFont val="Arial"/>
        <family val="2"/>
      </rPr>
      <t xml:space="preserve"> Eurostat; industrial production data for </t>
    </r>
    <r>
      <rPr>
        <b/>
        <sz val="8"/>
        <rFont val="Arial"/>
        <family val="2"/>
      </rPr>
      <t>MK</t>
    </r>
    <r>
      <rPr>
        <sz val="8"/>
        <rFont val="Arial"/>
        <family val="2"/>
      </rPr>
      <t xml:space="preserve"> and </t>
    </r>
    <r>
      <rPr>
        <b/>
        <sz val="8"/>
        <rFont val="Arial"/>
        <family val="2"/>
      </rPr>
      <t>IS</t>
    </r>
    <r>
      <rPr>
        <sz val="8"/>
        <rFont val="Arial"/>
        <family val="2"/>
      </rPr>
      <t xml:space="preserve"> from national sources</t>
    </r>
  </si>
  <si>
    <t>Energy and transport are two crucial sectors of the economy. This publication provides an overview of the most recent and most pertinent annual energy- and transport-related statistics in Europe. It covers the European Union and its 27 Member States and, as far as possible, the current EU candidate countries and the EFTA countries.</t>
  </si>
  <si>
    <t>Most of the tables have data up to 2007; where available, more recent data have been provided.</t>
  </si>
  <si>
    <r>
      <t>Source:</t>
    </r>
    <r>
      <rPr>
        <sz val="8"/>
        <rFont val="Arial"/>
        <family val="2"/>
      </rPr>
      <t xml:space="preserve">  Eurostat; national sources for </t>
    </r>
    <r>
      <rPr>
        <b/>
        <sz val="8"/>
        <rFont val="Arial"/>
        <family val="2"/>
      </rPr>
      <t>MK, IS</t>
    </r>
    <r>
      <rPr>
        <sz val="8"/>
        <rFont val="Arial"/>
        <family val="2"/>
      </rPr>
      <t xml:space="preserve"> (both GVA and employment), </t>
    </r>
    <r>
      <rPr>
        <b/>
        <sz val="8"/>
        <rFont val="Arial"/>
        <family val="2"/>
      </rPr>
      <t>HR, MK</t>
    </r>
    <r>
      <rPr>
        <sz val="8"/>
        <rFont val="Arial"/>
        <family val="2"/>
      </rPr>
      <t xml:space="preserve"> (employment)</t>
    </r>
  </si>
  <si>
    <t>change 08/09</t>
  </si>
  <si>
    <r>
      <t>FR</t>
    </r>
    <r>
      <rPr>
        <sz val="8"/>
        <rFont val="Arial"/>
        <family val="2"/>
      </rPr>
      <t>: metropolitan France only (i.e. no overseas territories or overseas departments)</t>
    </r>
  </si>
  <si>
    <r>
      <t>CY:</t>
    </r>
    <r>
      <rPr>
        <sz val="8"/>
        <rFont val="Arial"/>
        <family val="2"/>
      </rPr>
      <t xml:space="preserve"> from 1975 onwards: government-controlled area only</t>
    </r>
  </si>
  <si>
    <t>Value (billion €) for Year 2008</t>
  </si>
  <si>
    <t>(data for 2008)</t>
  </si>
  <si>
    <r>
      <t>Source:</t>
    </r>
    <r>
      <rPr>
        <sz val="8"/>
        <rFont val="Arial"/>
        <family val="2"/>
      </rPr>
      <t xml:space="preserve"> Eurostat, United Nations, national sources</t>
    </r>
  </si>
  <si>
    <t>on 1/1/2009</t>
  </si>
  <si>
    <r>
      <t>Source</t>
    </r>
    <r>
      <rPr>
        <sz val="8"/>
        <rFont val="Arial"/>
        <family val="2"/>
      </rPr>
      <t xml:space="preserve">:  Eurostat; </t>
    </r>
    <r>
      <rPr>
        <b/>
        <sz val="8"/>
        <rFont val="Arial"/>
        <family val="2"/>
      </rPr>
      <t>MK, TR</t>
    </r>
    <r>
      <rPr>
        <sz val="8"/>
        <rFont val="Arial"/>
        <family val="2"/>
      </rPr>
      <t>: national source until 2005.</t>
    </r>
  </si>
  <si>
    <t>2010</t>
  </si>
  <si>
    <t>Directorate-General for Mobility and Transport</t>
  </si>
  <si>
    <t>Directorate-General for Energy &amp;</t>
  </si>
  <si>
    <t>PREFACE</t>
  </si>
  <si>
    <t>The countries which were members of the EU in 1994 became members of the EEA in 1994, those which joined the EU in 1995 had already been EEA members since 1994 and those which joined the EU in 2004 and 2007 became members of the EEA upon accession to the EU.</t>
  </si>
  <si>
    <r>
      <t xml:space="preserve">The former GDR is always included in </t>
    </r>
    <r>
      <rPr>
        <b/>
        <sz val="8"/>
        <rFont val="Arial"/>
        <family val="2"/>
      </rPr>
      <t>DE</t>
    </r>
    <r>
      <rPr>
        <sz val="8"/>
        <rFont val="Arial"/>
        <family val="2"/>
      </rPr>
      <t>;</t>
    </r>
    <r>
      <rPr>
        <b/>
        <sz val="8"/>
        <rFont val="Arial"/>
        <family val="2"/>
      </rPr>
      <t xml:space="preserve"> </t>
    </r>
    <r>
      <rPr>
        <sz val="8"/>
        <rFont val="Arial"/>
        <family val="2"/>
      </rPr>
      <t>unification on 3.10.1990</t>
    </r>
  </si>
  <si>
    <t xml:space="preserve">    (1) a general part with general economic and other relevant data,</t>
  </si>
  <si>
    <t xml:space="preserve">    (2) an energy part with data on energy production, consumption, taxation and prices,</t>
  </si>
  <si>
    <t xml:space="preserve">    (3) a transport part covering both passenger and freight transport as well as other transport-related data, and, finally,</t>
  </si>
  <si>
    <t xml:space="preserve">    (4) an environmental part with data on the impact which the energy and transport sectors have on the environment.</t>
  </si>
  <si>
    <t>The tables of this pocketbook may also be found on the Europa site under</t>
  </si>
  <si>
    <t>http://ec.europa.eu/transport/publications/statistics/statistics_en.htm</t>
  </si>
  <si>
    <t xml:space="preserve">and under </t>
  </si>
  <si>
    <t xml:space="preserve">http://ec.europa.eu/energy/publications/statistics/statistics_en.htm  </t>
  </si>
  <si>
    <r>
      <t xml:space="preserve">Comments on this publication and suggestions for improving it are appreciated. They should be sent to </t>
    </r>
    <r>
      <rPr>
        <u val="single"/>
        <sz val="10"/>
        <color indexed="8"/>
        <rFont val="Arial"/>
        <family val="2"/>
      </rPr>
      <t>ener-moe@ec.europa.eu</t>
    </r>
    <r>
      <rPr>
        <sz val="10"/>
        <color indexed="8"/>
        <rFont val="Arial"/>
        <family val="2"/>
      </rPr>
      <t xml:space="preserve"> if they are related to energy statistics and to </t>
    </r>
    <r>
      <rPr>
        <u val="single"/>
        <sz val="10"/>
        <color indexed="8"/>
        <rFont val="Arial"/>
        <family val="2"/>
      </rPr>
      <t>move-transport-data@ec.europa.eu</t>
    </r>
    <r>
      <rPr>
        <sz val="10"/>
        <color indexed="8"/>
        <rFont val="Arial"/>
        <family val="2"/>
      </rPr>
      <t xml:space="preserve"> if they are related to transport statistics.</t>
    </r>
  </si>
  <si>
    <t>(excluding construction)</t>
  </si>
  <si>
    <r>
      <t>Industrial production:</t>
    </r>
    <r>
      <rPr>
        <sz val="8"/>
        <rFont val="Arial"/>
        <family val="2"/>
      </rPr>
      <t xml:space="preserve"> </t>
    </r>
  </si>
  <si>
    <r>
      <t>MK</t>
    </r>
    <r>
      <rPr>
        <sz val="8"/>
        <rFont val="Arial"/>
        <family val="2"/>
      </rPr>
      <t>: gross data (manufacturing production index).</t>
    </r>
  </si>
  <si>
    <r>
      <t>BE, CZ, NL</t>
    </r>
    <r>
      <rPr>
        <sz val="8"/>
        <rFont val="Arial"/>
        <family val="2"/>
      </rPr>
      <t xml:space="preserve">: provisional data. </t>
    </r>
  </si>
  <si>
    <r>
      <t>BE, BG</t>
    </r>
    <r>
      <rPr>
        <sz val="8"/>
        <rFont val="Arial"/>
        <family val="2"/>
      </rPr>
      <t>: Eurostat estimates.</t>
    </r>
  </si>
  <si>
    <t>GDP growth:</t>
  </si>
  <si>
    <r>
      <t>EL</t>
    </r>
    <r>
      <rPr>
        <sz val="8"/>
        <rFont val="Arial"/>
        <family val="2"/>
      </rPr>
      <t>: provisional.</t>
    </r>
  </si>
  <si>
    <r>
      <t xml:space="preserve">EU12: </t>
    </r>
    <r>
      <rPr>
        <sz val="8"/>
        <rFont val="Arial"/>
        <family val="2"/>
      </rPr>
      <t>own estimates.</t>
    </r>
  </si>
  <si>
    <r>
      <t>IS</t>
    </r>
    <r>
      <rPr>
        <sz val="8"/>
        <rFont val="Arial"/>
        <family val="2"/>
      </rPr>
      <t>: Volume index of industry including energy.</t>
    </r>
  </si>
  <si>
    <t xml:space="preserve">includes mining and quarrying, manufacturing as well as electricity, gas, steam and air conditioning supply (NACE Rev. 2 Sections B, C and D). </t>
  </si>
  <si>
    <t>Limited comparability with historical data published in previous editions of this pocketbook due to change from economic activity classification NACE Rev. 1.1 to NACE Rev. 2 and adoption of 2005 as new base year in all Eurostat data.</t>
  </si>
  <si>
    <t>Data adjusted by working days.</t>
  </si>
  <si>
    <r>
      <t>EU27:</t>
    </r>
    <r>
      <rPr>
        <sz val="8"/>
        <rFont val="Arial"/>
        <family val="2"/>
      </rPr>
      <t xml:space="preserve"> area, population: including French overseas departments.</t>
    </r>
  </si>
  <si>
    <r>
      <t>EU27:</t>
    </r>
    <r>
      <rPr>
        <sz val="8"/>
        <rFont val="Arial"/>
        <family val="2"/>
      </rPr>
      <t xml:space="preserve"> trade: only extra-EU trade.</t>
    </r>
  </si>
  <si>
    <r>
      <t>Notes:</t>
    </r>
    <r>
      <rPr>
        <sz val="8"/>
        <rFont val="Arial"/>
        <family val="2"/>
      </rPr>
      <t xml:space="preserve"> </t>
    </r>
  </si>
  <si>
    <r>
      <t>CY</t>
    </r>
    <r>
      <rPr>
        <sz val="8"/>
        <rFont val="Arial"/>
        <family val="2"/>
      </rPr>
      <t>: Area refers to the whole island.</t>
    </r>
  </si>
  <si>
    <r>
      <t>FR</t>
    </r>
    <r>
      <rPr>
        <sz val="8"/>
        <rFont val="Arial"/>
        <family val="2"/>
      </rPr>
      <t>: Area and population only cover mainland France ("France métropolitaine"). The 4 French overseas departments Guyane, Martinique, Guadeloupe and La Réunion, which are part of the EU, have a combined area of 88 794 km</t>
    </r>
    <r>
      <rPr>
        <vertAlign val="superscript"/>
        <sz val="8"/>
        <rFont val="Arial"/>
        <family val="2"/>
      </rPr>
      <t>2</t>
    </r>
    <r>
      <rPr>
        <sz val="8"/>
        <rFont val="Arial"/>
        <family val="2"/>
      </rPr>
      <t xml:space="preserve"> and a population of 1.9 million. The total area of the EU therefore is 4 413.6 thousand km</t>
    </r>
    <r>
      <rPr>
        <vertAlign val="superscript"/>
        <sz val="8"/>
        <rFont val="Arial"/>
        <family val="2"/>
      </rPr>
      <t>2</t>
    </r>
    <r>
      <rPr>
        <sz val="8"/>
        <rFont val="Arial"/>
        <family val="2"/>
      </rPr>
      <t>, its total population on 1 January 2009 was 499.7 million.</t>
    </r>
  </si>
  <si>
    <r>
      <t>Notes:</t>
    </r>
  </si>
  <si>
    <t>Agriculture covers agriculture, hunting, forestry and fishing.</t>
  </si>
  <si>
    <t>Industry includes mining and quarrying, manufacturing, energy, gas and water supply as well as construction.</t>
  </si>
  <si>
    <t>All other sectors are included in services.</t>
  </si>
  <si>
    <t>Share of employment:</t>
  </si>
  <si>
    <r>
      <t>FR:</t>
    </r>
    <r>
      <rPr>
        <sz val="8"/>
        <rFont val="Arial"/>
        <family val="2"/>
      </rPr>
      <t xml:space="preserve"> 2007</t>
    </r>
  </si>
  <si>
    <r>
      <t xml:space="preserve">UK </t>
    </r>
    <r>
      <rPr>
        <sz val="8"/>
        <rFont val="Arial"/>
        <family val="2"/>
      </rPr>
      <t>and</t>
    </r>
    <r>
      <rPr>
        <b/>
        <sz val="8"/>
        <rFont val="Arial"/>
        <family val="2"/>
      </rPr>
      <t xml:space="preserve"> CH:</t>
    </r>
    <r>
      <rPr>
        <sz val="8"/>
        <rFont val="Arial"/>
        <family val="2"/>
      </rPr>
      <t xml:space="preserve"> Share based on number of jobs (not persons)</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</si>
</sst>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 0.0%"/>
    <numFmt numFmtId="165" formatCode="\+0.0;\ \-0.0"/>
    <numFmt numFmtId="166" formatCode="#,##0.0\ "/>
    <numFmt numFmtId="167" formatCode="\+0.0\ ;\ \-0.0\ "/>
    <numFmt numFmtId="168" formatCode="#,##0.0"/>
    <numFmt numFmtId="169" formatCode="#,##0.000"/>
    <numFmt numFmtId="170" formatCode="0.0"/>
    <numFmt numFmtId="171" formatCode="#\ ##0"/>
    <numFmt numFmtId="172" formatCode="##0\ \ "/>
    <numFmt numFmtId="173" formatCode="##0\ \ \ "/>
    <numFmt numFmtId="174" formatCode="##0\ \ \ \ \ "/>
    <numFmt numFmtId="175" formatCode="0.000"/>
    <numFmt numFmtId="176" formatCode="#,##0.##0"/>
    <numFmt numFmtId="177" formatCode="###,###,##0.000"/>
    <numFmt numFmtId="178" formatCode="##0\ "/>
    <numFmt numFmtId="179" formatCode="#,##0\ "/>
    <numFmt numFmtId="180" formatCode="##0,,"/>
    <numFmt numFmtId="181" formatCode="##0,\ \ "/>
    <numFmt numFmtId="182" formatCode="0.0%"/>
    <numFmt numFmtId="183" formatCode="0.0\ "/>
    <numFmt numFmtId="184" formatCode="0.0\ \ "/>
    <numFmt numFmtId="185" formatCode="#,##0.00000"/>
    <numFmt numFmtId="186" formatCode="0.00000000000000000"/>
    <numFmt numFmtId="187" formatCode="0.00000"/>
    <numFmt numFmtId="188" formatCode="0.000000000000000"/>
    <numFmt numFmtId="189" formatCode="0.0000"/>
  </numFmts>
  <fonts count="29">
    <font>
      <sz val="10"/>
      <name val="Arial"/>
      <family val="0"/>
    </font>
    <font>
      <u val="single"/>
      <sz val="10"/>
      <color indexed="36"/>
      <name val="Arial"/>
      <family val="0"/>
    </font>
    <font>
      <u val="single"/>
      <sz val="10"/>
      <color indexed="12"/>
      <name val="Arial"/>
      <family val="0"/>
    </font>
    <font>
      <sz val="8"/>
      <name val="Arial"/>
      <family val="2"/>
    </font>
    <font>
      <b/>
      <sz val="10"/>
      <color indexed="18"/>
      <name val="Arial"/>
      <family val="2"/>
    </font>
    <font>
      <b/>
      <sz val="10"/>
      <color indexed="8"/>
      <name val="Arial"/>
      <family val="2"/>
    </font>
    <font>
      <sz val="10"/>
      <name val="Times"/>
      <family val="1"/>
    </font>
    <font>
      <b/>
      <sz val="14"/>
      <name val="Arial"/>
      <family val="2"/>
    </font>
    <font>
      <b/>
      <sz val="12"/>
      <name val="Arial"/>
      <family val="2"/>
    </font>
    <font>
      <b/>
      <sz val="8"/>
      <name val="Arial"/>
      <family val="2"/>
    </font>
    <font>
      <b/>
      <sz val="10"/>
      <name val="Arial"/>
      <family val="2"/>
    </font>
    <font>
      <sz val="8"/>
      <name val="Times"/>
      <family val="1"/>
    </font>
    <font>
      <b/>
      <sz val="8"/>
      <name val="Times"/>
      <family val="0"/>
    </font>
    <font>
      <b/>
      <sz val="9"/>
      <name val="Arial"/>
      <family val="2"/>
    </font>
    <font>
      <sz val="9"/>
      <name val="Arial"/>
      <family val="2"/>
    </font>
    <font>
      <b/>
      <sz val="9"/>
      <name val="Times"/>
      <family val="1"/>
    </font>
    <font>
      <b/>
      <sz val="10"/>
      <name val="Times"/>
      <family val="0"/>
    </font>
    <font>
      <b/>
      <i/>
      <sz val="9"/>
      <name val="Times"/>
      <family val="0"/>
    </font>
    <font>
      <b/>
      <i/>
      <sz val="10"/>
      <name val="Times"/>
      <family val="0"/>
    </font>
    <font>
      <i/>
      <sz val="8"/>
      <name val="Times"/>
      <family val="0"/>
    </font>
    <font>
      <b/>
      <vertAlign val="superscript"/>
      <sz val="7"/>
      <name val="Arial"/>
      <family val="2"/>
    </font>
    <font>
      <b/>
      <sz val="7"/>
      <name val="Arial"/>
      <family val="2"/>
    </font>
    <font>
      <i/>
      <sz val="8"/>
      <name val="Arial"/>
      <family val="2"/>
    </font>
    <font>
      <vertAlign val="superscript"/>
      <sz val="8"/>
      <name val="Arial"/>
      <family val="2"/>
    </font>
    <font>
      <b/>
      <i/>
      <sz val="8"/>
      <name val="Arial"/>
      <family val="2"/>
    </font>
    <font>
      <sz val="11"/>
      <name val="Arial"/>
      <family val="2"/>
    </font>
    <font>
      <b/>
      <sz val="11"/>
      <name val="Arial"/>
      <family val="2"/>
    </font>
    <font>
      <u val="single"/>
      <sz val="10"/>
      <color indexed="8"/>
      <name val="Arial"/>
      <family val="2"/>
    </font>
    <font>
      <sz val="10"/>
      <color indexed="8"/>
      <name val="Arial"/>
      <family val="2"/>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3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hair"/>
      <right style="hair"/>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style="medium"/>
      <top style="hair"/>
      <bottom>
        <color indexed="63"/>
      </bottom>
    </border>
    <border>
      <left style="thin"/>
      <right>
        <color indexed="63"/>
      </right>
      <top style="hair"/>
      <bottom>
        <color indexed="63"/>
      </bottom>
    </border>
    <border>
      <left style="hair"/>
      <right>
        <color indexed="63"/>
      </right>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hair"/>
      <top style="thin"/>
      <bottom style="thin"/>
    </border>
    <border>
      <left>
        <color indexed="63"/>
      </left>
      <right>
        <color indexed="63"/>
      </right>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4" fillId="2" borderId="0" applyNumberFormat="0" applyBorder="0">
      <alignment/>
      <protection locked="0"/>
    </xf>
    <xf numFmtId="0" fontId="5" fillId="3" borderId="0" applyNumberFormat="0" applyBorder="0">
      <alignment/>
      <protection locked="0"/>
    </xf>
  </cellStyleXfs>
  <cellXfs count="494">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left"/>
    </xf>
    <xf numFmtId="0" fontId="11" fillId="0" borderId="0" xfId="0" applyFont="1" applyAlignment="1">
      <alignment/>
    </xf>
    <xf numFmtId="0" fontId="6"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left" vertical="top"/>
    </xf>
    <xf numFmtId="0" fontId="0" fillId="0" borderId="0" xfId="0" applyFont="1" applyAlignment="1">
      <alignment horizontal="left" vertical="top" wrapText="1"/>
    </xf>
    <xf numFmtId="0" fontId="11" fillId="0" borderId="0" xfId="0" applyFont="1" applyAlignment="1">
      <alignment horizontal="left" vertical="top"/>
    </xf>
    <xf numFmtId="0" fontId="12" fillId="0" borderId="0" xfId="0" applyFont="1" applyAlignment="1">
      <alignment horizontal="center"/>
    </xf>
    <xf numFmtId="0" fontId="12" fillId="0" borderId="0" xfId="0" applyFont="1" applyAlignment="1">
      <alignment/>
    </xf>
    <xf numFmtId="0" fontId="6" fillId="0" borderId="0" xfId="0" applyFont="1" applyFill="1" applyAlignment="1">
      <alignment/>
    </xf>
    <xf numFmtId="0" fontId="13" fillId="4" borderId="0" xfId="0" applyFont="1" applyFill="1" applyBorder="1" applyAlignment="1">
      <alignment horizontal="left"/>
    </xf>
    <xf numFmtId="0" fontId="14" fillId="4" borderId="0" xfId="0" applyFont="1" applyFill="1" applyBorder="1" applyAlignment="1">
      <alignment/>
    </xf>
    <xf numFmtId="0" fontId="6" fillId="4" borderId="0" xfId="0" applyFont="1" applyFill="1" applyAlignment="1">
      <alignment/>
    </xf>
    <xf numFmtId="0" fontId="9" fillId="4" borderId="0" xfId="0" applyFont="1" applyFill="1" applyBorder="1" applyAlignment="1">
      <alignment horizontal="left"/>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xf>
    <xf numFmtId="0" fontId="9" fillId="0" borderId="0" xfId="0" applyFont="1" applyAlignment="1">
      <alignment horizontal="center" vertical="center"/>
    </xf>
    <xf numFmtId="0" fontId="3" fillId="0" borderId="0" xfId="0" applyFont="1" applyAlignment="1" quotePrefix="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xf>
    <xf numFmtId="0" fontId="9" fillId="0" borderId="0" xfId="0" applyFont="1" applyAlignment="1">
      <alignment horizontal="left" vertical="center"/>
    </xf>
    <xf numFmtId="0" fontId="3" fillId="0" borderId="0" xfId="0" applyFont="1" applyAlignment="1">
      <alignment horizontal="right" vertical="center"/>
    </xf>
    <xf numFmtId="0" fontId="14" fillId="0" borderId="0" xfId="0" applyFont="1" applyAlignment="1">
      <alignment/>
    </xf>
    <xf numFmtId="0" fontId="6"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left" vertical="center"/>
    </xf>
    <xf numFmtId="0" fontId="13" fillId="0" borderId="0" xfId="0" applyFont="1" applyAlignment="1">
      <alignment horizontal="left"/>
    </xf>
    <xf numFmtId="0" fontId="15" fillId="0" borderId="0" xfId="0" applyFont="1" applyAlignment="1">
      <alignment horizontal="left"/>
    </xf>
    <xf numFmtId="0" fontId="12" fillId="0" borderId="0" xfId="0" applyFont="1" applyAlignment="1">
      <alignment horizontal="center"/>
    </xf>
    <xf numFmtId="0" fontId="15" fillId="0" borderId="0" xfId="0" applyFont="1" applyAlignment="1">
      <alignment horizontal="left"/>
    </xf>
    <xf numFmtId="0" fontId="16" fillId="0" borderId="0" xfId="0" applyFont="1" applyAlignment="1">
      <alignment horizontal="center"/>
    </xf>
    <xf numFmtId="0" fontId="17"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11" fillId="0" borderId="0" xfId="0" applyFont="1" applyAlignment="1">
      <alignment horizontal="left" vertical="center"/>
    </xf>
    <xf numFmtId="0" fontId="19" fillId="0" borderId="0" xfId="0" applyFont="1" applyAlignment="1">
      <alignment/>
    </xf>
    <xf numFmtId="0" fontId="3" fillId="0" borderId="0" xfId="0" applyFont="1" applyAlignment="1">
      <alignment horizontal="center"/>
    </xf>
    <xf numFmtId="0" fontId="8" fillId="0" borderId="0" xfId="0" applyFont="1" applyAlignment="1" quotePrefix="1">
      <alignment horizontal="right" vertical="top"/>
    </xf>
    <xf numFmtId="0" fontId="0" fillId="0" borderId="0" xfId="0" applyFill="1" applyBorder="1" applyAlignment="1">
      <alignment/>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170" fontId="3" fillId="0" borderId="0" xfId="0" applyNumberFormat="1" applyFont="1" applyFill="1" applyBorder="1" applyAlignment="1">
      <alignment horizontal="right" vertical="center"/>
    </xf>
    <xf numFmtId="0" fontId="9" fillId="0" borderId="3" xfId="0" applyFont="1" applyFill="1" applyBorder="1" applyAlignment="1">
      <alignment horizontal="center" vertical="center"/>
    </xf>
    <xf numFmtId="0" fontId="0" fillId="0" borderId="0" xfId="0" applyFill="1" applyAlignment="1">
      <alignment/>
    </xf>
    <xf numFmtId="0" fontId="9" fillId="0" borderId="0" xfId="0" applyFont="1" applyBorder="1" applyAlignment="1">
      <alignment horizontal="left" vertical="center" wrapText="1"/>
    </xf>
    <xf numFmtId="0" fontId="7" fillId="0" borderId="0" xfId="0" applyFont="1" applyBorder="1" applyAlignment="1">
      <alignment horizontal="center" vertical="center"/>
    </xf>
    <xf numFmtId="0" fontId="0" fillId="0" borderId="0" xfId="0" applyAlignment="1">
      <alignment vertical="top"/>
    </xf>
    <xf numFmtId="0" fontId="0" fillId="0" borderId="0" xfId="0" applyFont="1" applyAlignment="1">
      <alignment vertical="top" wrapText="1"/>
    </xf>
    <xf numFmtId="0" fontId="8" fillId="0" borderId="0" xfId="0" applyFont="1" applyBorder="1" applyAlignment="1" quotePrefix="1">
      <alignment horizontal="right" vertical="top"/>
    </xf>
    <xf numFmtId="0" fontId="0" fillId="0" borderId="0" xfId="0" applyBorder="1" applyAlignment="1">
      <alignment/>
    </xf>
    <xf numFmtId="0" fontId="3" fillId="0" borderId="0" xfId="0" applyFont="1" applyFill="1" applyAlignment="1">
      <alignment horizontal="center"/>
    </xf>
    <xf numFmtId="2" fontId="9" fillId="0" borderId="2" xfId="0" applyNumberFormat="1" applyFont="1" applyFill="1" applyBorder="1" applyAlignment="1">
      <alignment horizontal="center"/>
    </xf>
    <xf numFmtId="2" fontId="9" fillId="0" borderId="3" xfId="0" applyNumberFormat="1" applyFont="1" applyFill="1" applyBorder="1" applyAlignment="1">
      <alignment horizontal="center"/>
    </xf>
    <xf numFmtId="0" fontId="9" fillId="0" borderId="0" xfId="0" applyFont="1" applyFill="1" applyBorder="1" applyAlignment="1">
      <alignment horizontal="left"/>
    </xf>
    <xf numFmtId="0" fontId="14" fillId="0" borderId="0" xfId="0" applyFont="1" applyFill="1" applyAlignment="1">
      <alignment/>
    </xf>
    <xf numFmtId="0" fontId="9" fillId="0" borderId="0" xfId="0" applyFont="1" applyBorder="1" applyAlignment="1">
      <alignment horizontal="left" vertical="center"/>
    </xf>
    <xf numFmtId="0" fontId="9" fillId="0" borderId="0" xfId="0" applyFont="1" applyAlignment="1">
      <alignment vertical="top"/>
    </xf>
    <xf numFmtId="0" fontId="14" fillId="0" borderId="0" xfId="0" applyFont="1" applyAlignment="1">
      <alignment vertical="top"/>
    </xf>
    <xf numFmtId="0" fontId="0" fillId="0" borderId="0" xfId="0" applyFill="1" applyBorder="1" applyAlignment="1">
      <alignment vertical="top"/>
    </xf>
    <xf numFmtId="0" fontId="0" fillId="0" borderId="0" xfId="0" applyFill="1" applyAlignment="1">
      <alignment vertical="top"/>
    </xf>
    <xf numFmtId="0" fontId="9" fillId="4" borderId="4" xfId="0" applyFont="1" applyFill="1" applyBorder="1" applyAlignment="1">
      <alignment horizontal="center" vertical="center" wrapText="1"/>
    </xf>
    <xf numFmtId="0" fontId="9" fillId="0" borderId="0" xfId="0" applyFont="1" applyBorder="1" applyAlignment="1">
      <alignment horizontal="left" vertical="top"/>
    </xf>
    <xf numFmtId="49" fontId="3" fillId="0" borderId="0" xfId="0" applyNumberFormat="1" applyFont="1" applyAlignment="1">
      <alignment horizontal="left" vertical="top"/>
    </xf>
    <xf numFmtId="0" fontId="8" fillId="0" borderId="0" xfId="0" applyFont="1" applyAlignment="1">
      <alignment horizontal="center"/>
    </xf>
    <xf numFmtId="0" fontId="0" fillId="0" borderId="0" xfId="0" applyAlignment="1">
      <alignment vertical="center"/>
    </xf>
    <xf numFmtId="0" fontId="0" fillId="0" borderId="0" xfId="0" applyFont="1" applyBorder="1" applyAlignment="1">
      <alignment horizontal="center" vertical="center"/>
    </xf>
    <xf numFmtId="0" fontId="6" fillId="0" borderId="0" xfId="0" applyFont="1" applyBorder="1" applyAlignment="1">
      <alignment vertical="center"/>
    </xf>
    <xf numFmtId="0" fontId="9" fillId="5" borderId="2"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1" xfId="0" applyFont="1" applyFill="1" applyBorder="1" applyAlignment="1">
      <alignment horizontal="center" vertical="center"/>
    </xf>
    <xf numFmtId="0" fontId="9" fillId="0" borderId="0" xfId="0" applyFont="1" applyFill="1" applyAlignment="1">
      <alignment horizontal="center" vertical="center"/>
    </xf>
    <xf numFmtId="1" fontId="9" fillId="4" borderId="5" xfId="0" applyNumberFormat="1" applyFont="1" applyFill="1" applyBorder="1" applyAlignment="1">
      <alignment horizontal="center" vertical="center"/>
    </xf>
    <xf numFmtId="1" fontId="9" fillId="4" borderId="6" xfId="0" applyNumberFormat="1" applyFont="1" applyFill="1" applyBorder="1" applyAlignment="1">
      <alignment horizontal="center" vertical="center"/>
    </xf>
    <xf numFmtId="1" fontId="9" fillId="4" borderId="4" xfId="0" applyNumberFormat="1" applyFont="1" applyFill="1" applyBorder="1" applyAlignment="1">
      <alignment horizontal="center" vertical="center"/>
    </xf>
    <xf numFmtId="170" fontId="9" fillId="5" borderId="0" xfId="0" applyNumberFormat="1" applyFont="1" applyFill="1" applyBorder="1" applyAlignment="1">
      <alignment horizontal="right"/>
    </xf>
    <xf numFmtId="2" fontId="9" fillId="5" borderId="1" xfId="0" applyNumberFormat="1" applyFont="1" applyFill="1" applyBorder="1" applyAlignment="1">
      <alignment horizontal="center" vertical="center"/>
    </xf>
    <xf numFmtId="175" fontId="9" fillId="5" borderId="7" xfId="0" applyNumberFormat="1" applyFont="1" applyFill="1" applyBorder="1" applyAlignment="1">
      <alignment vertical="center"/>
    </xf>
    <xf numFmtId="2" fontId="9" fillId="5" borderId="2" xfId="0" applyNumberFormat="1" applyFont="1" applyFill="1" applyBorder="1" applyAlignment="1">
      <alignment horizontal="center" vertical="center"/>
    </xf>
    <xf numFmtId="0" fontId="9" fillId="5" borderId="0" xfId="0" applyFont="1" applyFill="1" applyBorder="1" applyAlignment="1">
      <alignment/>
    </xf>
    <xf numFmtId="175" fontId="9" fillId="5" borderId="0" xfId="0" applyNumberFormat="1" applyFont="1" applyFill="1" applyBorder="1" applyAlignment="1">
      <alignment vertical="center"/>
    </xf>
    <xf numFmtId="2" fontId="9" fillId="5" borderId="3" xfId="0" applyNumberFormat="1" applyFont="1" applyFill="1" applyBorder="1" applyAlignment="1">
      <alignment horizontal="center" vertical="center"/>
    </xf>
    <xf numFmtId="175" fontId="9" fillId="5" borderId="6" xfId="0" applyNumberFormat="1" applyFont="1" applyFill="1" applyBorder="1" applyAlignment="1">
      <alignment vertical="center"/>
    </xf>
    <xf numFmtId="2" fontId="9" fillId="5" borderId="2" xfId="0" applyNumberFormat="1" applyFont="1" applyFill="1" applyBorder="1" applyAlignment="1">
      <alignment horizontal="center"/>
    </xf>
    <xf numFmtId="2" fontId="9" fillId="5" borderId="2" xfId="0" applyNumberFormat="1" applyFont="1" applyFill="1" applyBorder="1" applyAlignment="1">
      <alignment horizontal="center"/>
    </xf>
    <xf numFmtId="2" fontId="9" fillId="5" borderId="3" xfId="0" applyNumberFormat="1" applyFont="1" applyFill="1" applyBorder="1" applyAlignment="1">
      <alignment horizontal="center"/>
    </xf>
    <xf numFmtId="0" fontId="9" fillId="5" borderId="8" xfId="0" applyFont="1" applyFill="1" applyBorder="1" applyAlignment="1">
      <alignment horizontal="center" vertical="center"/>
    </xf>
    <xf numFmtId="0" fontId="0" fillId="5" borderId="9" xfId="0" applyFill="1" applyBorder="1" applyAlignment="1">
      <alignment/>
    </xf>
    <xf numFmtId="0" fontId="0" fillId="5" borderId="9" xfId="0" applyFill="1" applyBorder="1" applyAlignment="1">
      <alignment vertical="top"/>
    </xf>
    <xf numFmtId="0" fontId="3" fillId="5" borderId="0" xfId="0" applyFont="1" applyFill="1" applyBorder="1" applyAlignment="1">
      <alignment vertical="top"/>
    </xf>
    <xf numFmtId="0" fontId="0" fillId="5" borderId="10" xfId="0" applyFill="1" applyBorder="1" applyAlignment="1">
      <alignment vertical="top"/>
    </xf>
    <xf numFmtId="0" fontId="0" fillId="4" borderId="9" xfId="0" applyFill="1" applyBorder="1" applyAlignment="1">
      <alignment/>
    </xf>
    <xf numFmtId="0" fontId="0" fillId="5" borderId="0" xfId="0" applyFill="1" applyAlignment="1">
      <alignment/>
    </xf>
    <xf numFmtId="0" fontId="0" fillId="5" borderId="0" xfId="0" applyFill="1" applyAlignment="1">
      <alignment vertical="top"/>
    </xf>
    <xf numFmtId="168" fontId="9" fillId="5" borderId="11" xfId="0" applyNumberFormat="1" applyFont="1" applyFill="1" applyBorder="1" applyAlignment="1">
      <alignment horizontal="right" vertical="center" wrapText="1"/>
    </xf>
    <xf numFmtId="168" fontId="3" fillId="0" borderId="10" xfId="0" applyNumberFormat="1" applyFont="1" applyFill="1" applyBorder="1" applyAlignment="1">
      <alignment horizontal="right" vertical="center"/>
    </xf>
    <xf numFmtId="168" fontId="3" fillId="0" borderId="4" xfId="0" applyNumberFormat="1" applyFont="1" applyFill="1" applyBorder="1" applyAlignment="1">
      <alignment horizontal="right" vertical="center"/>
    </xf>
    <xf numFmtId="168" fontId="3" fillId="5" borderId="10" xfId="0" applyNumberFormat="1" applyFont="1" applyFill="1" applyBorder="1" applyAlignment="1">
      <alignment horizontal="right" vertical="center"/>
    </xf>
    <xf numFmtId="168" fontId="3" fillId="5" borderId="4" xfId="0" applyNumberFormat="1" applyFont="1" applyFill="1" applyBorder="1" applyAlignment="1">
      <alignment horizontal="right" vertical="center"/>
    </xf>
    <xf numFmtId="0" fontId="9" fillId="0" borderId="0" xfId="0" applyFont="1" applyBorder="1" applyAlignment="1">
      <alignment horizontal="left" vertical="top" wrapText="1"/>
    </xf>
    <xf numFmtId="0" fontId="8" fillId="0" borderId="0" xfId="0" applyFont="1" applyAlignment="1" quotePrefix="1">
      <alignment horizontal="right"/>
    </xf>
    <xf numFmtId="175" fontId="9" fillId="5" borderId="11" xfId="0" applyNumberFormat="1" applyFont="1" applyFill="1" applyBorder="1" applyAlignment="1">
      <alignment vertical="center"/>
    </xf>
    <xf numFmtId="175" fontId="9" fillId="5" borderId="9" xfId="0" applyNumberFormat="1" applyFont="1" applyFill="1" applyBorder="1" applyAlignment="1">
      <alignment vertical="center"/>
    </xf>
    <xf numFmtId="175" fontId="9" fillId="5" borderId="5" xfId="0" applyNumberFormat="1" applyFont="1" applyFill="1" applyBorder="1" applyAlignment="1">
      <alignment vertical="center"/>
    </xf>
    <xf numFmtId="175" fontId="3" fillId="0" borderId="7" xfId="0" applyNumberFormat="1" applyFont="1" applyFill="1" applyBorder="1" applyAlignment="1">
      <alignment vertical="center"/>
    </xf>
    <xf numFmtId="175" fontId="3" fillId="5" borderId="9" xfId="0" applyNumberFormat="1" applyFont="1" applyFill="1" applyBorder="1" applyAlignment="1">
      <alignment vertical="center"/>
    </xf>
    <xf numFmtId="175" fontId="3" fillId="5" borderId="0" xfId="0" applyNumberFormat="1" applyFont="1" applyFill="1" applyBorder="1" applyAlignment="1">
      <alignment vertical="center"/>
    </xf>
    <xf numFmtId="175" fontId="3" fillId="0" borderId="9" xfId="0" applyNumberFormat="1" applyFont="1" applyFill="1" applyBorder="1" applyAlignment="1">
      <alignment vertical="center"/>
    </xf>
    <xf numFmtId="175" fontId="3" fillId="0" borderId="0" xfId="0" applyNumberFormat="1" applyFont="1" applyFill="1" applyBorder="1" applyAlignment="1">
      <alignment vertical="center"/>
    </xf>
    <xf numFmtId="175" fontId="3" fillId="0" borderId="5" xfId="0" applyNumberFormat="1" applyFont="1" applyFill="1" applyBorder="1" applyAlignment="1">
      <alignment vertical="center"/>
    </xf>
    <xf numFmtId="175" fontId="3" fillId="0" borderId="6" xfId="0" applyNumberFormat="1" applyFont="1" applyFill="1" applyBorder="1" applyAlignment="1">
      <alignment vertical="center"/>
    </xf>
    <xf numFmtId="175" fontId="3" fillId="0" borderId="6" xfId="0" applyNumberFormat="1" applyFont="1" applyBorder="1" applyAlignment="1">
      <alignment vertical="center"/>
    </xf>
    <xf numFmtId="175" fontId="3" fillId="5" borderId="5" xfId="0" applyNumberFormat="1" applyFont="1" applyFill="1" applyBorder="1" applyAlignment="1">
      <alignment vertical="center"/>
    </xf>
    <xf numFmtId="175" fontId="3" fillId="5" borderId="6" xfId="0" applyNumberFormat="1" applyFont="1" applyFill="1" applyBorder="1" applyAlignment="1">
      <alignment vertical="center"/>
    </xf>
    <xf numFmtId="0" fontId="0" fillId="4" borderId="5" xfId="0" applyFill="1" applyBorder="1" applyAlignment="1">
      <alignment/>
    </xf>
    <xf numFmtId="0" fontId="9" fillId="0" borderId="0" xfId="0" applyFont="1" applyFill="1" applyAlignment="1">
      <alignment vertical="center"/>
    </xf>
    <xf numFmtId="0" fontId="9" fillId="0" borderId="0" xfId="0" applyFont="1" applyFill="1" applyAlignment="1">
      <alignment horizontal="left" vertical="center"/>
    </xf>
    <xf numFmtId="49" fontId="3" fillId="0" borderId="0" xfId="0" applyNumberFormat="1" applyFont="1" applyAlignment="1">
      <alignment vertical="top"/>
    </xf>
    <xf numFmtId="0" fontId="0" fillId="0" borderId="0" xfId="0" applyAlignment="1">
      <alignment/>
    </xf>
    <xf numFmtId="0" fontId="10" fillId="0" borderId="0" xfId="0" applyFont="1" applyAlignment="1">
      <alignment horizontal="center" vertical="top"/>
    </xf>
    <xf numFmtId="0" fontId="11" fillId="0" borderId="0" xfId="0" applyFont="1" applyAlignment="1">
      <alignment vertical="top"/>
    </xf>
    <xf numFmtId="0" fontId="3" fillId="0" borderId="0" xfId="0" applyFont="1" applyAlignment="1">
      <alignment horizontal="center" vertical="top"/>
    </xf>
    <xf numFmtId="0" fontId="0" fillId="0" borderId="0" xfId="0" applyFont="1" applyAlignment="1">
      <alignment/>
    </xf>
    <xf numFmtId="0" fontId="10" fillId="0" borderId="0" xfId="0" applyFont="1" applyAlignment="1">
      <alignment horizontal="left" vertical="top"/>
    </xf>
    <xf numFmtId="49" fontId="0" fillId="0" borderId="0" xfId="0" applyNumberFormat="1" applyFont="1" applyAlignment="1">
      <alignment vertical="center"/>
    </xf>
    <xf numFmtId="49" fontId="0" fillId="0" borderId="0" xfId="0" applyNumberFormat="1" applyFont="1" applyAlignment="1">
      <alignment horizontal="left" vertical="center"/>
    </xf>
    <xf numFmtId="168" fontId="9" fillId="5" borderId="9" xfId="0" applyNumberFormat="1" applyFont="1" applyFill="1" applyBorder="1" applyAlignment="1">
      <alignment horizontal="right" vertical="center" wrapText="1"/>
    </xf>
    <xf numFmtId="0" fontId="9" fillId="0" borderId="7" xfId="0" applyFont="1" applyFill="1" applyBorder="1" applyAlignment="1">
      <alignment horizontal="left"/>
    </xf>
    <xf numFmtId="3" fontId="3" fillId="5" borderId="0" xfId="0" applyNumberFormat="1" applyFont="1" applyFill="1" applyBorder="1" applyAlignment="1">
      <alignment horizontal="right"/>
    </xf>
    <xf numFmtId="0" fontId="3" fillId="0" borderId="0" xfId="0" applyFont="1" applyFill="1" applyBorder="1" applyAlignment="1">
      <alignment horizontal="right" vertical="top"/>
    </xf>
    <xf numFmtId="0" fontId="0" fillId="5" borderId="0" xfId="0" applyFill="1" applyBorder="1" applyAlignment="1">
      <alignment horizontal="right" vertical="top"/>
    </xf>
    <xf numFmtId="1" fontId="3" fillId="0" borderId="0" xfId="0" applyNumberFormat="1" applyFont="1" applyFill="1" applyBorder="1" applyAlignment="1">
      <alignment horizontal="right"/>
    </xf>
    <xf numFmtId="0" fontId="0" fillId="0" borderId="0" xfId="0" applyFill="1" applyBorder="1" applyAlignment="1">
      <alignment horizontal="right" vertical="top"/>
    </xf>
    <xf numFmtId="3" fontId="0" fillId="5" borderId="0" xfId="0" applyNumberFormat="1" applyFill="1" applyBorder="1" applyAlignment="1">
      <alignment horizontal="right" vertical="top"/>
    </xf>
    <xf numFmtId="1" fontId="9" fillId="4" borderId="10" xfId="0" applyNumberFormat="1" applyFont="1" applyFill="1" applyBorder="1" applyAlignment="1">
      <alignment horizontal="center" vertical="center" wrapText="1"/>
    </xf>
    <xf numFmtId="168" fontId="3" fillId="0" borderId="9" xfId="0" applyNumberFormat="1" applyFont="1" applyFill="1" applyBorder="1" applyAlignment="1">
      <alignment horizontal="right" vertical="center" wrapText="1"/>
    </xf>
    <xf numFmtId="168" fontId="3" fillId="5" borderId="9" xfId="0" applyNumberFormat="1" applyFont="1" applyFill="1" applyBorder="1" applyAlignment="1">
      <alignment horizontal="right" vertical="center" wrapText="1"/>
    </xf>
    <xf numFmtId="168" fontId="3" fillId="0" borderId="5" xfId="0" applyNumberFormat="1" applyFont="1" applyFill="1" applyBorder="1" applyAlignment="1">
      <alignment horizontal="right" vertical="center" wrapText="1"/>
    </xf>
    <xf numFmtId="168" fontId="3" fillId="5" borderId="5" xfId="0" applyNumberFormat="1" applyFont="1" applyFill="1" applyBorder="1" applyAlignment="1">
      <alignment horizontal="right" vertical="center" wrapText="1"/>
    </xf>
    <xf numFmtId="0" fontId="0" fillId="0" borderId="10" xfId="0" applyFill="1" applyBorder="1" applyAlignment="1">
      <alignment/>
    </xf>
    <xf numFmtId="0" fontId="0" fillId="0" borderId="10" xfId="0" applyBorder="1" applyAlignment="1">
      <alignment/>
    </xf>
    <xf numFmtId="0" fontId="0" fillId="5" borderId="10" xfId="0" applyFill="1" applyBorder="1" applyAlignment="1">
      <alignment/>
    </xf>
    <xf numFmtId="168" fontId="9" fillId="5" borderId="5" xfId="0" applyNumberFormat="1" applyFont="1" applyFill="1" applyBorder="1" applyAlignment="1">
      <alignment horizontal="right" vertical="center"/>
    </xf>
    <xf numFmtId="0" fontId="0" fillId="0" borderId="10" xfId="0" applyBorder="1" applyAlignment="1">
      <alignment vertical="top"/>
    </xf>
    <xf numFmtId="4" fontId="3" fillId="0" borderId="0" xfId="0" applyNumberFormat="1" applyFont="1" applyFill="1" applyBorder="1" applyAlignment="1">
      <alignment horizontal="right"/>
    </xf>
    <xf numFmtId="175" fontId="0" fillId="5" borderId="0" xfId="0" applyNumberFormat="1" applyFill="1" applyBorder="1" applyAlignment="1">
      <alignment horizontal="right" vertical="top"/>
    </xf>
    <xf numFmtId="175" fontId="9" fillId="5" borderId="12" xfId="0" applyNumberFormat="1" applyFont="1" applyFill="1" applyBorder="1" applyAlignment="1">
      <alignment vertical="center"/>
    </xf>
    <xf numFmtId="175" fontId="9" fillId="5" borderId="10" xfId="0" applyNumberFormat="1" applyFont="1" applyFill="1" applyBorder="1" applyAlignment="1">
      <alignment vertical="center"/>
    </xf>
    <xf numFmtId="175" fontId="3" fillId="5" borderId="10" xfId="0" applyNumberFormat="1" applyFont="1" applyFill="1" applyBorder="1" applyAlignment="1">
      <alignment vertical="center"/>
    </xf>
    <xf numFmtId="175" fontId="3" fillId="0" borderId="10" xfId="0" applyNumberFormat="1" applyFont="1" applyBorder="1" applyAlignment="1">
      <alignment vertical="center"/>
    </xf>
    <xf numFmtId="175" fontId="3" fillId="0" borderId="4" xfId="0" applyNumberFormat="1" applyFont="1" applyBorder="1" applyAlignment="1">
      <alignment vertical="center"/>
    </xf>
    <xf numFmtId="175" fontId="3" fillId="5" borderId="4" xfId="0" applyNumberFormat="1" applyFont="1" applyFill="1" applyBorder="1" applyAlignment="1">
      <alignment vertical="center"/>
    </xf>
    <xf numFmtId="0" fontId="9" fillId="4" borderId="10" xfId="0" applyFont="1" applyFill="1" applyBorder="1" applyAlignment="1">
      <alignment horizontal="center" vertical="center"/>
    </xf>
    <xf numFmtId="178" fontId="9" fillId="5" borderId="11" xfId="0" applyNumberFormat="1" applyFont="1" applyFill="1" applyBorder="1" applyAlignment="1">
      <alignment horizontal="right" vertical="center" wrapText="1"/>
    </xf>
    <xf numFmtId="178" fontId="9" fillId="5" borderId="12" xfId="0" applyNumberFormat="1" applyFont="1" applyFill="1" applyBorder="1" applyAlignment="1">
      <alignment horizontal="right" vertical="center" wrapText="1"/>
    </xf>
    <xf numFmtId="172" fontId="9" fillId="5" borderId="9" xfId="0" applyNumberFormat="1" applyFont="1" applyFill="1" applyBorder="1" applyAlignment="1">
      <alignment horizontal="right" vertical="center" wrapText="1"/>
    </xf>
    <xf numFmtId="172" fontId="9" fillId="5" borderId="10" xfId="0" applyNumberFormat="1" applyFont="1" applyFill="1" applyBorder="1" applyAlignment="1">
      <alignment horizontal="right" vertical="center" wrapText="1"/>
    </xf>
    <xf numFmtId="172" fontId="9" fillId="5" borderId="5" xfId="0" applyNumberFormat="1" applyFont="1" applyFill="1" applyBorder="1" applyAlignment="1">
      <alignment horizontal="right" vertical="center" wrapText="1"/>
    </xf>
    <xf numFmtId="172" fontId="9" fillId="5" borderId="4" xfId="0" applyNumberFormat="1" applyFont="1" applyFill="1" applyBorder="1" applyAlignment="1">
      <alignment horizontal="right" vertical="center" wrapText="1"/>
    </xf>
    <xf numFmtId="178" fontId="3" fillId="0" borderId="9" xfId="0" applyNumberFormat="1" applyFont="1" applyFill="1" applyBorder="1" applyAlignment="1">
      <alignment horizontal="right" vertical="center" wrapText="1"/>
    </xf>
    <xf numFmtId="178" fontId="3" fillId="0" borderId="10" xfId="0" applyNumberFormat="1" applyFont="1" applyFill="1" applyBorder="1" applyAlignment="1">
      <alignment horizontal="right" vertical="center" wrapText="1"/>
    </xf>
    <xf numFmtId="178" fontId="3" fillId="5" borderId="9" xfId="0" applyNumberFormat="1" applyFont="1" applyFill="1" applyBorder="1" applyAlignment="1">
      <alignment horizontal="right" vertical="center" wrapText="1"/>
    </xf>
    <xf numFmtId="178" fontId="3" fillId="5" borderId="10" xfId="0" applyNumberFormat="1" applyFont="1" applyFill="1" applyBorder="1" applyAlignment="1">
      <alignment horizontal="right" vertical="center" wrapText="1"/>
    </xf>
    <xf numFmtId="178" fontId="3" fillId="0" borderId="5" xfId="0" applyNumberFormat="1" applyFont="1" applyFill="1" applyBorder="1" applyAlignment="1">
      <alignment horizontal="right" vertical="center" wrapText="1"/>
    </xf>
    <xf numFmtId="178" fontId="3" fillId="0" borderId="4" xfId="0" applyNumberFormat="1" applyFont="1" applyFill="1" applyBorder="1" applyAlignment="1">
      <alignment horizontal="right" vertical="center" wrapText="1"/>
    </xf>
    <xf numFmtId="178" fontId="3" fillId="5" borderId="5" xfId="0" applyNumberFormat="1" applyFont="1" applyFill="1" applyBorder="1" applyAlignment="1">
      <alignment horizontal="right" vertical="center" wrapText="1"/>
    </xf>
    <xf numFmtId="178" fontId="3" fillId="5" borderId="4" xfId="0" applyNumberFormat="1" applyFont="1" applyFill="1" applyBorder="1" applyAlignment="1">
      <alignment horizontal="right" vertical="center" wrapText="1"/>
    </xf>
    <xf numFmtId="1" fontId="9" fillId="4" borderId="5" xfId="0" applyNumberFormat="1" applyFont="1" applyFill="1" applyBorder="1" applyAlignment="1">
      <alignment horizontal="right" vertical="center" wrapText="1"/>
    </xf>
    <xf numFmtId="1" fontId="9" fillId="6" borderId="4" xfId="0" applyNumberFormat="1" applyFont="1" applyFill="1" applyBorder="1" applyAlignment="1">
      <alignment horizontal="center" vertical="center"/>
    </xf>
    <xf numFmtId="3" fontId="0" fillId="0" borderId="0" xfId="0" applyNumberFormat="1" applyFill="1" applyBorder="1" applyAlignment="1">
      <alignment horizontal="right" vertical="top"/>
    </xf>
    <xf numFmtId="0" fontId="0" fillId="0" borderId="10" xfId="0" applyFill="1" applyBorder="1" applyAlignment="1">
      <alignment vertical="top"/>
    </xf>
    <xf numFmtId="0" fontId="3" fillId="5" borderId="6" xfId="0" applyFont="1" applyFill="1" applyBorder="1" applyAlignment="1">
      <alignment vertical="top"/>
    </xf>
    <xf numFmtId="0" fontId="0" fillId="5" borderId="6" xfId="0" applyFill="1" applyBorder="1" applyAlignment="1">
      <alignment horizontal="right" vertical="top"/>
    </xf>
    <xf numFmtId="0" fontId="0" fillId="5" borderId="4" xfId="0" applyFill="1" applyBorder="1" applyAlignment="1">
      <alignment vertical="top"/>
    </xf>
    <xf numFmtId="3" fontId="3" fillId="0" borderId="13" xfId="0" applyNumberFormat="1" applyFont="1" applyFill="1" applyBorder="1" applyAlignment="1">
      <alignment horizontal="right"/>
    </xf>
    <xf numFmtId="0" fontId="0" fillId="0" borderId="14" xfId="0" applyFill="1" applyBorder="1" applyAlignment="1">
      <alignment/>
    </xf>
    <xf numFmtId="0" fontId="0" fillId="5" borderId="5" xfId="0" applyFill="1" applyBorder="1" applyAlignment="1">
      <alignment vertical="top"/>
    </xf>
    <xf numFmtId="0" fontId="3" fillId="0" borderId="0" xfId="0" applyFont="1" applyFill="1" applyBorder="1" applyAlignment="1" quotePrefix="1">
      <alignment horizontal="right" vertical="top"/>
    </xf>
    <xf numFmtId="3" fontId="3" fillId="5" borderId="0" xfId="0" applyNumberFormat="1" applyFont="1" applyFill="1" applyBorder="1" applyAlignment="1" quotePrefix="1">
      <alignment horizontal="right" vertical="top"/>
    </xf>
    <xf numFmtId="182" fontId="3" fillId="0" borderId="0" xfId="0" applyNumberFormat="1" applyFont="1" applyFill="1" applyBorder="1" applyAlignment="1">
      <alignment horizontal="right"/>
    </xf>
    <xf numFmtId="182" fontId="3" fillId="5" borderId="0" xfId="0" applyNumberFormat="1" applyFont="1" applyFill="1" applyBorder="1" applyAlignment="1">
      <alignment horizontal="right"/>
    </xf>
    <xf numFmtId="9" fontId="3" fillId="0" borderId="0" xfId="0" applyNumberFormat="1" applyFont="1" applyFill="1" applyBorder="1" applyAlignment="1">
      <alignment horizontal="right"/>
    </xf>
    <xf numFmtId="1" fontId="9" fillId="4" borderId="15" xfId="0" applyNumberFormat="1" applyFont="1" applyFill="1" applyBorder="1" applyAlignment="1">
      <alignment horizontal="center" vertical="center" wrapText="1"/>
    </xf>
    <xf numFmtId="1" fontId="9" fillId="4" borderId="16" xfId="0" applyNumberFormat="1" applyFont="1" applyFill="1" applyBorder="1" applyAlignment="1">
      <alignment horizontal="center" vertical="center" wrapText="1"/>
    </xf>
    <xf numFmtId="1" fontId="9" fillId="4" borderId="17" xfId="0" applyNumberFormat="1" applyFont="1" applyFill="1" applyBorder="1" applyAlignment="1">
      <alignment horizontal="center" vertical="center" wrapText="1"/>
    </xf>
    <xf numFmtId="1" fontId="9" fillId="4" borderId="6" xfId="0" applyNumberFormat="1" applyFont="1" applyFill="1" applyBorder="1" applyAlignment="1">
      <alignment horizontal="center" vertical="center" wrapText="1"/>
    </xf>
    <xf numFmtId="1" fontId="9" fillId="4" borderId="6" xfId="0" applyNumberFormat="1" applyFont="1" applyFill="1" applyBorder="1" applyAlignment="1">
      <alignment horizontal="right" vertical="center" wrapText="1"/>
    </xf>
    <xf numFmtId="178" fontId="9" fillId="5" borderId="7" xfId="0" applyNumberFormat="1" applyFont="1" applyFill="1" applyBorder="1" applyAlignment="1">
      <alignment horizontal="right" vertical="center" wrapText="1"/>
    </xf>
    <xf numFmtId="172" fontId="9" fillId="5" borderId="7" xfId="0" applyNumberFormat="1" applyFont="1" applyFill="1" applyBorder="1" applyAlignment="1">
      <alignment horizontal="right" vertical="center" wrapText="1"/>
    </xf>
    <xf numFmtId="172" fontId="9" fillId="5" borderId="0" xfId="0" applyNumberFormat="1" applyFont="1" applyFill="1" applyBorder="1" applyAlignment="1">
      <alignment horizontal="right" vertical="center" wrapText="1"/>
    </xf>
    <xf numFmtId="172" fontId="9" fillId="5" borderId="6" xfId="0" applyNumberFormat="1" applyFont="1" applyFill="1" applyBorder="1" applyAlignment="1">
      <alignment horizontal="right" vertical="center" wrapText="1"/>
    </xf>
    <xf numFmtId="178" fontId="3" fillId="0" borderId="0" xfId="0" applyNumberFormat="1" applyFont="1" applyFill="1" applyBorder="1" applyAlignment="1">
      <alignment horizontal="right" vertical="center" wrapText="1"/>
    </xf>
    <xf numFmtId="178" fontId="3" fillId="5" borderId="0" xfId="0" applyNumberFormat="1" applyFont="1" applyFill="1" applyBorder="1" applyAlignment="1">
      <alignment horizontal="right" vertical="center" wrapText="1"/>
    </xf>
    <xf numFmtId="178" fontId="3" fillId="0" borderId="6" xfId="0" applyNumberFormat="1" applyFont="1" applyFill="1" applyBorder="1" applyAlignment="1">
      <alignment horizontal="right" vertical="center" wrapText="1"/>
    </xf>
    <xf numFmtId="178" fontId="3" fillId="5" borderId="6" xfId="0" applyNumberFormat="1" applyFont="1" applyFill="1" applyBorder="1" applyAlignment="1">
      <alignment horizontal="right" vertical="center" wrapText="1"/>
    </xf>
    <xf numFmtId="168" fontId="9" fillId="5" borderId="12" xfId="0" applyNumberFormat="1" applyFont="1" applyFill="1" applyBorder="1" applyAlignment="1">
      <alignment horizontal="right" vertical="center"/>
    </xf>
    <xf numFmtId="168" fontId="9" fillId="5" borderId="10" xfId="0" applyNumberFormat="1" applyFont="1" applyFill="1" applyBorder="1" applyAlignment="1">
      <alignment horizontal="right" vertical="center"/>
    </xf>
    <xf numFmtId="168" fontId="9" fillId="5" borderId="4" xfId="0" applyNumberFormat="1" applyFont="1" applyFill="1" applyBorder="1" applyAlignment="1">
      <alignment horizontal="right" vertical="center"/>
    </xf>
    <xf numFmtId="1" fontId="21" fillId="4" borderId="10" xfId="0" applyNumberFormat="1" applyFont="1" applyFill="1" applyBorder="1" applyAlignment="1">
      <alignment horizontal="center" vertical="center" wrapText="1"/>
    </xf>
    <xf numFmtId="0" fontId="0" fillId="4" borderId="10" xfId="0" applyFill="1" applyBorder="1" applyAlignment="1">
      <alignment/>
    </xf>
    <xf numFmtId="168" fontId="9" fillId="5" borderId="11" xfId="0" applyNumberFormat="1" applyFont="1" applyFill="1" applyBorder="1" applyAlignment="1">
      <alignment horizontal="right" vertical="center"/>
    </xf>
    <xf numFmtId="168" fontId="9" fillId="5" borderId="9" xfId="0" applyNumberFormat="1" applyFont="1" applyFill="1" applyBorder="1" applyAlignment="1">
      <alignment horizontal="right" vertical="center"/>
    </xf>
    <xf numFmtId="0" fontId="9" fillId="4" borderId="10" xfId="0" applyFont="1" applyFill="1" applyBorder="1" applyAlignment="1" quotePrefix="1">
      <alignment horizontal="center" vertical="center"/>
    </xf>
    <xf numFmtId="175" fontId="3" fillId="0" borderId="9" xfId="0" applyNumberFormat="1" applyFont="1" applyBorder="1" applyAlignment="1">
      <alignment vertical="center"/>
    </xf>
    <xf numFmtId="175" fontId="3" fillId="0" borderId="5" xfId="0" applyNumberFormat="1" applyFont="1" applyBorder="1" applyAlignment="1">
      <alignment vertical="center"/>
    </xf>
    <xf numFmtId="168" fontId="9" fillId="5" borderId="12" xfId="0" applyNumberFormat="1" applyFont="1" applyFill="1" applyBorder="1" applyAlignment="1">
      <alignment horizontal="right" vertical="center" wrapText="1"/>
    </xf>
    <xf numFmtId="168" fontId="9" fillId="5" borderId="10" xfId="0" applyNumberFormat="1" applyFont="1" applyFill="1" applyBorder="1" applyAlignment="1">
      <alignment horizontal="right" vertical="center" wrapText="1"/>
    </xf>
    <xf numFmtId="168" fontId="9" fillId="5" borderId="4" xfId="0" applyNumberFormat="1" applyFont="1" applyFill="1" applyBorder="1" applyAlignment="1">
      <alignment horizontal="right" vertical="center" wrapText="1"/>
    </xf>
    <xf numFmtId="168" fontId="3" fillId="0" borderId="10" xfId="0" applyNumberFormat="1" applyFont="1" applyFill="1" applyBorder="1" applyAlignment="1">
      <alignment horizontal="right" vertical="center" wrapText="1"/>
    </xf>
    <xf numFmtId="168" fontId="3" fillId="5" borderId="10" xfId="0" applyNumberFormat="1" applyFont="1" applyFill="1" applyBorder="1" applyAlignment="1">
      <alignment horizontal="right" vertical="center" wrapText="1"/>
    </xf>
    <xf numFmtId="168" fontId="3" fillId="0" borderId="4" xfId="0" applyNumberFormat="1" applyFont="1" applyFill="1" applyBorder="1" applyAlignment="1">
      <alignment horizontal="right" vertical="center" wrapText="1"/>
    </xf>
    <xf numFmtId="168" fontId="3" fillId="5" borderId="4" xfId="0" applyNumberFormat="1" applyFont="1" applyFill="1" applyBorder="1" applyAlignment="1">
      <alignment horizontal="right" vertical="center" wrapText="1"/>
    </xf>
    <xf numFmtId="0" fontId="9" fillId="4" borderId="9" xfId="0" applyFont="1" applyFill="1" applyBorder="1" applyAlignment="1" quotePrefix="1">
      <alignment horizontal="right" vertical="center"/>
    </xf>
    <xf numFmtId="0" fontId="9" fillId="4" borderId="9" xfId="0" applyFont="1" applyFill="1" applyBorder="1" applyAlignment="1">
      <alignment horizontal="right" vertical="center"/>
    </xf>
    <xf numFmtId="1" fontId="21" fillId="4" borderId="9" xfId="0" applyNumberFormat="1" applyFont="1" applyFill="1" applyBorder="1" applyAlignment="1">
      <alignment horizontal="right" vertical="center" wrapText="1"/>
    </xf>
    <xf numFmtId="1" fontId="9" fillId="4" borderId="9" xfId="0" applyNumberFormat="1" applyFont="1" applyFill="1" applyBorder="1" applyAlignment="1">
      <alignment horizontal="right" vertical="center" wrapText="1"/>
    </xf>
    <xf numFmtId="0" fontId="9" fillId="5" borderId="0" xfId="0" applyFont="1" applyFill="1" applyBorder="1" applyAlignment="1">
      <alignment horizontal="left" wrapText="1"/>
    </xf>
    <xf numFmtId="0" fontId="3" fillId="5" borderId="0" xfId="0" applyFont="1" applyFill="1" applyBorder="1" applyAlignment="1">
      <alignment vertical="top" wrapText="1"/>
    </xf>
    <xf numFmtId="0" fontId="0" fillId="6" borderId="5" xfId="0" applyFill="1" applyBorder="1" applyAlignment="1">
      <alignment/>
    </xf>
    <xf numFmtId="0" fontId="3" fillId="4" borderId="7" xfId="0" applyFont="1" applyFill="1" applyBorder="1" applyAlignment="1">
      <alignment horizontal="right" vertical="top"/>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6" fillId="0" borderId="0" xfId="0" applyFont="1" applyFill="1" applyAlignment="1">
      <alignment vertical="center"/>
    </xf>
    <xf numFmtId="0" fontId="10" fillId="6" borderId="6" xfId="0" applyFont="1" applyFill="1" applyBorder="1" applyAlignment="1">
      <alignment horizontal="center" vertical="center"/>
    </xf>
    <xf numFmtId="0" fontId="9" fillId="4" borderId="0" xfId="0" applyFont="1" applyFill="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9" fillId="4" borderId="20" xfId="0" applyFont="1" applyFill="1" applyBorder="1" applyAlignment="1">
      <alignment horizontal="left" vertical="center"/>
    </xf>
    <xf numFmtId="0" fontId="12" fillId="0" borderId="6" xfId="0" applyFont="1" applyBorder="1" applyAlignment="1">
      <alignment horizontal="left" vertical="top"/>
    </xf>
    <xf numFmtId="0" fontId="11" fillId="0" borderId="6" xfId="0" applyFont="1" applyBorder="1" applyAlignment="1">
      <alignment horizontal="left" vertical="top"/>
    </xf>
    <xf numFmtId="0" fontId="11" fillId="0" borderId="4" xfId="0" applyFont="1" applyBorder="1" applyAlignment="1">
      <alignment horizontal="left" vertical="top"/>
    </xf>
    <xf numFmtId="0" fontId="24" fillId="4" borderId="21" xfId="0" applyFont="1" applyFill="1" applyBorder="1" applyAlignment="1">
      <alignment horizontal="left" vertical="center"/>
    </xf>
    <xf numFmtId="0" fontId="9" fillId="4" borderId="22" xfId="0" applyFont="1" applyFill="1" applyBorder="1" applyAlignment="1">
      <alignment horizontal="left" vertical="center"/>
    </xf>
    <xf numFmtId="0" fontId="22" fillId="0" borderId="22"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9" fillId="4" borderId="24" xfId="0" applyFont="1" applyFill="1" applyBorder="1" applyAlignment="1">
      <alignment horizontal="left" vertical="center"/>
    </xf>
    <xf numFmtId="0" fontId="9" fillId="4" borderId="18" xfId="0" applyFont="1" applyFill="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9" fillId="4" borderId="24" xfId="0" applyFont="1" applyFill="1" applyBorder="1" applyAlignment="1" quotePrefix="1">
      <alignment horizontal="left" vertical="center"/>
    </xf>
    <xf numFmtId="0" fontId="3" fillId="4" borderId="18" xfId="0" applyFont="1" applyFill="1" applyBorder="1" applyAlignment="1">
      <alignment horizontal="left" vertical="center"/>
    </xf>
    <xf numFmtId="0" fontId="9" fillId="4" borderId="24" xfId="0" applyFont="1" applyFill="1" applyBorder="1" applyAlignment="1">
      <alignment horizontal="left" vertical="top"/>
    </xf>
    <xf numFmtId="0" fontId="9" fillId="4" borderId="18" xfId="0" applyFont="1" applyFill="1" applyBorder="1" applyAlignment="1">
      <alignment horizontal="left" vertical="top"/>
    </xf>
    <xf numFmtId="0" fontId="11" fillId="4" borderId="18" xfId="0" applyFont="1" applyFill="1" applyBorder="1" applyAlignment="1">
      <alignment vertical="top"/>
    </xf>
    <xf numFmtId="0" fontId="9" fillId="4" borderId="25" xfId="0" applyFont="1" applyFill="1" applyBorder="1" applyAlignment="1">
      <alignment horizontal="left" vertical="center"/>
    </xf>
    <xf numFmtId="0" fontId="9" fillId="4" borderId="13" xfId="0" applyFont="1" applyFill="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12" fillId="6" borderId="5" xfId="0" applyFont="1" applyFill="1" applyBorder="1" applyAlignment="1">
      <alignment horizontal="left" vertical="top"/>
    </xf>
    <xf numFmtId="0" fontId="12" fillId="6" borderId="6" xfId="0" applyFont="1" applyFill="1" applyBorder="1" applyAlignment="1">
      <alignment horizontal="left" vertical="top"/>
    </xf>
    <xf numFmtId="175" fontId="3" fillId="0" borderId="11" xfId="0" applyNumberFormat="1" applyFont="1" applyFill="1" applyBorder="1" applyAlignment="1">
      <alignment vertical="center"/>
    </xf>
    <xf numFmtId="0" fontId="0" fillId="0" borderId="9" xfId="0" applyFill="1" applyBorder="1" applyAlignment="1">
      <alignment vertical="top"/>
    </xf>
    <xf numFmtId="0" fontId="3" fillId="0" borderId="0" xfId="0" applyFont="1" applyFill="1" applyBorder="1" applyAlignment="1">
      <alignment vertical="top"/>
    </xf>
    <xf numFmtId="0" fontId="0" fillId="0" borderId="9" xfId="0" applyFill="1" applyBorder="1" applyAlignment="1">
      <alignment/>
    </xf>
    <xf numFmtId="0" fontId="9" fillId="0" borderId="0" xfId="0" applyFont="1" applyFill="1" applyBorder="1" applyAlignment="1">
      <alignment horizontal="left" wrapText="1"/>
    </xf>
    <xf numFmtId="0" fontId="0" fillId="0" borderId="26" xfId="0" applyFill="1" applyBorder="1" applyAlignment="1">
      <alignment/>
    </xf>
    <xf numFmtId="0" fontId="9" fillId="0" borderId="13" xfId="0" applyFont="1" applyFill="1" applyBorder="1" applyAlignment="1">
      <alignment horizontal="left" wrapText="1"/>
    </xf>
    <xf numFmtId="0" fontId="9" fillId="6" borderId="6" xfId="0" applyFont="1" applyFill="1" applyBorder="1" applyAlignment="1">
      <alignment horizontal="right" vertical="center"/>
    </xf>
    <xf numFmtId="0" fontId="9" fillId="6" borderId="4" xfId="0" applyFont="1" applyFill="1" applyBorder="1" applyAlignment="1">
      <alignment horizontal="right" vertical="center"/>
    </xf>
    <xf numFmtId="0" fontId="9" fillId="4" borderId="0" xfId="0" applyFont="1" applyFill="1" applyBorder="1" applyAlignment="1">
      <alignment horizontal="center" vertical="top" wrapText="1"/>
    </xf>
    <xf numFmtId="0" fontId="3" fillId="0" borderId="0" xfId="0" applyFont="1" applyAlignment="1">
      <alignment horizontal="left"/>
    </xf>
    <xf numFmtId="0" fontId="3" fillId="0" borderId="0" xfId="0" applyFont="1" applyAlignment="1">
      <alignment horizontal="right"/>
    </xf>
    <xf numFmtId="0" fontId="9" fillId="4" borderId="0" xfId="0" applyFont="1" applyFill="1" applyAlignment="1">
      <alignment horizontal="center" vertical="top" wrapText="1"/>
    </xf>
    <xf numFmtId="184" fontId="9" fillId="5" borderId="7" xfId="0" applyNumberFormat="1" applyFont="1" applyFill="1" applyBorder="1" applyAlignment="1">
      <alignment horizontal="right"/>
    </xf>
    <xf numFmtId="184" fontId="9" fillId="5" borderId="12" xfId="0" applyNumberFormat="1" applyFont="1" applyFill="1" applyBorder="1" applyAlignment="1">
      <alignment horizontal="right"/>
    </xf>
    <xf numFmtId="184" fontId="9" fillId="5" borderId="0" xfId="0" applyNumberFormat="1" applyFont="1" applyFill="1" applyBorder="1" applyAlignment="1">
      <alignment horizontal="right"/>
    </xf>
    <xf numFmtId="184" fontId="9" fillId="5" borderId="10" xfId="0" applyNumberFormat="1" applyFont="1" applyFill="1" applyBorder="1" applyAlignment="1">
      <alignment horizontal="right"/>
    </xf>
    <xf numFmtId="184" fontId="9" fillId="5" borderId="6" xfId="0" applyNumberFormat="1" applyFont="1" applyFill="1" applyBorder="1" applyAlignment="1">
      <alignment horizontal="right"/>
    </xf>
    <xf numFmtId="184" fontId="9" fillId="5" borderId="4" xfId="0" applyNumberFormat="1" applyFont="1" applyFill="1" applyBorder="1" applyAlignment="1">
      <alignment horizontal="right"/>
    </xf>
    <xf numFmtId="184" fontId="3" fillId="0" borderId="7" xfId="0" applyNumberFormat="1" applyFont="1" applyFill="1" applyBorder="1" applyAlignment="1">
      <alignment horizontal="right" vertical="center"/>
    </xf>
    <xf numFmtId="184" fontId="3" fillId="0" borderId="12" xfId="0" applyNumberFormat="1" applyFont="1" applyFill="1" applyBorder="1" applyAlignment="1">
      <alignment horizontal="right" vertical="center"/>
    </xf>
    <xf numFmtId="184" fontId="3" fillId="5" borderId="0" xfId="0" applyNumberFormat="1" applyFont="1" applyFill="1" applyBorder="1" applyAlignment="1">
      <alignment horizontal="right" vertical="center"/>
    </xf>
    <xf numFmtId="184" fontId="3" fillId="5" borderId="10" xfId="0" applyNumberFormat="1" applyFont="1" applyFill="1" applyBorder="1" applyAlignment="1">
      <alignment horizontal="right" vertical="center"/>
    </xf>
    <xf numFmtId="184" fontId="3" fillId="0" borderId="0" xfId="0" applyNumberFormat="1" applyFont="1" applyFill="1" applyBorder="1" applyAlignment="1">
      <alignment horizontal="right" vertical="center"/>
    </xf>
    <xf numFmtId="184" fontId="3" fillId="0" borderId="10" xfId="0" applyNumberFormat="1" applyFont="1" applyFill="1" applyBorder="1" applyAlignment="1">
      <alignment horizontal="right" vertical="center"/>
    </xf>
    <xf numFmtId="184" fontId="3" fillId="0" borderId="6" xfId="0" applyNumberFormat="1" applyFont="1" applyFill="1" applyBorder="1" applyAlignment="1">
      <alignment horizontal="right" vertical="center"/>
    </xf>
    <xf numFmtId="184" fontId="3" fillId="0" borderId="4" xfId="0" applyNumberFormat="1" applyFont="1" applyFill="1" applyBorder="1" applyAlignment="1">
      <alignment horizontal="right" vertical="center"/>
    </xf>
    <xf numFmtId="184" fontId="3" fillId="5" borderId="6" xfId="0" applyNumberFormat="1" applyFont="1" applyFill="1" applyBorder="1" applyAlignment="1">
      <alignment horizontal="right" vertical="center"/>
    </xf>
    <xf numFmtId="184" fontId="3" fillId="5" borderId="4" xfId="0" applyNumberFormat="1" applyFont="1" applyFill="1" applyBorder="1" applyAlignment="1">
      <alignment horizontal="right" vertical="center"/>
    </xf>
    <xf numFmtId="183" fontId="9" fillId="5" borderId="7" xfId="0" applyNumberFormat="1" applyFont="1" applyFill="1" applyBorder="1" applyAlignment="1">
      <alignment horizontal="right"/>
    </xf>
    <xf numFmtId="183" fontId="9" fillId="5" borderId="12" xfId="0" applyNumberFormat="1" applyFont="1" applyFill="1" applyBorder="1" applyAlignment="1">
      <alignment horizontal="right"/>
    </xf>
    <xf numFmtId="183" fontId="9" fillId="5" borderId="0" xfId="0" applyNumberFormat="1" applyFont="1" applyFill="1" applyBorder="1" applyAlignment="1">
      <alignment horizontal="right"/>
    </xf>
    <xf numFmtId="183" fontId="9" fillId="5" borderId="10" xfId="0" applyNumberFormat="1" applyFont="1" applyFill="1" applyBorder="1" applyAlignment="1">
      <alignment horizontal="right"/>
    </xf>
    <xf numFmtId="183" fontId="3" fillId="0" borderId="7" xfId="0" applyNumberFormat="1" applyFont="1" applyFill="1" applyBorder="1" applyAlignment="1">
      <alignment horizontal="right" vertical="center"/>
    </xf>
    <xf numFmtId="183" fontId="3" fillId="0" borderId="12" xfId="0" applyNumberFormat="1" applyFont="1" applyFill="1" applyBorder="1" applyAlignment="1">
      <alignment horizontal="right" vertical="center"/>
    </xf>
    <xf numFmtId="183" fontId="3" fillId="5" borderId="0" xfId="0" applyNumberFormat="1" applyFont="1" applyFill="1" applyBorder="1" applyAlignment="1">
      <alignment horizontal="right" vertical="center"/>
    </xf>
    <xf numFmtId="183" fontId="3" fillId="5" borderId="10" xfId="0" applyNumberFormat="1" applyFont="1" applyFill="1" applyBorder="1" applyAlignment="1">
      <alignment horizontal="right" vertical="center"/>
    </xf>
    <xf numFmtId="183" fontId="3" fillId="0" borderId="0" xfId="0" applyNumberFormat="1" applyFont="1" applyFill="1" applyBorder="1" applyAlignment="1">
      <alignment horizontal="right" vertical="center"/>
    </xf>
    <xf numFmtId="183" fontId="3" fillId="0" borderId="10" xfId="0" applyNumberFormat="1" applyFont="1" applyFill="1" applyBorder="1" applyAlignment="1">
      <alignment horizontal="right" vertical="center"/>
    </xf>
    <xf numFmtId="183" fontId="3" fillId="0" borderId="6" xfId="0" applyNumberFormat="1" applyFont="1" applyFill="1" applyBorder="1" applyAlignment="1">
      <alignment horizontal="right" vertical="center"/>
    </xf>
    <xf numFmtId="183" fontId="3" fillId="0" borderId="4" xfId="0" applyNumberFormat="1" applyFont="1" applyFill="1" applyBorder="1" applyAlignment="1">
      <alignment horizontal="right" vertical="center"/>
    </xf>
    <xf numFmtId="183" fontId="3" fillId="5" borderId="6" xfId="0" applyNumberFormat="1" applyFont="1" applyFill="1" applyBorder="1" applyAlignment="1">
      <alignment horizontal="right" vertical="center"/>
    </xf>
    <xf numFmtId="0" fontId="9" fillId="4" borderId="10" xfId="0" applyFont="1" applyFill="1" applyBorder="1" applyAlignment="1">
      <alignment horizontal="left"/>
    </xf>
    <xf numFmtId="0" fontId="10" fillId="4" borderId="0" xfId="0" applyFont="1" applyFill="1" applyBorder="1" applyAlignment="1">
      <alignment horizontal="left" vertical="top"/>
    </xf>
    <xf numFmtId="0" fontId="10" fillId="4" borderId="7" xfId="0" applyFont="1" applyFill="1" applyBorder="1" applyAlignment="1">
      <alignment horizontal="center" vertical="center"/>
    </xf>
    <xf numFmtId="0" fontId="10" fillId="4" borderId="12" xfId="0" applyFont="1" applyFill="1" applyBorder="1" applyAlignment="1">
      <alignment horizontal="center" vertical="center"/>
    </xf>
    <xf numFmtId="0" fontId="0" fillId="4" borderId="2" xfId="0" applyFill="1" applyBorder="1" applyAlignment="1">
      <alignment/>
    </xf>
    <xf numFmtId="0" fontId="0" fillId="4" borderId="3" xfId="0" applyFill="1" applyBorder="1" applyAlignment="1">
      <alignment/>
    </xf>
    <xf numFmtId="0" fontId="9" fillId="4" borderId="6" xfId="0" applyFont="1" applyFill="1" applyBorder="1" applyAlignment="1">
      <alignment horizontal="center" vertical="center" wrapText="1"/>
    </xf>
    <xf numFmtId="1" fontId="9" fillId="4" borderId="6" xfId="0" applyNumberFormat="1" applyFont="1" applyFill="1" applyBorder="1" applyAlignment="1">
      <alignment horizontal="center" vertical="top"/>
    </xf>
    <xf numFmtId="0" fontId="0" fillId="0" borderId="4" xfId="0" applyFill="1" applyBorder="1" applyAlignment="1">
      <alignment vertical="center"/>
    </xf>
    <xf numFmtId="16" fontId="21" fillId="6" borderId="1" xfId="0" applyNumberFormat="1" applyFont="1" applyFill="1" applyBorder="1" applyAlignment="1">
      <alignment horizontal="center" wrapText="1"/>
    </xf>
    <xf numFmtId="0" fontId="3" fillId="0" borderId="9" xfId="0" applyFont="1" applyFill="1" applyBorder="1" applyAlignment="1">
      <alignment horizontal="right" vertical="top"/>
    </xf>
    <xf numFmtId="1" fontId="9" fillId="0" borderId="5" xfId="0" applyNumberFormat="1" applyFont="1" applyFill="1" applyBorder="1" applyAlignment="1">
      <alignment horizontal="center" vertical="center"/>
    </xf>
    <xf numFmtId="0" fontId="9" fillId="6" borderId="3" xfId="0" applyFont="1" applyFill="1" applyBorder="1" applyAlignment="1">
      <alignment horizontal="center" vertical="top" wrapText="1"/>
    </xf>
    <xf numFmtId="0" fontId="0" fillId="6" borderId="0" xfId="0" applyFill="1" applyAlignment="1">
      <alignment/>
    </xf>
    <xf numFmtId="170" fontId="9" fillId="5" borderId="7" xfId="0" applyNumberFormat="1" applyFont="1" applyFill="1" applyBorder="1" applyAlignment="1">
      <alignment horizontal="right"/>
    </xf>
    <xf numFmtId="170" fontId="9" fillId="5" borderId="6" xfId="0" applyNumberFormat="1" applyFont="1" applyFill="1" applyBorder="1" applyAlignment="1">
      <alignment horizontal="right"/>
    </xf>
    <xf numFmtId="170" fontId="3" fillId="0" borderId="7" xfId="0" applyNumberFormat="1" applyFont="1" applyFill="1" applyBorder="1" applyAlignment="1">
      <alignment horizontal="right" vertical="center"/>
    </xf>
    <xf numFmtId="170" fontId="3" fillId="5" borderId="0" xfId="0" applyNumberFormat="1" applyFont="1" applyFill="1" applyBorder="1" applyAlignment="1">
      <alignment horizontal="right" vertical="center"/>
    </xf>
    <xf numFmtId="170" fontId="3" fillId="0" borderId="6" xfId="0" applyNumberFormat="1" applyFont="1" applyFill="1" applyBorder="1" applyAlignment="1">
      <alignment horizontal="right" vertical="center"/>
    </xf>
    <xf numFmtId="170" fontId="3" fillId="5" borderId="6" xfId="0" applyNumberFormat="1" applyFont="1" applyFill="1" applyBorder="1" applyAlignment="1">
      <alignment horizontal="right" vertical="center"/>
    </xf>
    <xf numFmtId="183" fontId="9" fillId="5" borderId="6" xfId="0" applyNumberFormat="1" applyFont="1" applyFill="1" applyBorder="1" applyAlignment="1">
      <alignment horizontal="right"/>
    </xf>
    <xf numFmtId="183" fontId="9" fillId="5" borderId="4" xfId="0" applyNumberFormat="1" applyFont="1" applyFill="1" applyBorder="1" applyAlignment="1">
      <alignment horizontal="right"/>
    </xf>
    <xf numFmtId="183" fontId="3" fillId="5" borderId="4" xfId="0" applyNumberFormat="1" applyFont="1" applyFill="1" applyBorder="1" applyAlignment="1">
      <alignment horizontal="right" vertical="center"/>
    </xf>
    <xf numFmtId="175" fontId="3" fillId="0" borderId="7" xfId="0" applyNumberFormat="1" applyFont="1" applyBorder="1" applyAlignment="1">
      <alignment vertical="center"/>
    </xf>
    <xf numFmtId="175" fontId="3" fillId="0" borderId="0" xfId="0" applyNumberFormat="1" applyFont="1" applyBorder="1" applyAlignment="1">
      <alignment vertical="center"/>
    </xf>
    <xf numFmtId="0" fontId="9" fillId="0" borderId="0" xfId="0" applyFont="1" applyBorder="1" applyAlignment="1">
      <alignment horizontal="center"/>
    </xf>
    <xf numFmtId="0" fontId="9" fillId="4" borderId="27" xfId="0" applyFont="1" applyFill="1" applyBorder="1" applyAlignment="1">
      <alignment horizontal="center" vertical="center" wrapText="1"/>
    </xf>
    <xf numFmtId="0" fontId="9" fillId="0" borderId="0" xfId="0" applyFont="1" applyFill="1" applyBorder="1" applyAlignment="1">
      <alignment/>
    </xf>
    <xf numFmtId="170" fontId="9" fillId="5" borderId="28" xfId="0" applyNumberFormat="1" applyFont="1" applyFill="1" applyBorder="1" applyAlignment="1">
      <alignment horizontal="right" vertical="center"/>
    </xf>
    <xf numFmtId="170" fontId="3" fillId="0" borderId="12" xfId="0" applyNumberFormat="1" applyFont="1" applyFill="1" applyBorder="1" applyAlignment="1">
      <alignment horizontal="right" vertical="center"/>
    </xf>
    <xf numFmtId="170" fontId="3" fillId="5" borderId="10" xfId="0" applyNumberFormat="1" applyFont="1" applyFill="1" applyBorder="1" applyAlignment="1">
      <alignment horizontal="right" vertical="center"/>
    </xf>
    <xf numFmtId="170" fontId="3" fillId="0" borderId="10" xfId="0" applyNumberFormat="1" applyFont="1" applyFill="1" applyBorder="1" applyAlignment="1">
      <alignment horizontal="right" vertical="center"/>
    </xf>
    <xf numFmtId="170" fontId="3" fillId="0" borderId="4" xfId="0" applyNumberFormat="1" applyFont="1" applyFill="1" applyBorder="1" applyAlignment="1">
      <alignment horizontal="right" vertical="center"/>
    </xf>
    <xf numFmtId="0" fontId="0" fillId="0" borderId="0" xfId="0" applyBorder="1" applyAlignment="1">
      <alignment wrapText="1"/>
    </xf>
    <xf numFmtId="0" fontId="3" fillId="4" borderId="7" xfId="0" applyFont="1" applyFill="1" applyBorder="1" applyAlignment="1">
      <alignment horizontal="center" vertical="center"/>
    </xf>
    <xf numFmtId="0" fontId="9" fillId="4" borderId="7" xfId="0" applyFont="1" applyFill="1" applyBorder="1" applyAlignment="1">
      <alignment horizontal="right" vertical="top"/>
    </xf>
    <xf numFmtId="0" fontId="0" fillId="4" borderId="7" xfId="0" applyFill="1" applyBorder="1" applyAlignment="1">
      <alignment/>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Border="1" applyAlignment="1">
      <alignment/>
    </xf>
    <xf numFmtId="170" fontId="3" fillId="0" borderId="0" xfId="0" applyNumberFormat="1" applyFont="1" applyFill="1" applyBorder="1" applyAlignment="1">
      <alignment vertical="center"/>
    </xf>
    <xf numFmtId="175" fontId="3" fillId="0" borderId="0" xfId="0" applyNumberFormat="1" applyFont="1" applyAlignment="1">
      <alignment vertical="center"/>
    </xf>
    <xf numFmtId="0" fontId="3" fillId="0" borderId="0" xfId="0" applyFont="1" applyFill="1" applyBorder="1" applyAlignment="1">
      <alignment/>
    </xf>
    <xf numFmtId="175" fontId="3" fillId="5" borderId="0" xfId="0" applyNumberFormat="1" applyFont="1" applyFill="1" applyAlignment="1">
      <alignment vertical="center"/>
    </xf>
    <xf numFmtId="175" fontId="22" fillId="0" borderId="0" xfId="0" applyNumberFormat="1" applyFont="1" applyFill="1" applyBorder="1" applyAlignment="1">
      <alignment vertical="center"/>
    </xf>
    <xf numFmtId="175" fontId="22" fillId="5" borderId="0" xfId="0" applyNumberFormat="1" applyFont="1" applyFill="1" applyBorder="1" applyAlignment="1">
      <alignment vertical="center"/>
    </xf>
    <xf numFmtId="0" fontId="0" fillId="0" borderId="0" xfId="0" applyBorder="1" applyAlignment="1">
      <alignment vertical="top"/>
    </xf>
    <xf numFmtId="0" fontId="14" fillId="0" borderId="0" xfId="0" applyFont="1" applyFill="1" applyBorder="1" applyAlignment="1">
      <alignment/>
    </xf>
    <xf numFmtId="170" fontId="24" fillId="5" borderId="6" xfId="0" applyNumberFormat="1" applyFont="1" applyFill="1" applyBorder="1" applyAlignment="1">
      <alignment horizontal="right"/>
    </xf>
    <xf numFmtId="183" fontId="24" fillId="5" borderId="6" xfId="0" applyNumberFormat="1" applyFont="1" applyFill="1" applyBorder="1" applyAlignment="1">
      <alignment horizontal="right"/>
    </xf>
    <xf numFmtId="183" fontId="24" fillId="5" borderId="4" xfId="0" applyNumberFormat="1" applyFont="1" applyFill="1" applyBorder="1" applyAlignment="1">
      <alignment horizontal="right"/>
    </xf>
    <xf numFmtId="170" fontId="3" fillId="0" borderId="9" xfId="0" applyNumberFormat="1" applyFont="1" applyBorder="1" applyAlignment="1">
      <alignment vertical="center"/>
    </xf>
    <xf numFmtId="170" fontId="3" fillId="5" borderId="9" xfId="0" applyNumberFormat="1" applyFont="1" applyFill="1" applyBorder="1" applyAlignment="1">
      <alignment vertical="center"/>
    </xf>
    <xf numFmtId="170" fontId="3" fillId="0" borderId="5" xfId="0" applyNumberFormat="1" applyFont="1" applyBorder="1" applyAlignment="1">
      <alignment vertical="center"/>
    </xf>
    <xf numFmtId="170" fontId="3" fillId="5" borderId="5" xfId="0" applyNumberFormat="1" applyFont="1" applyFill="1" applyBorder="1" applyAlignment="1">
      <alignment vertical="center"/>
    </xf>
    <xf numFmtId="170" fontId="3" fillId="0" borderId="10" xfId="0" applyNumberFormat="1" applyFont="1" applyBorder="1" applyAlignment="1">
      <alignment vertical="center"/>
    </xf>
    <xf numFmtId="170" fontId="3" fillId="5" borderId="10" xfId="0" applyNumberFormat="1" applyFont="1" applyFill="1" applyBorder="1" applyAlignment="1">
      <alignment vertical="center"/>
    </xf>
    <xf numFmtId="170" fontId="3" fillId="0" borderId="4" xfId="0" applyNumberFormat="1" applyFont="1" applyBorder="1" applyAlignment="1">
      <alignment vertical="center"/>
    </xf>
    <xf numFmtId="170" fontId="3" fillId="5" borderId="4" xfId="0" applyNumberFormat="1" applyFont="1" applyFill="1" applyBorder="1" applyAlignment="1">
      <alignment vertical="center"/>
    </xf>
    <xf numFmtId="170" fontId="9" fillId="5" borderId="1" xfId="0" applyNumberFormat="1" applyFont="1" applyFill="1" applyBorder="1" applyAlignment="1">
      <alignment vertical="center"/>
    </xf>
    <xf numFmtId="170" fontId="9" fillId="5" borderId="2" xfId="0" applyNumberFormat="1" applyFont="1" applyFill="1" applyBorder="1" applyAlignment="1">
      <alignment vertical="center"/>
    </xf>
    <xf numFmtId="170" fontId="9" fillId="5" borderId="3" xfId="0" applyNumberFormat="1" applyFont="1" applyFill="1" applyBorder="1" applyAlignment="1">
      <alignment vertical="center"/>
    </xf>
    <xf numFmtId="1" fontId="9" fillId="4" borderId="5" xfId="0" applyNumberFormat="1" applyFont="1" applyFill="1" applyBorder="1" applyAlignment="1">
      <alignment horizontal="center" vertical="top"/>
    </xf>
    <xf numFmtId="175" fontId="3" fillId="5" borderId="29" xfId="0" applyNumberFormat="1" applyFont="1" applyFill="1" applyBorder="1" applyAlignment="1">
      <alignment vertical="center"/>
    </xf>
    <xf numFmtId="175" fontId="9" fillId="5" borderId="8" xfId="0" applyNumberFormat="1" applyFont="1" applyFill="1" applyBorder="1" applyAlignment="1">
      <alignment horizontal="right" vertical="center"/>
    </xf>
    <xf numFmtId="175" fontId="9" fillId="5" borderId="30" xfId="0" applyNumberFormat="1" applyFont="1" applyFill="1" applyBorder="1" applyAlignment="1">
      <alignment horizontal="right" vertical="center"/>
    </xf>
    <xf numFmtId="175" fontId="9" fillId="5" borderId="31" xfId="0" applyNumberFormat="1" applyFont="1" applyFill="1" applyBorder="1" applyAlignment="1">
      <alignment horizontal="right" vertical="center"/>
    </xf>
    <xf numFmtId="175" fontId="3" fillId="0" borderId="1" xfId="0" applyNumberFormat="1" applyFont="1" applyFill="1" applyBorder="1" applyAlignment="1">
      <alignment horizontal="right" vertical="center"/>
    </xf>
    <xf numFmtId="175" fontId="3" fillId="0" borderId="32" xfId="0" applyNumberFormat="1" applyFont="1" applyFill="1" applyBorder="1" applyAlignment="1">
      <alignment horizontal="right" vertical="center"/>
    </xf>
    <xf numFmtId="175" fontId="3" fillId="0" borderId="7" xfId="0" applyNumberFormat="1" applyFont="1" applyFill="1" applyBorder="1" applyAlignment="1">
      <alignment horizontal="right" vertical="center"/>
    </xf>
    <xf numFmtId="175" fontId="3" fillId="5" borderId="2" xfId="0" applyNumberFormat="1" applyFont="1" applyFill="1" applyBorder="1" applyAlignment="1">
      <alignment horizontal="right" vertical="center"/>
    </xf>
    <xf numFmtId="175" fontId="3" fillId="5" borderId="33" xfId="0" applyNumberFormat="1" applyFont="1" applyFill="1" applyBorder="1" applyAlignment="1">
      <alignment horizontal="right" vertical="center"/>
    </xf>
    <xf numFmtId="175" fontId="3" fillId="5" borderId="0" xfId="0" applyNumberFormat="1" applyFont="1" applyFill="1" applyBorder="1" applyAlignment="1">
      <alignment horizontal="right" vertical="center"/>
    </xf>
    <xf numFmtId="175" fontId="3" fillId="0" borderId="2" xfId="0" applyNumberFormat="1" applyFont="1" applyFill="1" applyBorder="1" applyAlignment="1">
      <alignment horizontal="right" vertical="center"/>
    </xf>
    <xf numFmtId="175" fontId="3" fillId="0" borderId="33" xfId="0" applyNumberFormat="1" applyFont="1" applyFill="1" applyBorder="1" applyAlignment="1">
      <alignment horizontal="right" vertical="center"/>
    </xf>
    <xf numFmtId="175" fontId="3" fillId="0" borderId="0" xfId="0" applyNumberFormat="1" applyFont="1" applyFill="1" applyBorder="1" applyAlignment="1">
      <alignment horizontal="right" vertical="center"/>
    </xf>
    <xf numFmtId="175" fontId="3" fillId="0" borderId="3" xfId="0" applyNumberFormat="1" applyFont="1" applyFill="1" applyBorder="1" applyAlignment="1">
      <alignment horizontal="right" vertical="center"/>
    </xf>
    <xf numFmtId="175" fontId="3" fillId="0" borderId="34" xfId="0" applyNumberFormat="1" applyFont="1" applyFill="1" applyBorder="1" applyAlignment="1">
      <alignment horizontal="right" vertical="center"/>
    </xf>
    <xf numFmtId="175" fontId="3" fillId="0" borderId="6" xfId="0" applyNumberFormat="1" applyFont="1" applyFill="1" applyBorder="1" applyAlignment="1">
      <alignment horizontal="right" vertical="center"/>
    </xf>
    <xf numFmtId="0" fontId="3" fillId="0" borderId="0" xfId="0" applyFont="1" applyAlignment="1">
      <alignment vertical="top"/>
    </xf>
    <xf numFmtId="0" fontId="2" fillId="0" borderId="0" xfId="20" applyAlignment="1">
      <alignment vertical="center" wrapText="1"/>
    </xf>
    <xf numFmtId="0" fontId="0" fillId="0" borderId="0" xfId="0" applyAlignment="1">
      <alignment vertical="top" wrapText="1"/>
    </xf>
    <xf numFmtId="0" fontId="0" fillId="0" borderId="0" xfId="0" applyAlignment="1">
      <alignment vertical="center" wrapText="1"/>
    </xf>
    <xf numFmtId="0" fontId="9" fillId="0" borderId="0" xfId="0" applyFont="1" applyAlignment="1">
      <alignment vertical="top" wrapText="1"/>
    </xf>
    <xf numFmtId="0" fontId="3" fillId="0" borderId="0" xfId="0" applyFont="1" applyAlignment="1">
      <alignment vertical="top" wrapText="1"/>
    </xf>
    <xf numFmtId="0" fontId="3" fillId="0" borderId="0" xfId="0" applyFont="1" applyBorder="1" applyAlignment="1">
      <alignment vertical="top" wrapText="1"/>
    </xf>
    <xf numFmtId="0" fontId="9" fillId="0" borderId="0" xfId="0" applyFont="1" applyBorder="1" applyAlignment="1">
      <alignment vertical="top" wrapText="1"/>
    </xf>
    <xf numFmtId="183" fontId="9" fillId="0" borderId="0" xfId="0" applyNumberFormat="1" applyFont="1" applyFill="1" applyBorder="1" applyAlignment="1">
      <alignment horizontal="left" vertical="top" wrapText="1"/>
    </xf>
    <xf numFmtId="183" fontId="9" fillId="0" borderId="0" xfId="0" applyNumberFormat="1" applyFont="1" applyFill="1" applyBorder="1" applyAlignment="1">
      <alignment horizontal="left" wrapText="1"/>
    </xf>
    <xf numFmtId="0" fontId="0" fillId="0" borderId="0" xfId="0" applyAlignment="1">
      <alignment wrapText="1"/>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1" fontId="9" fillId="4" borderId="11" xfId="0" applyNumberFormat="1" applyFont="1" applyFill="1" applyBorder="1" applyAlignment="1">
      <alignment horizontal="center" vertical="center" wrapText="1"/>
    </xf>
    <xf numFmtId="1" fontId="9" fillId="4" borderId="12" xfId="0" applyNumberFormat="1" applyFont="1" applyFill="1" applyBorder="1" applyAlignment="1">
      <alignment horizontal="center" vertical="center" wrapText="1"/>
    </xf>
    <xf numFmtId="1" fontId="9" fillId="4" borderId="9" xfId="0" applyNumberFormat="1" applyFont="1" applyFill="1" applyBorder="1" applyAlignment="1">
      <alignment horizontal="center" vertical="center" wrapText="1"/>
    </xf>
    <xf numFmtId="1" fontId="9" fillId="4" borderId="10" xfId="0" applyNumberFormat="1" applyFont="1" applyFill="1" applyBorder="1" applyAlignment="1">
      <alignment horizontal="center" vertical="center" wrapText="1"/>
    </xf>
    <xf numFmtId="0" fontId="13" fillId="4" borderId="0" xfId="0" applyFont="1" applyFill="1" applyBorder="1" applyAlignment="1">
      <alignment horizontal="left" vertical="center"/>
    </xf>
    <xf numFmtId="0" fontId="13" fillId="7" borderId="0" xfId="0" applyFont="1" applyFill="1" applyBorder="1" applyAlignment="1">
      <alignment horizontal="left" vertical="center"/>
    </xf>
    <xf numFmtId="0" fontId="8" fillId="0" borderId="0" xfId="0" applyFont="1" applyBorder="1" applyAlignment="1">
      <alignment horizontal="center" vertical="top"/>
    </xf>
    <xf numFmtId="1" fontId="9" fillId="4" borderId="9" xfId="0" applyNumberFormat="1" applyFont="1" applyFill="1" applyBorder="1" applyAlignment="1">
      <alignment horizontal="center" wrapText="1"/>
    </xf>
    <xf numFmtId="1" fontId="9" fillId="4" borderId="0" xfId="0" applyNumberFormat="1" applyFont="1" applyFill="1" applyBorder="1" applyAlignment="1">
      <alignment horizontal="center" wrapText="1"/>
    </xf>
    <xf numFmtId="1" fontId="9" fillId="4" borderId="10" xfId="0" applyNumberFormat="1" applyFont="1" applyFill="1" applyBorder="1" applyAlignment="1">
      <alignment horizontal="center" wrapText="1"/>
    </xf>
    <xf numFmtId="1" fontId="9" fillId="4" borderId="11" xfId="0" applyNumberFormat="1" applyFont="1" applyFill="1" applyBorder="1" applyAlignment="1">
      <alignment horizontal="center" wrapText="1"/>
    </xf>
    <xf numFmtId="1" fontId="9" fillId="4" borderId="7" xfId="0" applyNumberFormat="1" applyFont="1" applyFill="1" applyBorder="1" applyAlignment="1">
      <alignment horizontal="center" wrapText="1"/>
    </xf>
    <xf numFmtId="1" fontId="9" fillId="4" borderId="12" xfId="0" applyNumberFormat="1" applyFont="1" applyFill="1" applyBorder="1" applyAlignment="1">
      <alignment horizontal="center" wrapText="1"/>
    </xf>
    <xf numFmtId="0" fontId="7" fillId="0" borderId="0" xfId="0" applyFont="1" applyBorder="1" applyAlignment="1">
      <alignment horizontal="center" vertical="center"/>
    </xf>
    <xf numFmtId="17" fontId="7" fillId="0" borderId="0" xfId="0" applyNumberFormat="1" applyFont="1" applyBorder="1" applyAlignment="1" quotePrefix="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8" fillId="0" borderId="0" xfId="0" applyFont="1" applyAlignment="1">
      <alignment horizontal="center"/>
    </xf>
    <xf numFmtId="0" fontId="2" fillId="0" borderId="0" xfId="20" applyAlignment="1">
      <alignment vertical="top" wrapText="1"/>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left" vertical="center" wrapText="1"/>
    </xf>
    <xf numFmtId="0" fontId="2" fillId="0" borderId="0" xfId="20" applyAlignment="1">
      <alignment vertical="center" wrapText="1"/>
    </xf>
    <xf numFmtId="0" fontId="28"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top"/>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0" xfId="0" applyFont="1" applyAlignment="1">
      <alignment horizontal="left" vertical="top" wrapText="1"/>
    </xf>
    <xf numFmtId="0" fontId="9" fillId="0" borderId="0" xfId="0" applyFont="1" applyAlignment="1">
      <alignment horizontal="left" vertical="top" wrapText="1"/>
    </xf>
    <xf numFmtId="0" fontId="3" fillId="0" borderId="0" xfId="0" applyFont="1" applyAlignment="1">
      <alignment horizontal="left" vertical="top" wrapText="1"/>
    </xf>
    <xf numFmtId="0" fontId="13" fillId="4" borderId="0" xfId="0" applyFont="1" applyFill="1" applyAlignment="1">
      <alignment horizontal="left" vertical="center" wrapText="1"/>
    </xf>
    <xf numFmtId="0" fontId="10" fillId="4" borderId="0" xfId="0" applyFont="1" applyFill="1" applyBorder="1" applyAlignment="1">
      <alignment horizontal="left" vertical="center" wrapText="1"/>
    </xf>
    <xf numFmtId="0" fontId="9" fillId="0" borderId="0" xfId="0" applyFont="1" applyAlignment="1">
      <alignment horizontal="left" wrapText="1"/>
    </xf>
    <xf numFmtId="0" fontId="9" fillId="0" borderId="0" xfId="0" applyFont="1" applyFill="1" applyBorder="1" applyAlignment="1">
      <alignment wrapText="1"/>
    </xf>
    <xf numFmtId="0" fontId="3" fillId="0" borderId="0" xfId="0" applyFont="1" applyAlignment="1">
      <alignment wrapText="1"/>
    </xf>
    <xf numFmtId="0" fontId="26" fillId="6" borderId="11"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0" fillId="0" borderId="12" xfId="0" applyBorder="1" applyAlignment="1">
      <alignment horizontal="center" vertical="center" wrapText="1"/>
    </xf>
    <xf numFmtId="0" fontId="10" fillId="6" borderId="9"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0" fillId="0" borderId="10" xfId="0" applyBorder="1" applyAlignment="1">
      <alignment horizontal="center" vertical="center" wrapText="1"/>
    </xf>
    <xf numFmtId="0" fontId="14" fillId="6" borderId="9"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9" fillId="0" borderId="0" xfId="0" applyFont="1" applyAlignment="1">
      <alignment vertical="top" wrapText="1"/>
    </xf>
    <xf numFmtId="0" fontId="3" fillId="0" borderId="0" xfId="0" applyFont="1" applyAlignment="1">
      <alignment vertical="top" wrapText="1"/>
    </xf>
    <xf numFmtId="0" fontId="9" fillId="0" borderId="0" xfId="0" applyFont="1" applyAlignment="1">
      <alignment wrapText="1"/>
    </xf>
    <xf numFmtId="0" fontId="9" fillId="0" borderId="0" xfId="0" applyFont="1" applyBorder="1" applyAlignment="1">
      <alignment wrapText="1"/>
    </xf>
    <xf numFmtId="0" fontId="8" fillId="0" borderId="0" xfId="0" applyFont="1" applyBorder="1" applyAlignment="1">
      <alignment horizontal="center" vertical="top" wrapText="1"/>
    </xf>
    <xf numFmtId="0" fontId="0" fillId="6" borderId="9" xfId="0" applyFill="1" applyBorder="1" applyAlignment="1">
      <alignment horizontal="center" vertical="center" wrapText="1"/>
    </xf>
    <xf numFmtId="0" fontId="0" fillId="6" borderId="0" xfId="0" applyFill="1" applyBorder="1" applyAlignment="1">
      <alignment horizontal="center" vertical="center" wrapText="1"/>
    </xf>
    <xf numFmtId="183" fontId="3" fillId="0" borderId="0" xfId="0" applyNumberFormat="1" applyFont="1" applyFill="1" applyBorder="1" applyAlignment="1">
      <alignment horizontal="left" wrapText="1"/>
    </xf>
    <xf numFmtId="0" fontId="0" fillId="0" borderId="0" xfId="0" applyBorder="1" applyAlignment="1">
      <alignment wrapText="1"/>
    </xf>
    <xf numFmtId="0" fontId="9" fillId="0" borderId="7" xfId="0" applyFont="1" applyBorder="1" applyAlignment="1">
      <alignment horizontal="left" wrapText="1"/>
    </xf>
    <xf numFmtId="0" fontId="0" fillId="0" borderId="7" xfId="0" applyBorder="1" applyAlignment="1">
      <alignment wrapText="1"/>
    </xf>
    <xf numFmtId="0" fontId="10" fillId="6" borderId="11"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3" fillId="0" borderId="0" xfId="0" applyFont="1" applyBorder="1" applyAlignment="1">
      <alignment wrapText="1"/>
    </xf>
    <xf numFmtId="0" fontId="8" fillId="0" borderId="0" xfId="0" applyFont="1" applyAlignment="1" quotePrefix="1">
      <alignment horizontal="right" vertical="top"/>
    </xf>
    <xf numFmtId="1" fontId="10" fillId="4" borderId="11" xfId="0" applyNumberFormat="1" applyFont="1" applyFill="1" applyBorder="1" applyAlignment="1">
      <alignment horizontal="center" vertical="center" wrapText="1"/>
    </xf>
    <xf numFmtId="1" fontId="10" fillId="4" borderId="7" xfId="0" applyNumberFormat="1" applyFont="1" applyFill="1" applyBorder="1" applyAlignment="1">
      <alignment horizontal="center" vertical="center" wrapText="1"/>
    </xf>
    <xf numFmtId="1" fontId="10" fillId="4" borderId="12" xfId="0" applyNumberFormat="1" applyFont="1" applyFill="1" applyBorder="1" applyAlignment="1">
      <alignment horizontal="center" vertical="center" wrapText="1"/>
    </xf>
    <xf numFmtId="0" fontId="0" fillId="0" borderId="0" xfId="0" applyAlignment="1">
      <alignment horizontal="center" vertical="center" wrapText="1"/>
    </xf>
    <xf numFmtId="0" fontId="9" fillId="0" borderId="0" xfId="0" applyFont="1" applyBorder="1" applyAlignment="1">
      <alignment horizontal="left" wrapText="1"/>
    </xf>
    <xf numFmtId="0" fontId="9" fillId="0" borderId="0" xfId="0" applyFont="1" applyBorder="1" applyAlignment="1">
      <alignment vertical="top" wrapText="1"/>
    </xf>
    <xf numFmtId="0" fontId="3" fillId="0" borderId="0" xfId="0" applyFont="1" applyBorder="1" applyAlignment="1">
      <alignment vertical="top" wrapText="1"/>
    </xf>
    <xf numFmtId="0" fontId="9" fillId="0" borderId="0" xfId="0" applyFont="1" applyBorder="1" applyAlignment="1">
      <alignment horizontal="left" vertical="top" wrapText="1"/>
    </xf>
    <xf numFmtId="0" fontId="0" fillId="0" borderId="0" xfId="0" applyFont="1" applyAlignment="1">
      <alignment vertical="top" wrapText="1"/>
    </xf>
    <xf numFmtId="0" fontId="8" fillId="0" borderId="6" xfId="0" applyFont="1" applyBorder="1" applyAlignment="1">
      <alignment horizontal="center" vertical="top"/>
    </xf>
    <xf numFmtId="0" fontId="9" fillId="4" borderId="11" xfId="0" applyFont="1" applyFill="1" applyBorder="1" applyAlignment="1">
      <alignment vertical="center"/>
    </xf>
    <xf numFmtId="0" fontId="9" fillId="4" borderId="7" xfId="0" applyFont="1" applyFill="1" applyBorder="1" applyAlignment="1">
      <alignment vertical="center"/>
    </xf>
    <xf numFmtId="0" fontId="8" fillId="0" borderId="0" xfId="0" applyFont="1" applyAlignment="1">
      <alignment vertical="top" wrapText="1"/>
    </xf>
    <xf numFmtId="0" fontId="10" fillId="4" borderId="0" xfId="0" applyFont="1" applyFill="1" applyBorder="1" applyAlignment="1">
      <alignment horizontal="left" vertical="top"/>
    </xf>
    <xf numFmtId="0" fontId="10" fillId="4" borderId="11" xfId="0" applyFont="1" applyFill="1" applyBorder="1" applyAlignment="1">
      <alignment horizontal="center" vertical="center"/>
    </xf>
    <xf numFmtId="0" fontId="10" fillId="4" borderId="7" xfId="0" applyFont="1" applyFill="1" applyBorder="1" applyAlignment="1">
      <alignment horizontal="center" vertical="center"/>
    </xf>
    <xf numFmtId="0" fontId="8" fillId="0" borderId="6" xfId="0" applyFont="1" applyBorder="1" applyAlignment="1">
      <alignment horizontal="center" vertical="top" wrapText="1"/>
    </xf>
    <xf numFmtId="1" fontId="9" fillId="4" borderId="2" xfId="0" applyNumberFormat="1" applyFont="1" applyFill="1" applyBorder="1" applyAlignment="1">
      <alignment horizontal="center" vertical="center" wrapText="1"/>
    </xf>
    <xf numFmtId="1" fontId="9" fillId="4" borderId="3"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0" xfId="0" applyFont="1" applyFill="1" applyBorder="1" applyAlignment="1">
      <alignment horizontal="left"/>
    </xf>
    <xf numFmtId="0" fontId="9" fillId="0" borderId="0" xfId="0" applyFont="1" applyFill="1" applyBorder="1" applyAlignment="1">
      <alignment vertical="top" wrapText="1"/>
    </xf>
    <xf numFmtId="0" fontId="8" fillId="0" borderId="0" xfId="0" applyFont="1" applyAlignment="1" quotePrefix="1">
      <alignment horizontal="left" vertical="top"/>
    </xf>
    <xf numFmtId="0" fontId="25" fillId="0" borderId="6" xfId="0" applyFont="1" applyBorder="1" applyAlignment="1">
      <alignment horizontal="center" vertical="top" wrapText="1"/>
    </xf>
    <xf numFmtId="0" fontId="9" fillId="0" borderId="7" xfId="0" applyFont="1" applyFill="1" applyBorder="1" applyAlignment="1">
      <alignment horizontal="left" wrapText="1"/>
    </xf>
    <xf numFmtId="0" fontId="10" fillId="6" borderId="11"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12" xfId="0" applyFont="1" applyFill="1" applyBorder="1" applyAlignment="1">
      <alignment horizontal="center" vertical="center"/>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transport/publications/statistics/statistics_en.htm" TargetMode="External" /><Relationship Id="rId2" Type="http://schemas.openxmlformats.org/officeDocument/2006/relationships/hyperlink" Target="http://ec.europa.eu/transport/publications/statistics/statistics_en.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B1:I10"/>
  <sheetViews>
    <sheetView workbookViewId="0" topLeftCell="A1">
      <selection activeCell="B7" sqref="B7"/>
    </sheetView>
  </sheetViews>
  <sheetFormatPr defaultColWidth="9.140625" defaultRowHeight="12.75"/>
  <cols>
    <col min="1" max="1" width="0.85546875" style="0" customWidth="1"/>
    <col min="2" max="2" width="4.57421875" style="0" customWidth="1"/>
    <col min="3" max="3" width="1.8515625" style="0" customWidth="1"/>
    <col min="5" max="5" width="13.140625" style="0" customWidth="1"/>
    <col min="8" max="8" width="8.00390625" style="0" customWidth="1"/>
    <col min="9" max="9" width="9.8515625" style="0" customWidth="1"/>
  </cols>
  <sheetData>
    <row r="1" spans="2:9" ht="19.5" customHeight="1">
      <c r="B1" s="410" t="s">
        <v>0</v>
      </c>
      <c r="C1" s="410"/>
      <c r="D1" s="410"/>
      <c r="E1" s="410"/>
      <c r="F1" s="410"/>
      <c r="G1" s="410"/>
      <c r="H1" s="410"/>
      <c r="I1" s="410"/>
    </row>
    <row r="2" spans="2:9" ht="19.5" customHeight="1">
      <c r="B2" s="413" t="s">
        <v>1</v>
      </c>
      <c r="C2" s="413"/>
      <c r="D2" s="413"/>
      <c r="E2" s="413"/>
      <c r="F2" s="413"/>
      <c r="G2" s="413"/>
      <c r="H2" s="413"/>
      <c r="I2" s="413"/>
    </row>
    <row r="3" spans="2:9" ht="19.5" customHeight="1">
      <c r="B3" s="412" t="s">
        <v>237</v>
      </c>
      <c r="C3" s="412"/>
      <c r="D3" s="412"/>
      <c r="E3" s="412"/>
      <c r="F3" s="412"/>
      <c r="G3" s="412"/>
      <c r="H3" s="412"/>
      <c r="I3" s="412"/>
    </row>
    <row r="4" spans="2:9" ht="19.5" customHeight="1">
      <c r="B4" s="412" t="s">
        <v>236</v>
      </c>
      <c r="C4" s="412"/>
      <c r="D4" s="412"/>
      <c r="E4" s="412"/>
      <c r="F4" s="412"/>
      <c r="G4" s="412"/>
      <c r="H4" s="412"/>
      <c r="I4" s="412"/>
    </row>
    <row r="5" spans="2:9" ht="19.5" customHeight="1">
      <c r="B5" s="414" t="s">
        <v>152</v>
      </c>
      <c r="C5" s="414"/>
      <c r="D5" s="414"/>
      <c r="E5" s="414"/>
      <c r="F5" s="414"/>
      <c r="G5" s="414"/>
      <c r="H5" s="414"/>
      <c r="I5" s="414"/>
    </row>
    <row r="6" spans="2:9" ht="19.5" customHeight="1">
      <c r="B6" s="76"/>
      <c r="C6" s="76"/>
      <c r="D6" s="74"/>
      <c r="E6" s="75"/>
      <c r="F6" s="75"/>
      <c r="G6" s="75"/>
      <c r="H6" s="30"/>
      <c r="I6" s="1"/>
    </row>
    <row r="7" spans="2:9" ht="19.5" customHeight="1">
      <c r="B7" s="76"/>
      <c r="C7" s="76"/>
      <c r="D7" s="74"/>
      <c r="E7" s="75"/>
      <c r="F7" s="75"/>
      <c r="G7" s="75"/>
      <c r="H7" s="30"/>
      <c r="I7" s="1"/>
    </row>
    <row r="8" spans="2:9" ht="19.5" customHeight="1">
      <c r="B8" s="410" t="s">
        <v>158</v>
      </c>
      <c r="C8" s="410"/>
      <c r="D8" s="410"/>
      <c r="E8" s="410"/>
      <c r="F8" s="410"/>
      <c r="G8" s="410"/>
      <c r="H8" s="410"/>
      <c r="I8" s="410"/>
    </row>
    <row r="9" spans="2:9" ht="19.5" customHeight="1">
      <c r="B9" s="411" t="s">
        <v>235</v>
      </c>
      <c r="C9" s="411"/>
      <c r="D9" s="411"/>
      <c r="E9" s="411"/>
      <c r="F9" s="411"/>
      <c r="G9" s="411"/>
      <c r="H9" s="411"/>
      <c r="I9" s="411"/>
    </row>
    <row r="10" spans="2:9" ht="19.5" customHeight="1">
      <c r="B10" s="76"/>
      <c r="C10" s="76"/>
      <c r="D10" s="74"/>
      <c r="E10" s="75"/>
      <c r="F10" s="75"/>
      <c r="G10" s="75"/>
      <c r="H10" s="30"/>
      <c r="I10" s="1"/>
    </row>
  </sheetData>
  <mergeCells count="7">
    <mergeCell ref="B8:I8"/>
    <mergeCell ref="B9:I9"/>
    <mergeCell ref="B4:I4"/>
    <mergeCell ref="B1:I1"/>
    <mergeCell ref="B2:I2"/>
    <mergeCell ref="B3:I3"/>
    <mergeCell ref="B5:I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7"/>
  <dimension ref="A1:AT54"/>
  <sheetViews>
    <sheetView workbookViewId="0" topLeftCell="A1">
      <selection activeCell="AW8" sqref="AW8"/>
    </sheetView>
  </sheetViews>
  <sheetFormatPr defaultColWidth="9.140625" defaultRowHeight="12.75"/>
  <cols>
    <col min="1" max="1" width="3.7109375" style="0" customWidth="1"/>
    <col min="2" max="2" width="4.00390625" style="0" customWidth="1"/>
    <col min="3" max="3" width="6.7109375" style="0" customWidth="1"/>
    <col min="4" max="12" width="6.7109375" style="0" hidden="1" customWidth="1"/>
    <col min="13" max="13" width="6.7109375" style="0" customWidth="1"/>
    <col min="14" max="22" width="6.7109375" style="0" hidden="1" customWidth="1"/>
    <col min="23" max="23" width="6.7109375" style="0" customWidth="1"/>
    <col min="24" max="27" width="6.7109375" style="0" hidden="1" customWidth="1"/>
    <col min="28" max="28" width="6.7109375" style="0" customWidth="1"/>
    <col min="29" max="32" width="6.7109375" style="0" hidden="1" customWidth="1"/>
    <col min="33" max="33" width="6.7109375" style="0" customWidth="1"/>
    <col min="34" max="37" width="6.7109375" style="0" hidden="1" customWidth="1"/>
    <col min="38" max="42" width="6.7109375" style="53" customWidth="1"/>
    <col min="43" max="43" width="6.140625" style="0" customWidth="1"/>
    <col min="44" max="44" width="4.00390625" style="53" customWidth="1"/>
    <col min="45" max="58" width="4.7109375" style="0" customWidth="1"/>
  </cols>
  <sheetData>
    <row r="1" spans="2:44" ht="14.25" customHeight="1">
      <c r="B1" s="471"/>
      <c r="C1" s="471"/>
      <c r="D1" s="57"/>
      <c r="E1" s="57"/>
      <c r="F1" s="57"/>
      <c r="G1" s="57"/>
      <c r="H1" s="57"/>
      <c r="I1" s="57"/>
      <c r="J1" s="57"/>
      <c r="K1" s="57"/>
      <c r="L1" s="57"/>
      <c r="M1" s="57"/>
      <c r="N1" s="57"/>
      <c r="O1" s="57"/>
      <c r="P1" s="57"/>
      <c r="Q1" s="57"/>
      <c r="R1" s="57"/>
      <c r="S1" s="57"/>
      <c r="T1" s="57"/>
      <c r="U1" s="57"/>
      <c r="V1" s="57"/>
      <c r="AG1" s="58"/>
      <c r="AR1" s="58" t="s">
        <v>139</v>
      </c>
    </row>
    <row r="2" spans="2:46" ht="30" customHeight="1">
      <c r="B2" s="403" t="s">
        <v>123</v>
      </c>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03"/>
      <c r="AS2" s="55"/>
      <c r="AT2" s="55"/>
    </row>
    <row r="3" spans="2:46" ht="18" customHeight="1">
      <c r="B3" s="149"/>
      <c r="C3" s="473" t="s">
        <v>184</v>
      </c>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337"/>
      <c r="AD3" s="337"/>
      <c r="AE3" s="337"/>
      <c r="AF3" s="337"/>
      <c r="AG3" s="229"/>
      <c r="AH3" s="337"/>
      <c r="AI3" s="337"/>
      <c r="AJ3" s="338" t="s">
        <v>218</v>
      </c>
      <c r="AK3" s="337"/>
      <c r="AL3" s="339"/>
      <c r="AM3" s="339"/>
      <c r="AN3" s="316"/>
      <c r="AO3" s="316"/>
      <c r="AP3" s="316"/>
      <c r="AQ3" s="312" t="s">
        <v>227</v>
      </c>
      <c r="AR3" s="313"/>
      <c r="AS3" s="59"/>
      <c r="AT3" s="328"/>
    </row>
    <row r="4" spans="2:46" s="74" customFormat="1" ht="18" customHeight="1">
      <c r="B4" s="311"/>
      <c r="C4" s="365">
        <v>1970</v>
      </c>
      <c r="D4" s="310">
        <v>1971</v>
      </c>
      <c r="E4" s="310">
        <v>1972</v>
      </c>
      <c r="F4" s="310">
        <v>1973</v>
      </c>
      <c r="G4" s="310">
        <v>1974</v>
      </c>
      <c r="H4" s="310">
        <v>1975</v>
      </c>
      <c r="I4" s="310">
        <v>1976</v>
      </c>
      <c r="J4" s="310">
        <v>1977</v>
      </c>
      <c r="K4" s="310">
        <v>1978</v>
      </c>
      <c r="L4" s="310">
        <v>1979</v>
      </c>
      <c r="M4" s="310">
        <v>1980</v>
      </c>
      <c r="N4" s="310">
        <v>1981</v>
      </c>
      <c r="O4" s="310">
        <v>1982</v>
      </c>
      <c r="P4" s="310">
        <v>1983</v>
      </c>
      <c r="Q4" s="310">
        <v>1984</v>
      </c>
      <c r="R4" s="310">
        <v>1985</v>
      </c>
      <c r="S4" s="310">
        <v>1986</v>
      </c>
      <c r="T4" s="310">
        <v>1987</v>
      </c>
      <c r="U4" s="310">
        <v>1988</v>
      </c>
      <c r="V4" s="310">
        <v>1989</v>
      </c>
      <c r="W4" s="310">
        <v>1990</v>
      </c>
      <c r="X4" s="310">
        <v>1991</v>
      </c>
      <c r="Y4" s="310">
        <v>1992</v>
      </c>
      <c r="Z4" s="310">
        <v>1993</v>
      </c>
      <c r="AA4" s="310">
        <v>1994</v>
      </c>
      <c r="AB4" s="310">
        <v>1995</v>
      </c>
      <c r="AC4" s="310">
        <v>1996</v>
      </c>
      <c r="AD4" s="310">
        <v>1997</v>
      </c>
      <c r="AE4" s="310">
        <v>1998</v>
      </c>
      <c r="AF4" s="310">
        <v>1999</v>
      </c>
      <c r="AG4" s="310">
        <v>2000</v>
      </c>
      <c r="AH4" s="310">
        <v>2001</v>
      </c>
      <c r="AI4" s="310">
        <v>2002</v>
      </c>
      <c r="AJ4" s="310">
        <v>2003</v>
      </c>
      <c r="AK4" s="310">
        <v>2004</v>
      </c>
      <c r="AL4" s="310">
        <v>2005</v>
      </c>
      <c r="AM4" s="310">
        <v>2006</v>
      </c>
      <c r="AN4" s="310">
        <v>2007</v>
      </c>
      <c r="AO4" s="310">
        <v>2008</v>
      </c>
      <c r="AP4" s="310">
        <v>2009</v>
      </c>
      <c r="AQ4" s="315" t="s">
        <v>4</v>
      </c>
      <c r="AR4" s="314"/>
      <c r="AS4" s="340"/>
      <c r="AT4" s="341"/>
    </row>
    <row r="5" spans="2:46" ht="15" customHeight="1">
      <c r="B5" s="86" t="s">
        <v>127</v>
      </c>
      <c r="C5" s="111">
        <f aca="true" t="shared" si="0" ref="C5:AP5">SUM(C8:C34)</f>
        <v>435.47404200000005</v>
      </c>
      <c r="D5" s="87">
        <f t="shared" si="0"/>
        <v>437.30883900000003</v>
      </c>
      <c r="E5" s="87">
        <f t="shared" si="0"/>
        <v>440.09704200000004</v>
      </c>
      <c r="F5" s="87">
        <f t="shared" si="0"/>
        <v>442.774622</v>
      </c>
      <c r="G5" s="87">
        <f t="shared" si="0"/>
        <v>445.200115</v>
      </c>
      <c r="H5" s="87">
        <f t="shared" si="0"/>
        <v>447.3195859999998</v>
      </c>
      <c r="I5" s="87">
        <f t="shared" si="0"/>
        <v>449.5115780000001</v>
      </c>
      <c r="J5" s="87">
        <f t="shared" si="0"/>
        <v>451.45083100000005</v>
      </c>
      <c r="K5" s="87">
        <f t="shared" si="0"/>
        <v>453.411921</v>
      </c>
      <c r="L5" s="87">
        <f t="shared" si="0"/>
        <v>455.4091020000001</v>
      </c>
      <c r="M5" s="87">
        <f t="shared" si="0"/>
        <v>457.0528029999999</v>
      </c>
      <c r="N5" s="87">
        <f t="shared" si="0"/>
        <v>459.1146540000001</v>
      </c>
      <c r="O5" s="87">
        <f t="shared" si="0"/>
        <v>460.560228</v>
      </c>
      <c r="P5" s="87">
        <f t="shared" si="0"/>
        <v>461.7145130000001</v>
      </c>
      <c r="Q5" s="87">
        <f t="shared" si="0"/>
        <v>462.650602</v>
      </c>
      <c r="R5" s="87">
        <f t="shared" si="0"/>
        <v>463.64332200000007</v>
      </c>
      <c r="S5" s="87">
        <f t="shared" si="0"/>
        <v>464.73672899999997</v>
      </c>
      <c r="T5" s="87">
        <f t="shared" si="0"/>
        <v>466.0494710000001</v>
      </c>
      <c r="U5" s="87">
        <f t="shared" si="0"/>
        <v>467.274166</v>
      </c>
      <c r="V5" s="87">
        <f t="shared" si="0"/>
        <v>468.9040380000001</v>
      </c>
      <c r="W5" s="87">
        <f t="shared" si="0"/>
        <v>470.38822500000003</v>
      </c>
      <c r="X5" s="87">
        <f t="shared" si="0"/>
        <v>471.967435</v>
      </c>
      <c r="Y5" s="87">
        <f t="shared" si="0"/>
        <v>473.2430099999999</v>
      </c>
      <c r="Z5" s="87">
        <f t="shared" si="0"/>
        <v>474.87620499999997</v>
      </c>
      <c r="AA5" s="87">
        <f t="shared" si="0"/>
        <v>476.066786</v>
      </c>
      <c r="AB5" s="87">
        <f t="shared" si="0"/>
        <v>477.00951799999996</v>
      </c>
      <c r="AC5" s="87">
        <f t="shared" si="0"/>
        <v>477.85563900000005</v>
      </c>
      <c r="AD5" s="87">
        <f t="shared" si="0"/>
        <v>478.63016500000003</v>
      </c>
      <c r="AE5" s="87">
        <f t="shared" si="0"/>
        <v>479.284343</v>
      </c>
      <c r="AF5" s="87">
        <f t="shared" si="0"/>
        <v>479.956032</v>
      </c>
      <c r="AG5" s="87">
        <f t="shared" si="0"/>
        <v>481.0808860000001</v>
      </c>
      <c r="AH5" s="87">
        <f t="shared" si="0"/>
        <v>482.08447499999994</v>
      </c>
      <c r="AI5" s="87">
        <f t="shared" si="0"/>
        <v>482.8986100000001</v>
      </c>
      <c r="AJ5" s="87">
        <f t="shared" si="0"/>
        <v>484.88558400000005</v>
      </c>
      <c r="AK5" s="87">
        <f t="shared" si="0"/>
        <v>487.012781</v>
      </c>
      <c r="AL5" s="87">
        <f t="shared" si="0"/>
        <v>489.34403799999995</v>
      </c>
      <c r="AM5" s="87">
        <f t="shared" si="0"/>
        <v>491.397034</v>
      </c>
      <c r="AN5" s="87">
        <f t="shared" si="0"/>
        <v>493.4532559999999</v>
      </c>
      <c r="AO5" s="87">
        <f t="shared" si="0"/>
        <v>495.76846099999995</v>
      </c>
      <c r="AP5" s="87">
        <f t="shared" si="0"/>
        <v>497.826269</v>
      </c>
      <c r="AQ5" s="362">
        <f aca="true" t="shared" si="1" ref="AQ5:AQ41">100*(AP5/AO5-1)</f>
        <v>0.4150744070829715</v>
      </c>
      <c r="AR5" s="86" t="s">
        <v>127</v>
      </c>
      <c r="AS5" s="59"/>
      <c r="AT5" s="342"/>
    </row>
    <row r="6" spans="2:46" ht="15" customHeight="1">
      <c r="B6" s="88" t="s">
        <v>128</v>
      </c>
      <c r="C6" s="112">
        <f aca="true" t="shared" si="2" ref="C6:AP6">SUM(C8,C11:C12,C14:C18,C22,C25:C26,C28,C32:C34)</f>
        <v>339.975029</v>
      </c>
      <c r="D6" s="90">
        <f t="shared" si="2"/>
        <v>341.524627</v>
      </c>
      <c r="E6" s="90">
        <f t="shared" si="2"/>
        <v>343.6279939999999</v>
      </c>
      <c r="F6" s="90">
        <f t="shared" si="2"/>
        <v>345.57090099999994</v>
      </c>
      <c r="G6" s="90">
        <f t="shared" si="2"/>
        <v>347.24502499999994</v>
      </c>
      <c r="H6" s="90">
        <f t="shared" si="2"/>
        <v>348.64347499999997</v>
      </c>
      <c r="I6" s="90">
        <f t="shared" si="2"/>
        <v>349.89339399999994</v>
      </c>
      <c r="J6" s="90">
        <f t="shared" si="2"/>
        <v>350.97932600000007</v>
      </c>
      <c r="K6" s="90">
        <f t="shared" si="2"/>
        <v>352.1518669999999</v>
      </c>
      <c r="L6" s="90">
        <f t="shared" si="2"/>
        <v>353.543173</v>
      </c>
      <c r="M6" s="90">
        <f t="shared" si="2"/>
        <v>354.56837799999994</v>
      </c>
      <c r="N6" s="90">
        <f t="shared" si="2"/>
        <v>356.05772500000006</v>
      </c>
      <c r="O6" s="90">
        <f t="shared" si="2"/>
        <v>356.905585</v>
      </c>
      <c r="P6" s="90">
        <f t="shared" si="2"/>
        <v>357.477608</v>
      </c>
      <c r="Q6" s="90">
        <f t="shared" si="2"/>
        <v>357.8911550000001</v>
      </c>
      <c r="R6" s="90">
        <f t="shared" si="2"/>
        <v>358.35609600000004</v>
      </c>
      <c r="S6" s="90">
        <f t="shared" si="2"/>
        <v>358.99431599999997</v>
      </c>
      <c r="T6" s="90">
        <f t="shared" si="2"/>
        <v>359.80671300000006</v>
      </c>
      <c r="U6" s="90">
        <f t="shared" si="2"/>
        <v>360.607127</v>
      </c>
      <c r="V6" s="90">
        <f t="shared" si="2"/>
        <v>361.89409200000006</v>
      </c>
      <c r="W6" s="90">
        <f t="shared" si="2"/>
        <v>363.492622</v>
      </c>
      <c r="X6" s="90">
        <f t="shared" si="2"/>
        <v>365.06338700000003</v>
      </c>
      <c r="Y6" s="90">
        <f t="shared" si="2"/>
        <v>366.6805109999999</v>
      </c>
      <c r="Z6" s="90">
        <f t="shared" si="2"/>
        <v>368.42261499999995</v>
      </c>
      <c r="AA6" s="90">
        <f t="shared" si="2"/>
        <v>369.65587600000003</v>
      </c>
      <c r="AB6" s="90">
        <f t="shared" si="2"/>
        <v>370.6670679999999</v>
      </c>
      <c r="AC6" s="90">
        <f t="shared" si="2"/>
        <v>371.66706800000003</v>
      </c>
      <c r="AD6" s="90">
        <f t="shared" si="2"/>
        <v>372.612529</v>
      </c>
      <c r="AE6" s="90">
        <f t="shared" si="2"/>
        <v>373.43579700000004</v>
      </c>
      <c r="AF6" s="90">
        <f t="shared" si="2"/>
        <v>374.279064</v>
      </c>
      <c r="AG6" s="90">
        <f t="shared" si="2"/>
        <v>375.55825400000003</v>
      </c>
      <c r="AH6" s="90">
        <f t="shared" si="2"/>
        <v>377.10769899999997</v>
      </c>
      <c r="AI6" s="90">
        <f t="shared" si="2"/>
        <v>378.89479300000005</v>
      </c>
      <c r="AJ6" s="90">
        <f t="shared" si="2"/>
        <v>381.06610200000006</v>
      </c>
      <c r="AK6" s="90">
        <f t="shared" si="2"/>
        <v>383.35860200000013</v>
      </c>
      <c r="AL6" s="90">
        <f t="shared" si="2"/>
        <v>385.818977</v>
      </c>
      <c r="AM6" s="90">
        <f t="shared" si="2"/>
        <v>387.97684000000004</v>
      </c>
      <c r="AN6" s="90">
        <f t="shared" si="2"/>
        <v>390.13091999999995</v>
      </c>
      <c r="AO6" s="90">
        <f t="shared" si="2"/>
        <v>392.46841199999994</v>
      </c>
      <c r="AP6" s="90">
        <f t="shared" si="2"/>
        <v>394.480028</v>
      </c>
      <c r="AQ6" s="363">
        <f t="shared" si="1"/>
        <v>0.512554880467686</v>
      </c>
      <c r="AR6" s="88" t="s">
        <v>128</v>
      </c>
      <c r="AS6" s="343"/>
      <c r="AT6" s="59"/>
    </row>
    <row r="7" spans="2:46" ht="15" customHeight="1">
      <c r="B7" s="91" t="s">
        <v>185</v>
      </c>
      <c r="C7" s="113">
        <f aca="true" t="shared" si="3" ref="C7:AP7">SUM(C9+C10+C13+C19+C20+C21+C23+C24+C27+C29+C30+C31)</f>
        <v>95.49901299999999</v>
      </c>
      <c r="D7" s="92">
        <f t="shared" si="3"/>
        <v>95.784212</v>
      </c>
      <c r="E7" s="92">
        <f t="shared" si="3"/>
        <v>96.46904800000002</v>
      </c>
      <c r="F7" s="92">
        <f t="shared" si="3"/>
        <v>97.203721</v>
      </c>
      <c r="G7" s="92">
        <f t="shared" si="3"/>
        <v>97.95509</v>
      </c>
      <c r="H7" s="92">
        <f t="shared" si="3"/>
        <v>98.67611099999999</v>
      </c>
      <c r="I7" s="92">
        <f t="shared" si="3"/>
        <v>99.61818399999997</v>
      </c>
      <c r="J7" s="92">
        <f t="shared" si="3"/>
        <v>100.47150500000001</v>
      </c>
      <c r="K7" s="92">
        <f t="shared" si="3"/>
        <v>101.260054</v>
      </c>
      <c r="L7" s="92">
        <f t="shared" si="3"/>
        <v>101.86592900000001</v>
      </c>
      <c r="M7" s="92">
        <f t="shared" si="3"/>
        <v>102.484425</v>
      </c>
      <c r="N7" s="92">
        <f t="shared" si="3"/>
        <v>103.05692900000001</v>
      </c>
      <c r="O7" s="92">
        <f t="shared" si="3"/>
        <v>103.65464300000001</v>
      </c>
      <c r="P7" s="92">
        <f t="shared" si="3"/>
        <v>104.23690500000001</v>
      </c>
      <c r="Q7" s="92">
        <f t="shared" si="3"/>
        <v>104.75944700000002</v>
      </c>
      <c r="R7" s="92">
        <f t="shared" si="3"/>
        <v>105.287226</v>
      </c>
      <c r="S7" s="92">
        <f t="shared" si="3"/>
        <v>105.74241300000001</v>
      </c>
      <c r="T7" s="92">
        <f t="shared" si="3"/>
        <v>106.242758</v>
      </c>
      <c r="U7" s="92">
        <f t="shared" si="3"/>
        <v>106.667039</v>
      </c>
      <c r="V7" s="92">
        <f t="shared" si="3"/>
        <v>107.00994599999999</v>
      </c>
      <c r="W7" s="92">
        <f t="shared" si="3"/>
        <v>106.895603</v>
      </c>
      <c r="X7" s="92">
        <f t="shared" si="3"/>
        <v>106.90404799999999</v>
      </c>
      <c r="Y7" s="92">
        <f t="shared" si="3"/>
        <v>106.56249900000002</v>
      </c>
      <c r="Z7" s="92">
        <f t="shared" si="3"/>
        <v>106.45358999999999</v>
      </c>
      <c r="AA7" s="92">
        <f t="shared" si="3"/>
        <v>106.41091</v>
      </c>
      <c r="AB7" s="92">
        <f t="shared" si="3"/>
        <v>106.34244999999999</v>
      </c>
      <c r="AC7" s="92">
        <f t="shared" si="3"/>
        <v>106.18857100000001</v>
      </c>
      <c r="AD7" s="92">
        <f t="shared" si="3"/>
        <v>106.017636</v>
      </c>
      <c r="AE7" s="92">
        <f t="shared" si="3"/>
        <v>105.848546</v>
      </c>
      <c r="AF7" s="92">
        <f t="shared" si="3"/>
        <v>105.67696800000002</v>
      </c>
      <c r="AG7" s="92">
        <f t="shared" si="3"/>
        <v>105.522632</v>
      </c>
      <c r="AH7" s="92">
        <f t="shared" si="3"/>
        <v>104.976776</v>
      </c>
      <c r="AI7" s="92">
        <f t="shared" si="3"/>
        <v>104.00381700000001</v>
      </c>
      <c r="AJ7" s="92">
        <f t="shared" si="3"/>
        <v>103.819482</v>
      </c>
      <c r="AK7" s="92">
        <f t="shared" si="3"/>
        <v>103.654179</v>
      </c>
      <c r="AL7" s="92">
        <f t="shared" si="3"/>
        <v>103.525061</v>
      </c>
      <c r="AM7" s="92">
        <f t="shared" si="3"/>
        <v>103.420194</v>
      </c>
      <c r="AN7" s="92">
        <f t="shared" si="3"/>
        <v>103.32233599999999</v>
      </c>
      <c r="AO7" s="92">
        <f t="shared" si="3"/>
        <v>103.300049</v>
      </c>
      <c r="AP7" s="92">
        <f t="shared" si="3"/>
        <v>103.346241</v>
      </c>
      <c r="AQ7" s="364">
        <f t="shared" si="1"/>
        <v>0.044716338905126385</v>
      </c>
      <c r="AR7" s="91" t="s">
        <v>185</v>
      </c>
      <c r="AS7" s="343"/>
      <c r="AT7" s="59"/>
    </row>
    <row r="8" spans="1:46" s="53" customFormat="1" ht="12" customHeight="1">
      <c r="A8" s="60"/>
      <c r="B8" s="61" t="s">
        <v>44</v>
      </c>
      <c r="C8" s="261">
        <v>9.660154</v>
      </c>
      <c r="D8" s="114">
        <v>9.650944</v>
      </c>
      <c r="E8" s="114">
        <v>9.695379</v>
      </c>
      <c r="F8" s="114">
        <v>9.72685</v>
      </c>
      <c r="G8" s="114">
        <v>9.75659</v>
      </c>
      <c r="H8" s="114">
        <v>9.788248</v>
      </c>
      <c r="I8" s="114">
        <v>9.813152</v>
      </c>
      <c r="J8" s="114">
        <v>9.823302</v>
      </c>
      <c r="K8" s="114">
        <v>9.837413</v>
      </c>
      <c r="L8" s="114">
        <v>9.841654</v>
      </c>
      <c r="M8" s="114">
        <v>9.85511</v>
      </c>
      <c r="N8" s="114">
        <v>9.863374</v>
      </c>
      <c r="O8" s="114">
        <v>9.854589</v>
      </c>
      <c r="P8" s="114">
        <v>9.858017</v>
      </c>
      <c r="Q8" s="114">
        <v>9.853023</v>
      </c>
      <c r="R8" s="114">
        <v>9.857721</v>
      </c>
      <c r="S8" s="114">
        <v>9.858895</v>
      </c>
      <c r="T8" s="114">
        <v>9.864751</v>
      </c>
      <c r="U8" s="114">
        <v>9.875716</v>
      </c>
      <c r="V8" s="114">
        <v>9.927612</v>
      </c>
      <c r="W8" s="114">
        <v>9.947782</v>
      </c>
      <c r="X8" s="114">
        <v>9.986975</v>
      </c>
      <c r="Y8" s="114">
        <v>10.021997</v>
      </c>
      <c r="Z8" s="114">
        <v>10.068319</v>
      </c>
      <c r="AA8" s="114">
        <v>10.100631</v>
      </c>
      <c r="AB8" s="114">
        <v>10.130574</v>
      </c>
      <c r="AC8" s="114">
        <v>10.143047</v>
      </c>
      <c r="AD8" s="114">
        <v>10.170226</v>
      </c>
      <c r="AE8" s="114">
        <v>10.192264</v>
      </c>
      <c r="AF8" s="114">
        <v>10.213752</v>
      </c>
      <c r="AG8" s="114">
        <v>10.239085</v>
      </c>
      <c r="AH8" s="114">
        <v>10.263414</v>
      </c>
      <c r="AI8" s="114">
        <v>10.309725</v>
      </c>
      <c r="AJ8" s="114">
        <v>10.355844</v>
      </c>
      <c r="AK8" s="114">
        <v>10.396421</v>
      </c>
      <c r="AL8" s="114">
        <v>10.445852</v>
      </c>
      <c r="AM8" s="344">
        <v>10.511382</v>
      </c>
      <c r="AN8" s="326">
        <v>10.584534</v>
      </c>
      <c r="AO8" s="326">
        <v>10.666866</v>
      </c>
      <c r="AP8" s="159">
        <v>10.75453</v>
      </c>
      <c r="AQ8" s="358">
        <f t="shared" si="1"/>
        <v>0.8218346419651246</v>
      </c>
      <c r="AR8" s="61" t="s">
        <v>44</v>
      </c>
      <c r="AS8" s="343"/>
      <c r="AT8" s="345"/>
    </row>
    <row r="9" spans="1:46" s="53" customFormat="1" ht="12" customHeight="1">
      <c r="A9" s="60"/>
      <c r="B9" s="93" t="s">
        <v>46</v>
      </c>
      <c r="C9" s="115">
        <v>8.464264</v>
      </c>
      <c r="D9" s="116">
        <v>8.514883</v>
      </c>
      <c r="E9" s="116">
        <v>8.557906</v>
      </c>
      <c r="F9" s="116">
        <v>8.594493</v>
      </c>
      <c r="G9" s="116">
        <v>8.64744</v>
      </c>
      <c r="H9" s="116">
        <v>8.710049</v>
      </c>
      <c r="I9" s="116">
        <v>8.731434</v>
      </c>
      <c r="J9" s="116">
        <v>8.785763</v>
      </c>
      <c r="K9" s="116">
        <v>8.822602</v>
      </c>
      <c r="L9" s="116">
        <v>8.805462</v>
      </c>
      <c r="M9" s="116">
        <v>8.846417</v>
      </c>
      <c r="N9" s="116">
        <v>8.876652</v>
      </c>
      <c r="O9" s="116">
        <v>8.905581</v>
      </c>
      <c r="P9" s="116">
        <v>8.929332</v>
      </c>
      <c r="Q9" s="116">
        <v>8.950144</v>
      </c>
      <c r="R9" s="116">
        <v>8.971214</v>
      </c>
      <c r="S9" s="116">
        <v>8.94988</v>
      </c>
      <c r="T9" s="116">
        <v>8.966462</v>
      </c>
      <c r="U9" s="116">
        <v>8.976255</v>
      </c>
      <c r="V9" s="116">
        <v>8.986636</v>
      </c>
      <c r="W9" s="116">
        <v>8.767308</v>
      </c>
      <c r="X9" s="116">
        <v>8.669269</v>
      </c>
      <c r="Y9" s="116">
        <v>8.595465</v>
      </c>
      <c r="Z9" s="116">
        <v>8.484863</v>
      </c>
      <c r="AA9" s="116">
        <v>8.459763</v>
      </c>
      <c r="AB9" s="116">
        <v>8.427418</v>
      </c>
      <c r="AC9" s="116">
        <v>8.384715</v>
      </c>
      <c r="AD9" s="116">
        <v>8.340936</v>
      </c>
      <c r="AE9" s="116">
        <v>8.2832</v>
      </c>
      <c r="AF9" s="116">
        <v>8.230371</v>
      </c>
      <c r="AG9" s="116">
        <v>8.190876</v>
      </c>
      <c r="AH9" s="116">
        <v>8.149468</v>
      </c>
      <c r="AI9" s="116">
        <v>7.891095</v>
      </c>
      <c r="AJ9" s="116">
        <v>7.845841</v>
      </c>
      <c r="AK9" s="116">
        <v>7.801273</v>
      </c>
      <c r="AL9" s="116">
        <v>7.761049</v>
      </c>
      <c r="AM9" s="346">
        <v>7.71875</v>
      </c>
      <c r="AN9" s="116">
        <v>7.67929</v>
      </c>
      <c r="AO9" s="116">
        <v>7.640238</v>
      </c>
      <c r="AP9" s="158">
        <v>7.606551</v>
      </c>
      <c r="AQ9" s="359">
        <f t="shared" si="1"/>
        <v>-0.4409155840433332</v>
      </c>
      <c r="AR9" s="93" t="s">
        <v>46</v>
      </c>
      <c r="AS9" s="343"/>
      <c r="AT9" s="48"/>
    </row>
    <row r="10" spans="1:46" s="53" customFormat="1" ht="12" customHeight="1">
      <c r="A10" s="60"/>
      <c r="B10" s="61" t="s">
        <v>48</v>
      </c>
      <c r="C10" s="117">
        <v>9.906474</v>
      </c>
      <c r="D10" s="118">
        <v>9.809667</v>
      </c>
      <c r="E10" s="118">
        <v>9.843962</v>
      </c>
      <c r="F10" s="118">
        <v>9.891302</v>
      </c>
      <c r="G10" s="118">
        <v>9.95323</v>
      </c>
      <c r="H10" s="118">
        <v>10.023688</v>
      </c>
      <c r="I10" s="118">
        <v>10.093551</v>
      </c>
      <c r="J10" s="118">
        <v>10.158327</v>
      </c>
      <c r="K10" s="118">
        <v>10.215183</v>
      </c>
      <c r="L10" s="118">
        <v>10.269012</v>
      </c>
      <c r="M10" s="118">
        <v>10.315669</v>
      </c>
      <c r="N10" s="118">
        <v>10.292717</v>
      </c>
      <c r="O10" s="118">
        <v>10.308465</v>
      </c>
      <c r="P10" s="118">
        <v>10.321186</v>
      </c>
      <c r="Q10" s="118">
        <v>10.326526</v>
      </c>
      <c r="R10" s="118">
        <v>10.3339</v>
      </c>
      <c r="S10" s="118">
        <v>10.340335</v>
      </c>
      <c r="T10" s="118">
        <v>10.344119</v>
      </c>
      <c r="U10" s="118">
        <v>10.350517</v>
      </c>
      <c r="V10" s="118">
        <v>10.360034</v>
      </c>
      <c r="W10" s="118">
        <v>10.362102</v>
      </c>
      <c r="X10" s="118">
        <v>10.304607</v>
      </c>
      <c r="Y10" s="118">
        <v>10.312548</v>
      </c>
      <c r="Z10" s="118">
        <v>10.325697</v>
      </c>
      <c r="AA10" s="118">
        <v>10.334013</v>
      </c>
      <c r="AB10" s="118">
        <v>10.333161</v>
      </c>
      <c r="AC10" s="118">
        <v>10.321344</v>
      </c>
      <c r="AD10" s="118">
        <v>10.309137</v>
      </c>
      <c r="AE10" s="118">
        <v>10.299125</v>
      </c>
      <c r="AF10" s="118">
        <v>10.289621</v>
      </c>
      <c r="AG10" s="118">
        <v>10.278098</v>
      </c>
      <c r="AH10" s="118">
        <v>10.266546</v>
      </c>
      <c r="AI10" s="118">
        <v>10.206436</v>
      </c>
      <c r="AJ10" s="118">
        <v>10.203269</v>
      </c>
      <c r="AK10" s="118">
        <v>10.211455</v>
      </c>
      <c r="AL10" s="118">
        <v>10.220577</v>
      </c>
      <c r="AM10" s="344">
        <v>10.251079</v>
      </c>
      <c r="AN10" s="327">
        <v>10.287189</v>
      </c>
      <c r="AO10" s="327">
        <v>10.38113</v>
      </c>
      <c r="AP10" s="159">
        <v>10.467542</v>
      </c>
      <c r="AQ10" s="358">
        <f t="shared" si="1"/>
        <v>0.832394931958258</v>
      </c>
      <c r="AR10" s="61" t="s">
        <v>48</v>
      </c>
      <c r="AS10" s="343"/>
      <c r="AT10" s="48"/>
    </row>
    <row r="11" spans="1:46" s="53" customFormat="1" ht="12" customHeight="1">
      <c r="A11" s="60"/>
      <c r="B11" s="93" t="s">
        <v>52</v>
      </c>
      <c r="C11" s="115">
        <v>4.906916</v>
      </c>
      <c r="D11" s="116">
        <v>4.950598</v>
      </c>
      <c r="E11" s="116">
        <v>4.975653</v>
      </c>
      <c r="F11" s="116">
        <v>5.007538</v>
      </c>
      <c r="G11" s="116">
        <v>5.036184</v>
      </c>
      <c r="H11" s="116">
        <v>5.05441</v>
      </c>
      <c r="I11" s="116">
        <v>5.065313</v>
      </c>
      <c r="J11" s="116">
        <v>5.079879</v>
      </c>
      <c r="K11" s="116">
        <v>5.096959</v>
      </c>
      <c r="L11" s="116">
        <v>5.111537</v>
      </c>
      <c r="M11" s="116">
        <v>5.122065</v>
      </c>
      <c r="N11" s="116">
        <v>5.123989</v>
      </c>
      <c r="O11" s="116">
        <v>5.119155</v>
      </c>
      <c r="P11" s="116">
        <v>5.116464</v>
      </c>
      <c r="Q11" s="116">
        <v>5.11213</v>
      </c>
      <c r="R11" s="116">
        <v>5.111108</v>
      </c>
      <c r="S11" s="116">
        <v>5.116273</v>
      </c>
      <c r="T11" s="116">
        <v>5.124794</v>
      </c>
      <c r="U11" s="116">
        <v>5.129254</v>
      </c>
      <c r="V11" s="116">
        <v>5.129778</v>
      </c>
      <c r="W11" s="116">
        <v>5.135409</v>
      </c>
      <c r="X11" s="116">
        <v>5.146469</v>
      </c>
      <c r="Y11" s="116">
        <v>5.162126</v>
      </c>
      <c r="Z11" s="116">
        <v>5.180614</v>
      </c>
      <c r="AA11" s="116">
        <v>5.196642</v>
      </c>
      <c r="AB11" s="116">
        <v>5.215718</v>
      </c>
      <c r="AC11" s="116">
        <v>5.251027</v>
      </c>
      <c r="AD11" s="116">
        <v>5.275121</v>
      </c>
      <c r="AE11" s="116">
        <v>5.29486</v>
      </c>
      <c r="AF11" s="116">
        <v>5.313577</v>
      </c>
      <c r="AG11" s="116">
        <v>5.33002</v>
      </c>
      <c r="AH11" s="116">
        <v>5.349212</v>
      </c>
      <c r="AI11" s="116">
        <v>5.368354</v>
      </c>
      <c r="AJ11" s="116">
        <v>5.383507</v>
      </c>
      <c r="AK11" s="116">
        <v>5.39764</v>
      </c>
      <c r="AL11" s="116">
        <v>5.411405</v>
      </c>
      <c r="AM11" s="346">
        <v>5.427459</v>
      </c>
      <c r="AN11" s="116">
        <v>5.447084</v>
      </c>
      <c r="AO11" s="116">
        <v>5.475791</v>
      </c>
      <c r="AP11" s="158">
        <v>5.511451</v>
      </c>
      <c r="AQ11" s="359">
        <f t="shared" si="1"/>
        <v>0.6512301145167987</v>
      </c>
      <c r="AR11" s="93" t="s">
        <v>52</v>
      </c>
      <c r="AS11" s="343"/>
      <c r="AT11" s="48"/>
    </row>
    <row r="12" spans="1:46" s="53" customFormat="1" ht="12" customHeight="1">
      <c r="A12" s="60"/>
      <c r="B12" s="61" t="s">
        <v>54</v>
      </c>
      <c r="C12" s="117">
        <v>78.269095</v>
      </c>
      <c r="D12" s="118">
        <v>78.069482</v>
      </c>
      <c r="E12" s="118">
        <v>78.556202</v>
      </c>
      <c r="F12" s="118">
        <v>78.820701</v>
      </c>
      <c r="G12" s="118">
        <v>79.05263</v>
      </c>
      <c r="H12" s="118">
        <v>78.882235</v>
      </c>
      <c r="I12" s="118">
        <v>78.464873</v>
      </c>
      <c r="J12" s="118">
        <v>78.209026</v>
      </c>
      <c r="K12" s="118">
        <v>78.110602</v>
      </c>
      <c r="L12" s="118">
        <v>78.073038</v>
      </c>
      <c r="M12" s="118">
        <v>78.179662</v>
      </c>
      <c r="N12" s="118">
        <v>78.39749</v>
      </c>
      <c r="O12" s="118">
        <v>78.418324</v>
      </c>
      <c r="P12" s="118">
        <v>78.248407</v>
      </c>
      <c r="Q12" s="118">
        <v>78.008156</v>
      </c>
      <c r="R12" s="118">
        <v>77.709213</v>
      </c>
      <c r="S12" s="118">
        <v>77.660533</v>
      </c>
      <c r="T12" s="118">
        <v>77.780338</v>
      </c>
      <c r="U12" s="118">
        <v>77.899502</v>
      </c>
      <c r="V12" s="118">
        <v>78.389735</v>
      </c>
      <c r="W12" s="118">
        <v>79.112831</v>
      </c>
      <c r="X12" s="118">
        <v>79.753227</v>
      </c>
      <c r="Y12" s="118">
        <v>80.274564</v>
      </c>
      <c r="Z12" s="118">
        <v>80.974632</v>
      </c>
      <c r="AA12" s="118">
        <v>81.338093</v>
      </c>
      <c r="AB12" s="118">
        <v>81.538603</v>
      </c>
      <c r="AC12" s="118">
        <v>81.817499</v>
      </c>
      <c r="AD12" s="118">
        <v>82.012162</v>
      </c>
      <c r="AE12" s="118">
        <v>82.057379</v>
      </c>
      <c r="AF12" s="118">
        <v>82.037011</v>
      </c>
      <c r="AG12" s="118">
        <v>82.163475</v>
      </c>
      <c r="AH12" s="118">
        <v>82.25954</v>
      </c>
      <c r="AI12" s="118">
        <v>82.440309</v>
      </c>
      <c r="AJ12" s="118">
        <v>82.53668</v>
      </c>
      <c r="AK12" s="118">
        <v>82.531671</v>
      </c>
      <c r="AL12" s="118">
        <v>82.500849</v>
      </c>
      <c r="AM12" s="344">
        <v>82.437995</v>
      </c>
      <c r="AN12" s="327">
        <v>82.314906</v>
      </c>
      <c r="AO12" s="327">
        <v>82.217837</v>
      </c>
      <c r="AP12" s="159">
        <v>82.002356</v>
      </c>
      <c r="AQ12" s="358">
        <f t="shared" si="1"/>
        <v>-0.2620854644959758</v>
      </c>
      <c r="AR12" s="61" t="s">
        <v>54</v>
      </c>
      <c r="AS12" s="343"/>
      <c r="AT12" s="48"/>
    </row>
    <row r="13" spans="1:46" s="53" customFormat="1" ht="12" customHeight="1">
      <c r="A13" s="60"/>
      <c r="B13" s="93" t="s">
        <v>56</v>
      </c>
      <c r="C13" s="115">
        <v>1.356079</v>
      </c>
      <c r="D13" s="116">
        <v>1.368511</v>
      </c>
      <c r="E13" s="116">
        <v>1.385399</v>
      </c>
      <c r="F13" s="116">
        <v>1.399637</v>
      </c>
      <c r="G13" s="116">
        <v>1.412265</v>
      </c>
      <c r="H13" s="116">
        <v>1.424073</v>
      </c>
      <c r="I13" s="116">
        <v>1.43463</v>
      </c>
      <c r="J13" s="116">
        <v>1.444522</v>
      </c>
      <c r="K13" s="116">
        <v>1.4559</v>
      </c>
      <c r="L13" s="116">
        <v>1.4644759999999999</v>
      </c>
      <c r="M13" s="116">
        <v>1.47219</v>
      </c>
      <c r="N13" s="116">
        <v>1.482247</v>
      </c>
      <c r="O13" s="116">
        <v>1.493085</v>
      </c>
      <c r="P13" s="116">
        <v>1.503743</v>
      </c>
      <c r="Q13" s="116">
        <v>1.513747</v>
      </c>
      <c r="R13" s="116">
        <v>1.523486</v>
      </c>
      <c r="S13" s="116">
        <v>1.534076</v>
      </c>
      <c r="T13" s="116">
        <v>1.546304</v>
      </c>
      <c r="U13" s="116">
        <v>1.558137</v>
      </c>
      <c r="V13" s="116">
        <v>1.565662</v>
      </c>
      <c r="W13" s="116">
        <v>1.570599</v>
      </c>
      <c r="X13" s="116">
        <v>1.567749</v>
      </c>
      <c r="Y13" s="116">
        <v>1.554878</v>
      </c>
      <c r="Z13" s="116">
        <v>1.511303</v>
      </c>
      <c r="AA13" s="116">
        <v>1.476952</v>
      </c>
      <c r="AB13" s="116">
        <v>1.448075</v>
      </c>
      <c r="AC13" s="116">
        <v>1.425192</v>
      </c>
      <c r="AD13" s="116">
        <v>1.405996</v>
      </c>
      <c r="AE13" s="116">
        <v>1.393074</v>
      </c>
      <c r="AF13" s="116">
        <v>1.379237</v>
      </c>
      <c r="AG13" s="116">
        <v>1.372071</v>
      </c>
      <c r="AH13" s="116">
        <v>1.366959</v>
      </c>
      <c r="AI13" s="116">
        <v>1.361242</v>
      </c>
      <c r="AJ13" s="116">
        <v>1.356045</v>
      </c>
      <c r="AK13" s="116">
        <v>1.351069</v>
      </c>
      <c r="AL13" s="116">
        <v>1.34751</v>
      </c>
      <c r="AM13" s="346">
        <v>1.344684</v>
      </c>
      <c r="AN13" s="116">
        <v>1.342409</v>
      </c>
      <c r="AO13" s="116">
        <v>1.340935</v>
      </c>
      <c r="AP13" s="158">
        <v>1.340415</v>
      </c>
      <c r="AQ13" s="359">
        <f t="shared" si="1"/>
        <v>-0.03877891172950898</v>
      </c>
      <c r="AR13" s="93" t="s">
        <v>56</v>
      </c>
      <c r="AS13" s="343"/>
      <c r="AT13" s="48"/>
    </row>
    <row r="14" spans="1:46" s="53" customFormat="1" ht="12" customHeight="1">
      <c r="A14" s="60"/>
      <c r="B14" s="61" t="s">
        <v>58</v>
      </c>
      <c r="C14" s="117">
        <v>2.9433</v>
      </c>
      <c r="D14" s="118">
        <v>2.9712</v>
      </c>
      <c r="E14" s="118">
        <v>3.0129</v>
      </c>
      <c r="F14" s="118">
        <v>3.0608</v>
      </c>
      <c r="G14" s="118">
        <v>3.1111</v>
      </c>
      <c r="H14" s="118">
        <v>3.1639</v>
      </c>
      <c r="I14" s="118">
        <v>3.2152</v>
      </c>
      <c r="J14" s="118">
        <v>3.2609</v>
      </c>
      <c r="K14" s="118">
        <v>3.3035</v>
      </c>
      <c r="L14" s="118">
        <v>3.3547</v>
      </c>
      <c r="M14" s="118">
        <v>3.3928</v>
      </c>
      <c r="N14" s="118">
        <v>3.4328</v>
      </c>
      <c r="O14" s="118">
        <v>3.4732</v>
      </c>
      <c r="P14" s="118">
        <v>3.4984</v>
      </c>
      <c r="Q14" s="118">
        <v>3.5228</v>
      </c>
      <c r="R14" s="118">
        <v>3.542046</v>
      </c>
      <c r="S14" s="118">
        <v>3.534117</v>
      </c>
      <c r="T14" s="118">
        <v>3.545263</v>
      </c>
      <c r="U14" s="118">
        <v>3.53485</v>
      </c>
      <c r="V14" s="118">
        <v>3.515048</v>
      </c>
      <c r="W14" s="118">
        <v>3.50697</v>
      </c>
      <c r="X14" s="118">
        <v>3.520977</v>
      </c>
      <c r="Y14" s="118">
        <v>3.547492</v>
      </c>
      <c r="Z14" s="118">
        <v>3.569367</v>
      </c>
      <c r="AA14" s="118">
        <v>3.583154</v>
      </c>
      <c r="AB14" s="118">
        <v>3.597617</v>
      </c>
      <c r="AC14" s="118">
        <v>3.620065</v>
      </c>
      <c r="AD14" s="118">
        <v>3.654955</v>
      </c>
      <c r="AE14" s="118">
        <v>3.693582</v>
      </c>
      <c r="AF14" s="118">
        <v>3.732201</v>
      </c>
      <c r="AG14" s="118">
        <v>3.777763</v>
      </c>
      <c r="AH14" s="118">
        <v>3.832973</v>
      </c>
      <c r="AI14" s="118">
        <v>3.899876</v>
      </c>
      <c r="AJ14" s="118">
        <v>3.963665</v>
      </c>
      <c r="AK14" s="118">
        <v>4.027732</v>
      </c>
      <c r="AL14" s="118">
        <v>4.109173</v>
      </c>
      <c r="AM14" s="344">
        <v>4.209019</v>
      </c>
      <c r="AN14" s="327">
        <v>4.312526</v>
      </c>
      <c r="AO14" s="327">
        <v>4.401335</v>
      </c>
      <c r="AP14" s="159">
        <v>4.450014</v>
      </c>
      <c r="AQ14" s="358">
        <f t="shared" si="1"/>
        <v>1.1060053370170575</v>
      </c>
      <c r="AR14" s="61" t="s">
        <v>58</v>
      </c>
      <c r="AS14" s="343"/>
      <c r="AT14" s="345"/>
    </row>
    <row r="15" spans="1:46" s="53" customFormat="1" ht="12" customHeight="1">
      <c r="A15" s="60"/>
      <c r="B15" s="93" t="s">
        <v>60</v>
      </c>
      <c r="C15" s="115">
        <v>8.780514</v>
      </c>
      <c r="D15" s="116">
        <v>8.805098</v>
      </c>
      <c r="E15" s="116">
        <v>8.856974</v>
      </c>
      <c r="F15" s="116">
        <v>8.920282</v>
      </c>
      <c r="G15" s="116">
        <v>8.93789</v>
      </c>
      <c r="H15" s="116">
        <v>8.986153</v>
      </c>
      <c r="I15" s="116">
        <v>9.106928</v>
      </c>
      <c r="J15" s="116">
        <v>9.269372</v>
      </c>
      <c r="K15" s="116">
        <v>9.347586</v>
      </c>
      <c r="L15" s="116">
        <v>9.512332</v>
      </c>
      <c r="M15" s="116">
        <v>9.584184</v>
      </c>
      <c r="N15" s="116">
        <v>9.700826</v>
      </c>
      <c r="O15" s="116">
        <v>9.757874</v>
      </c>
      <c r="P15" s="116">
        <v>9.821152</v>
      </c>
      <c r="Q15" s="116">
        <v>9.872102</v>
      </c>
      <c r="R15" s="116">
        <v>9.9195</v>
      </c>
      <c r="S15" s="116">
        <v>9.9491</v>
      </c>
      <c r="T15" s="116">
        <v>9.985326</v>
      </c>
      <c r="U15" s="116">
        <v>10.015863</v>
      </c>
      <c r="V15" s="116">
        <v>10.058103</v>
      </c>
      <c r="W15" s="116">
        <v>10.120892</v>
      </c>
      <c r="X15" s="116">
        <v>10.192911</v>
      </c>
      <c r="Y15" s="116">
        <v>10.319672</v>
      </c>
      <c r="Z15" s="116">
        <v>10.420059</v>
      </c>
      <c r="AA15" s="116">
        <v>10.510996</v>
      </c>
      <c r="AB15" s="116">
        <v>10.595074</v>
      </c>
      <c r="AC15" s="116">
        <v>10.673696</v>
      </c>
      <c r="AD15" s="116">
        <v>10.744649</v>
      </c>
      <c r="AE15" s="116">
        <v>10.808358</v>
      </c>
      <c r="AF15" s="116">
        <v>10.861402</v>
      </c>
      <c r="AG15" s="116">
        <v>10.903757</v>
      </c>
      <c r="AH15" s="116">
        <v>10.931206</v>
      </c>
      <c r="AI15" s="116">
        <v>10.968708</v>
      </c>
      <c r="AJ15" s="116">
        <v>11.006377</v>
      </c>
      <c r="AK15" s="116">
        <v>11.04065</v>
      </c>
      <c r="AL15" s="116">
        <v>11.082751</v>
      </c>
      <c r="AM15" s="346">
        <v>11.125179</v>
      </c>
      <c r="AN15" s="116">
        <v>11.17174</v>
      </c>
      <c r="AO15" s="116">
        <v>11.213785</v>
      </c>
      <c r="AP15" s="158">
        <v>11.260402</v>
      </c>
      <c r="AQ15" s="359">
        <f t="shared" si="1"/>
        <v>0.41571155501911594</v>
      </c>
      <c r="AR15" s="93" t="s">
        <v>60</v>
      </c>
      <c r="AS15" s="343"/>
      <c r="AT15" s="48"/>
    </row>
    <row r="16" spans="1:46" s="53" customFormat="1" ht="12" customHeight="1">
      <c r="A16" s="60"/>
      <c r="B16" s="61" t="s">
        <v>62</v>
      </c>
      <c r="C16" s="117">
        <v>33.58761</v>
      </c>
      <c r="D16" s="118">
        <v>34.041452</v>
      </c>
      <c r="E16" s="118">
        <v>34.341903</v>
      </c>
      <c r="F16" s="118">
        <v>34.663507</v>
      </c>
      <c r="G16" s="118">
        <v>34.970634</v>
      </c>
      <c r="H16" s="118">
        <v>35.338041</v>
      </c>
      <c r="I16" s="118">
        <v>35.723408</v>
      </c>
      <c r="J16" s="118">
        <v>36.155465</v>
      </c>
      <c r="K16" s="118">
        <v>36.584635</v>
      </c>
      <c r="L16" s="118">
        <v>37.160377</v>
      </c>
      <c r="M16" s="118">
        <v>37.241868</v>
      </c>
      <c r="N16" s="118">
        <v>37.636201</v>
      </c>
      <c r="O16" s="118">
        <v>37.84491</v>
      </c>
      <c r="P16" s="118">
        <v>38.040699</v>
      </c>
      <c r="Q16" s="118">
        <v>38.204159</v>
      </c>
      <c r="R16" s="118">
        <v>38.352991</v>
      </c>
      <c r="S16" s="118">
        <v>38.484642</v>
      </c>
      <c r="T16" s="118">
        <v>38.586591</v>
      </c>
      <c r="U16" s="118">
        <v>38.675049</v>
      </c>
      <c r="V16" s="118">
        <v>38.756648</v>
      </c>
      <c r="W16" s="118">
        <v>38.826297</v>
      </c>
      <c r="X16" s="118">
        <v>38.874573</v>
      </c>
      <c r="Y16" s="118">
        <v>39.003524</v>
      </c>
      <c r="Z16" s="118">
        <v>39.131966</v>
      </c>
      <c r="AA16" s="118">
        <v>39.246833</v>
      </c>
      <c r="AB16" s="118">
        <v>39.3431</v>
      </c>
      <c r="AC16" s="118">
        <v>39.430933</v>
      </c>
      <c r="AD16" s="118">
        <v>39.525438</v>
      </c>
      <c r="AE16" s="118">
        <v>39.639388</v>
      </c>
      <c r="AF16" s="118">
        <v>39.802827</v>
      </c>
      <c r="AG16" s="118">
        <v>40.049708</v>
      </c>
      <c r="AH16" s="118">
        <v>40.476723</v>
      </c>
      <c r="AI16" s="118">
        <v>40.964244</v>
      </c>
      <c r="AJ16" s="118">
        <v>41.663702</v>
      </c>
      <c r="AK16" s="118">
        <v>42.345342</v>
      </c>
      <c r="AL16" s="118">
        <v>43.038035</v>
      </c>
      <c r="AM16" s="344">
        <v>43.75825</v>
      </c>
      <c r="AN16" s="327">
        <v>44.474631</v>
      </c>
      <c r="AO16" s="327">
        <v>45.283259</v>
      </c>
      <c r="AP16" s="159">
        <v>45.828172</v>
      </c>
      <c r="AQ16" s="358">
        <f t="shared" si="1"/>
        <v>1.203343160438175</v>
      </c>
      <c r="AR16" s="61" t="s">
        <v>62</v>
      </c>
      <c r="AS16" s="343"/>
      <c r="AT16" s="48"/>
    </row>
    <row r="17" spans="1:46" s="53" customFormat="1" ht="12" customHeight="1">
      <c r="A17" s="60"/>
      <c r="B17" s="93" t="s">
        <v>64</v>
      </c>
      <c r="C17" s="115">
        <v>50.528219</v>
      </c>
      <c r="D17" s="116">
        <v>51.016234</v>
      </c>
      <c r="E17" s="116">
        <v>51.485953</v>
      </c>
      <c r="F17" s="116">
        <v>51.915873</v>
      </c>
      <c r="G17" s="116">
        <v>52.320725</v>
      </c>
      <c r="H17" s="116">
        <v>52.6</v>
      </c>
      <c r="I17" s="116">
        <v>52.798338</v>
      </c>
      <c r="J17" s="116">
        <v>53.019005</v>
      </c>
      <c r="K17" s="116">
        <v>53.271566</v>
      </c>
      <c r="L17" s="116">
        <v>53.481073</v>
      </c>
      <c r="M17" s="116">
        <v>53.731387</v>
      </c>
      <c r="N17" s="116">
        <v>54.02863</v>
      </c>
      <c r="O17" s="116">
        <v>54.335</v>
      </c>
      <c r="P17" s="116">
        <v>54.649984</v>
      </c>
      <c r="Q17" s="116">
        <v>54.894854</v>
      </c>
      <c r="R17" s="116">
        <v>55.157303</v>
      </c>
      <c r="S17" s="116">
        <v>55.411238</v>
      </c>
      <c r="T17" s="116">
        <v>55.68178</v>
      </c>
      <c r="U17" s="116">
        <v>55.966142</v>
      </c>
      <c r="V17" s="116">
        <v>56.26981</v>
      </c>
      <c r="W17" s="116">
        <v>56.577</v>
      </c>
      <c r="X17" s="116">
        <v>56.840661</v>
      </c>
      <c r="Y17" s="116">
        <v>57.110533</v>
      </c>
      <c r="Z17" s="116">
        <v>57.369161</v>
      </c>
      <c r="AA17" s="116">
        <v>57.565008</v>
      </c>
      <c r="AB17" s="116">
        <v>57.752535</v>
      </c>
      <c r="AC17" s="116">
        <v>57.935959</v>
      </c>
      <c r="AD17" s="116">
        <v>58.116018</v>
      </c>
      <c r="AE17" s="116">
        <v>58.298962</v>
      </c>
      <c r="AF17" s="116">
        <v>58.496613</v>
      </c>
      <c r="AG17" s="116">
        <v>58.858198</v>
      </c>
      <c r="AH17" s="116">
        <v>59.266572</v>
      </c>
      <c r="AI17" s="116">
        <v>59.685899</v>
      </c>
      <c r="AJ17" s="116">
        <v>60.101841</v>
      </c>
      <c r="AK17" s="116">
        <v>60.505421</v>
      </c>
      <c r="AL17" s="116">
        <v>60.963264</v>
      </c>
      <c r="AM17" s="346">
        <v>61.399541</v>
      </c>
      <c r="AN17" s="116">
        <v>61.771041</v>
      </c>
      <c r="AO17" s="116">
        <v>62.105887</v>
      </c>
      <c r="AP17" s="158">
        <v>62.448977</v>
      </c>
      <c r="AQ17" s="359">
        <f t="shared" si="1"/>
        <v>0.5524275017600111</v>
      </c>
      <c r="AR17" s="93" t="s">
        <v>64</v>
      </c>
      <c r="AS17" s="343"/>
      <c r="AT17" s="48"/>
    </row>
    <row r="18" spans="1:46" s="53" customFormat="1" ht="12" customHeight="1">
      <c r="A18" s="60"/>
      <c r="B18" s="61" t="s">
        <v>68</v>
      </c>
      <c r="C18" s="117">
        <v>53.6853</v>
      </c>
      <c r="D18" s="118">
        <v>53.9584</v>
      </c>
      <c r="E18" s="118">
        <v>54.188579</v>
      </c>
      <c r="F18" s="118">
        <v>54.574111</v>
      </c>
      <c r="G18" s="118">
        <v>54.9287</v>
      </c>
      <c r="H18" s="118">
        <v>55.293036</v>
      </c>
      <c r="I18" s="118">
        <v>55.588966</v>
      </c>
      <c r="J18" s="118">
        <v>55.847553</v>
      </c>
      <c r="K18" s="118">
        <v>56.063269</v>
      </c>
      <c r="L18" s="118">
        <v>56.247017</v>
      </c>
      <c r="M18" s="118">
        <v>56.38848</v>
      </c>
      <c r="N18" s="118">
        <v>56.479285</v>
      </c>
      <c r="O18" s="118">
        <v>56.524064</v>
      </c>
      <c r="P18" s="118">
        <v>56.563031</v>
      </c>
      <c r="Q18" s="118">
        <v>56.565117</v>
      </c>
      <c r="R18" s="118">
        <v>56.588319</v>
      </c>
      <c r="S18" s="118">
        <v>56.597823</v>
      </c>
      <c r="T18" s="118">
        <v>56.594487</v>
      </c>
      <c r="U18" s="118">
        <v>56.609375</v>
      </c>
      <c r="V18" s="118">
        <v>56.649201</v>
      </c>
      <c r="W18" s="118">
        <v>56.69436</v>
      </c>
      <c r="X18" s="118">
        <v>56.744119</v>
      </c>
      <c r="Y18" s="118">
        <v>56.772923</v>
      </c>
      <c r="Z18" s="118">
        <v>56.82125</v>
      </c>
      <c r="AA18" s="118">
        <v>56.842392</v>
      </c>
      <c r="AB18" s="118">
        <v>56.844408</v>
      </c>
      <c r="AC18" s="118">
        <v>56.844197</v>
      </c>
      <c r="AD18" s="118">
        <v>56.876364</v>
      </c>
      <c r="AE18" s="118">
        <v>56.904379</v>
      </c>
      <c r="AF18" s="118">
        <v>56.909109</v>
      </c>
      <c r="AG18" s="118">
        <v>56.923524</v>
      </c>
      <c r="AH18" s="118">
        <v>56.960692</v>
      </c>
      <c r="AI18" s="118">
        <v>56.993742</v>
      </c>
      <c r="AJ18" s="118">
        <v>57.32107</v>
      </c>
      <c r="AK18" s="118">
        <v>57.888245</v>
      </c>
      <c r="AL18" s="118">
        <v>58.462375</v>
      </c>
      <c r="AM18" s="344">
        <v>58.751711</v>
      </c>
      <c r="AN18" s="327">
        <v>59.131287</v>
      </c>
      <c r="AO18" s="327">
        <v>59.61929</v>
      </c>
      <c r="AP18" s="159">
        <v>60.045068</v>
      </c>
      <c r="AQ18" s="358">
        <f t="shared" si="1"/>
        <v>0.7141614735767687</v>
      </c>
      <c r="AR18" s="61" t="s">
        <v>68</v>
      </c>
      <c r="AS18" s="343"/>
      <c r="AT18" s="48"/>
    </row>
    <row r="19" spans="1:46" s="53" customFormat="1" ht="12" customHeight="1">
      <c r="A19" s="60"/>
      <c r="B19" s="93" t="s">
        <v>50</v>
      </c>
      <c r="C19" s="115">
        <v>0.612</v>
      </c>
      <c r="D19" s="116">
        <v>0.6169</v>
      </c>
      <c r="E19" s="116">
        <v>0.6231</v>
      </c>
      <c r="F19" s="116">
        <v>0.631778</v>
      </c>
      <c r="G19" s="116">
        <v>0.6378</v>
      </c>
      <c r="H19" s="116">
        <v>0.491</v>
      </c>
      <c r="I19" s="116">
        <v>0.497879</v>
      </c>
      <c r="J19" s="116">
        <v>0.5</v>
      </c>
      <c r="K19" s="116">
        <v>0.503</v>
      </c>
      <c r="L19" s="116">
        <v>0.506</v>
      </c>
      <c r="M19" s="116">
        <v>0.51</v>
      </c>
      <c r="N19" s="116">
        <v>0.515</v>
      </c>
      <c r="O19" s="116">
        <v>0.522845</v>
      </c>
      <c r="P19" s="116">
        <v>0.524623</v>
      </c>
      <c r="Q19" s="116">
        <v>0.531518</v>
      </c>
      <c r="R19" s="116">
        <v>0.538397</v>
      </c>
      <c r="S19" s="116">
        <v>0.544605</v>
      </c>
      <c r="T19" s="116">
        <v>0.550888</v>
      </c>
      <c r="U19" s="116">
        <v>0.556584</v>
      </c>
      <c r="V19" s="116">
        <v>0.562693</v>
      </c>
      <c r="W19" s="116">
        <v>0.572655</v>
      </c>
      <c r="X19" s="116">
        <v>0.587141</v>
      </c>
      <c r="Y19" s="116">
        <v>0.603069</v>
      </c>
      <c r="Z19" s="116">
        <v>0.619231</v>
      </c>
      <c r="AA19" s="116">
        <v>0.632944</v>
      </c>
      <c r="AB19" s="116">
        <v>0.645399</v>
      </c>
      <c r="AC19" s="116">
        <v>0.656333</v>
      </c>
      <c r="AD19" s="116">
        <v>0.666313</v>
      </c>
      <c r="AE19" s="116">
        <v>0.675215</v>
      </c>
      <c r="AF19" s="116">
        <v>0.682862</v>
      </c>
      <c r="AG19" s="116">
        <v>0.690497</v>
      </c>
      <c r="AH19" s="116">
        <v>0.697549</v>
      </c>
      <c r="AI19" s="116">
        <v>0.705539</v>
      </c>
      <c r="AJ19" s="116">
        <v>0.715137</v>
      </c>
      <c r="AK19" s="116">
        <v>0.730367</v>
      </c>
      <c r="AL19" s="116">
        <v>0.749175</v>
      </c>
      <c r="AM19" s="346">
        <v>0.766414</v>
      </c>
      <c r="AN19" s="116">
        <v>0.778684</v>
      </c>
      <c r="AO19" s="116">
        <v>0.789269</v>
      </c>
      <c r="AP19" s="158">
        <v>0.796875</v>
      </c>
      <c r="AQ19" s="359">
        <f t="shared" si="1"/>
        <v>0.9636765158646865</v>
      </c>
      <c r="AR19" s="93" t="s">
        <v>50</v>
      </c>
      <c r="AS19" s="343"/>
      <c r="AT19" s="48"/>
    </row>
    <row r="20" spans="1:46" s="53" customFormat="1" ht="12" customHeight="1">
      <c r="A20" s="60"/>
      <c r="B20" s="61" t="s">
        <v>72</v>
      </c>
      <c r="C20" s="117">
        <v>2.351903</v>
      </c>
      <c r="D20" s="118">
        <v>2.366424</v>
      </c>
      <c r="E20" s="118">
        <v>2.386353</v>
      </c>
      <c r="F20" s="118">
        <v>2.404995</v>
      </c>
      <c r="G20" s="118">
        <v>2.426642</v>
      </c>
      <c r="H20" s="118">
        <v>2.44773</v>
      </c>
      <c r="I20" s="118">
        <v>2.464529</v>
      </c>
      <c r="J20" s="118">
        <v>2.477449</v>
      </c>
      <c r="K20" s="118">
        <v>2.492697</v>
      </c>
      <c r="L20" s="118">
        <v>2.503145</v>
      </c>
      <c r="M20" s="118">
        <v>2.508761</v>
      </c>
      <c r="N20" s="118">
        <v>2.51464</v>
      </c>
      <c r="O20" s="118">
        <v>2.524202</v>
      </c>
      <c r="P20" s="118">
        <v>2.537958</v>
      </c>
      <c r="Q20" s="118">
        <v>2.554063</v>
      </c>
      <c r="R20" s="118">
        <v>2.57003</v>
      </c>
      <c r="S20" s="118">
        <v>2.587716</v>
      </c>
      <c r="T20" s="118">
        <v>2.612068</v>
      </c>
      <c r="U20" s="118">
        <v>2.641097</v>
      </c>
      <c r="V20" s="118">
        <v>2.66577</v>
      </c>
      <c r="W20" s="118">
        <v>2.66814</v>
      </c>
      <c r="X20" s="118">
        <v>2.658161</v>
      </c>
      <c r="Y20" s="118">
        <v>2.643</v>
      </c>
      <c r="Z20" s="118">
        <v>2.585675</v>
      </c>
      <c r="AA20" s="118">
        <v>2.540904</v>
      </c>
      <c r="AB20" s="118">
        <v>2.50058</v>
      </c>
      <c r="AC20" s="118">
        <v>2.469531</v>
      </c>
      <c r="AD20" s="118">
        <v>2.444912</v>
      </c>
      <c r="AE20" s="118">
        <v>2.420789</v>
      </c>
      <c r="AF20" s="118">
        <v>2.399248</v>
      </c>
      <c r="AG20" s="118">
        <v>2.381715</v>
      </c>
      <c r="AH20" s="118">
        <v>2.364254</v>
      </c>
      <c r="AI20" s="118">
        <v>2.345768</v>
      </c>
      <c r="AJ20" s="118">
        <v>2.33148</v>
      </c>
      <c r="AK20" s="118">
        <v>2.319203</v>
      </c>
      <c r="AL20" s="118">
        <v>2.306434</v>
      </c>
      <c r="AM20" s="344">
        <v>2.29459</v>
      </c>
      <c r="AN20" s="327">
        <v>2.281305</v>
      </c>
      <c r="AO20" s="327">
        <v>2.270894</v>
      </c>
      <c r="AP20" s="159">
        <v>2.261294</v>
      </c>
      <c r="AQ20" s="358">
        <f t="shared" si="1"/>
        <v>-0.4227409998000864</v>
      </c>
      <c r="AR20" s="61" t="s">
        <v>72</v>
      </c>
      <c r="AS20" s="343"/>
      <c r="AT20" s="48"/>
    </row>
    <row r="21" spans="1:46" s="53" customFormat="1" ht="12" customHeight="1">
      <c r="A21" s="60"/>
      <c r="B21" s="93" t="s">
        <v>74</v>
      </c>
      <c r="C21" s="115">
        <v>3.118941</v>
      </c>
      <c r="D21" s="116">
        <v>3.160437</v>
      </c>
      <c r="E21" s="116">
        <v>3.197645</v>
      </c>
      <c r="F21" s="116">
        <v>3.229598</v>
      </c>
      <c r="G21" s="116">
        <v>3.259277</v>
      </c>
      <c r="H21" s="116">
        <v>3.28851</v>
      </c>
      <c r="I21" s="116">
        <v>3.314794</v>
      </c>
      <c r="J21" s="116">
        <v>3.342533</v>
      </c>
      <c r="K21" s="116">
        <v>3.367538</v>
      </c>
      <c r="L21" s="116">
        <v>3.39149</v>
      </c>
      <c r="M21" s="116">
        <v>3.404194</v>
      </c>
      <c r="N21" s="116">
        <v>3.42221</v>
      </c>
      <c r="O21" s="116">
        <v>3.443684</v>
      </c>
      <c r="P21" s="116">
        <v>3.470673</v>
      </c>
      <c r="Q21" s="116">
        <v>3.499711</v>
      </c>
      <c r="R21" s="116">
        <v>3.528698</v>
      </c>
      <c r="S21" s="116">
        <v>3.560388</v>
      </c>
      <c r="T21" s="116">
        <v>3.597439</v>
      </c>
      <c r="U21" s="116">
        <v>3.635295</v>
      </c>
      <c r="V21" s="116">
        <v>3.674802</v>
      </c>
      <c r="W21" s="116">
        <v>3.693708</v>
      </c>
      <c r="X21" s="116">
        <v>3.701968</v>
      </c>
      <c r="Y21" s="116">
        <v>3.706299</v>
      </c>
      <c r="Z21" s="116">
        <v>3.693929</v>
      </c>
      <c r="AA21" s="116">
        <v>3.671296</v>
      </c>
      <c r="AB21" s="116">
        <v>3.642991</v>
      </c>
      <c r="AC21" s="116">
        <v>3.615212</v>
      </c>
      <c r="AD21" s="116">
        <v>3.588013</v>
      </c>
      <c r="AE21" s="116">
        <v>3.562261</v>
      </c>
      <c r="AF21" s="116">
        <v>3.536401</v>
      </c>
      <c r="AG21" s="116">
        <v>3.512074</v>
      </c>
      <c r="AH21" s="116">
        <v>3.486998</v>
      </c>
      <c r="AI21" s="116">
        <v>3.475586</v>
      </c>
      <c r="AJ21" s="116">
        <v>3.462553</v>
      </c>
      <c r="AK21" s="116">
        <v>3.445857</v>
      </c>
      <c r="AL21" s="116">
        <v>3.425324</v>
      </c>
      <c r="AM21" s="346">
        <v>3.403284</v>
      </c>
      <c r="AN21" s="116">
        <v>3.384879</v>
      </c>
      <c r="AO21" s="116">
        <v>3.366357</v>
      </c>
      <c r="AP21" s="158">
        <v>3.349872</v>
      </c>
      <c r="AQ21" s="359">
        <f t="shared" si="1"/>
        <v>-0.48969850791226177</v>
      </c>
      <c r="AR21" s="93" t="s">
        <v>74</v>
      </c>
      <c r="AS21" s="343"/>
      <c r="AT21" s="48"/>
    </row>
    <row r="22" spans="1:46" s="53" customFormat="1" ht="12" customHeight="1">
      <c r="A22" s="60"/>
      <c r="B22" s="61" t="s">
        <v>76</v>
      </c>
      <c r="C22" s="117">
        <v>0.3385</v>
      </c>
      <c r="D22" s="118">
        <v>0.339841</v>
      </c>
      <c r="E22" s="118">
        <v>0.345</v>
      </c>
      <c r="F22" s="118">
        <v>0.3482</v>
      </c>
      <c r="G22" s="118">
        <v>0.3527</v>
      </c>
      <c r="H22" s="118">
        <v>0.3574</v>
      </c>
      <c r="I22" s="118">
        <v>0.3605</v>
      </c>
      <c r="J22" s="118">
        <v>0.360962</v>
      </c>
      <c r="K22" s="118">
        <v>0.361753</v>
      </c>
      <c r="L22" s="118">
        <v>0.362261</v>
      </c>
      <c r="M22" s="118">
        <v>0.36345</v>
      </c>
      <c r="N22" s="118">
        <v>0.36485</v>
      </c>
      <c r="O22" s="118">
        <v>0.3656</v>
      </c>
      <c r="P22" s="118">
        <v>0.36545</v>
      </c>
      <c r="Q22" s="118">
        <v>0.365794</v>
      </c>
      <c r="R22" s="118">
        <v>0.366202</v>
      </c>
      <c r="S22" s="118">
        <v>0.36721</v>
      </c>
      <c r="T22" s="118">
        <v>0.3695</v>
      </c>
      <c r="U22" s="118">
        <v>0.372</v>
      </c>
      <c r="V22" s="118">
        <v>0.3749</v>
      </c>
      <c r="W22" s="118">
        <v>0.3793</v>
      </c>
      <c r="X22" s="118">
        <v>0.3844</v>
      </c>
      <c r="Y22" s="118">
        <v>0.3896</v>
      </c>
      <c r="Z22" s="118">
        <v>0.39475</v>
      </c>
      <c r="AA22" s="118">
        <v>0.4002</v>
      </c>
      <c r="AB22" s="118">
        <v>0.40565</v>
      </c>
      <c r="AC22" s="118">
        <v>0.4116</v>
      </c>
      <c r="AD22" s="118">
        <v>0.41685</v>
      </c>
      <c r="AE22" s="118">
        <v>0.42205</v>
      </c>
      <c r="AF22" s="118">
        <v>0.42735</v>
      </c>
      <c r="AG22" s="118">
        <v>0.4336</v>
      </c>
      <c r="AH22" s="118">
        <v>0.439</v>
      </c>
      <c r="AI22" s="118">
        <v>0.44405</v>
      </c>
      <c r="AJ22" s="118">
        <v>0.4483</v>
      </c>
      <c r="AK22" s="118">
        <v>0.45496</v>
      </c>
      <c r="AL22" s="118">
        <v>0.46123</v>
      </c>
      <c r="AM22" s="344">
        <v>0.469086</v>
      </c>
      <c r="AN22" s="327">
        <v>0.476187</v>
      </c>
      <c r="AO22" s="327">
        <v>0.483799</v>
      </c>
      <c r="AP22" s="159">
        <v>0.4935</v>
      </c>
      <c r="AQ22" s="358">
        <f t="shared" si="1"/>
        <v>2.005171569184716</v>
      </c>
      <c r="AR22" s="61" t="s">
        <v>76</v>
      </c>
      <c r="AS22" s="343"/>
      <c r="AT22" s="48"/>
    </row>
    <row r="23" spans="1:46" s="53" customFormat="1" ht="12" customHeight="1">
      <c r="A23" s="60"/>
      <c r="B23" s="93" t="s">
        <v>70</v>
      </c>
      <c r="C23" s="115">
        <v>10.322099</v>
      </c>
      <c r="D23" s="116">
        <v>10.353721</v>
      </c>
      <c r="E23" s="116">
        <v>10.381352</v>
      </c>
      <c r="F23" s="116">
        <v>10.415626</v>
      </c>
      <c r="G23" s="116">
        <v>10.448484</v>
      </c>
      <c r="H23" s="116">
        <v>10.508956</v>
      </c>
      <c r="I23" s="116">
        <v>10.572094</v>
      </c>
      <c r="J23" s="116">
        <v>10.625259</v>
      </c>
      <c r="K23" s="116">
        <v>10.670802</v>
      </c>
      <c r="L23" s="116">
        <v>10.698841</v>
      </c>
      <c r="M23" s="116">
        <v>10.709463</v>
      </c>
      <c r="N23" s="116">
        <v>10.712781</v>
      </c>
      <c r="O23" s="116">
        <v>10.710914</v>
      </c>
      <c r="P23" s="116">
        <v>10.700155</v>
      </c>
      <c r="Q23" s="116">
        <v>10.67877</v>
      </c>
      <c r="R23" s="116">
        <v>10.65742</v>
      </c>
      <c r="S23" s="116">
        <v>10.640006</v>
      </c>
      <c r="T23" s="116">
        <v>10.621121</v>
      </c>
      <c r="U23" s="116">
        <v>10.60436</v>
      </c>
      <c r="V23" s="116">
        <v>10.588614</v>
      </c>
      <c r="W23" s="116">
        <v>10.374823</v>
      </c>
      <c r="X23" s="116">
        <v>10.373153</v>
      </c>
      <c r="Y23" s="116">
        <v>10.373647</v>
      </c>
      <c r="Z23" s="116">
        <v>10.365035</v>
      </c>
      <c r="AA23" s="116">
        <v>10.35001</v>
      </c>
      <c r="AB23" s="116">
        <v>10.3367</v>
      </c>
      <c r="AC23" s="116">
        <v>10.321229</v>
      </c>
      <c r="AD23" s="116">
        <v>10.301247</v>
      </c>
      <c r="AE23" s="116">
        <v>10.279724</v>
      </c>
      <c r="AF23" s="116">
        <v>10.253416</v>
      </c>
      <c r="AG23" s="116">
        <v>10.221644</v>
      </c>
      <c r="AH23" s="116">
        <v>10.200298</v>
      </c>
      <c r="AI23" s="116">
        <v>10.174853</v>
      </c>
      <c r="AJ23" s="116">
        <v>10.142362</v>
      </c>
      <c r="AK23" s="116">
        <v>10.116742</v>
      </c>
      <c r="AL23" s="116">
        <v>10.097549</v>
      </c>
      <c r="AM23" s="346">
        <v>10.076581</v>
      </c>
      <c r="AN23" s="116">
        <v>10.066158</v>
      </c>
      <c r="AO23" s="116">
        <v>10.045401</v>
      </c>
      <c r="AP23" s="158">
        <v>10.030975</v>
      </c>
      <c r="AQ23" s="359">
        <f t="shared" si="1"/>
        <v>-0.14360800529515938</v>
      </c>
      <c r="AR23" s="93" t="s">
        <v>70</v>
      </c>
      <c r="AS23" s="343"/>
      <c r="AT23" s="48"/>
    </row>
    <row r="24" spans="1:46" s="53" customFormat="1" ht="12" customHeight="1">
      <c r="A24" s="60"/>
      <c r="B24" s="61" t="s">
        <v>78</v>
      </c>
      <c r="C24" s="117">
        <v>0.3025</v>
      </c>
      <c r="D24" s="118">
        <v>0.3028</v>
      </c>
      <c r="E24" s="347">
        <v>0.3025</v>
      </c>
      <c r="F24" s="347">
        <v>0.3022</v>
      </c>
      <c r="G24" s="347">
        <v>0.302</v>
      </c>
      <c r="H24" s="118">
        <v>0.301892</v>
      </c>
      <c r="I24" s="118">
        <v>0.306551</v>
      </c>
      <c r="J24" s="118">
        <v>0.304997</v>
      </c>
      <c r="K24" s="118">
        <v>0.308942</v>
      </c>
      <c r="L24" s="118">
        <v>0.311421</v>
      </c>
      <c r="M24" s="118">
        <v>0.315262</v>
      </c>
      <c r="N24" s="118">
        <v>0.318028</v>
      </c>
      <c r="O24" s="118">
        <v>0.319936</v>
      </c>
      <c r="P24" s="118">
        <v>0.331859</v>
      </c>
      <c r="Q24" s="118">
        <v>0.329189</v>
      </c>
      <c r="R24" s="118">
        <v>0.331997</v>
      </c>
      <c r="S24" s="118">
        <v>0.340907</v>
      </c>
      <c r="T24" s="118">
        <v>0.343334</v>
      </c>
      <c r="U24" s="118">
        <v>0.345636</v>
      </c>
      <c r="V24" s="118">
        <v>0.349014</v>
      </c>
      <c r="W24" s="118">
        <v>0.35243</v>
      </c>
      <c r="X24" s="118">
        <v>0.35591</v>
      </c>
      <c r="Y24" s="118">
        <v>0.359543</v>
      </c>
      <c r="Z24" s="118">
        <v>0.362977</v>
      </c>
      <c r="AA24" s="118">
        <v>0.366431</v>
      </c>
      <c r="AB24" s="118">
        <v>0.369451</v>
      </c>
      <c r="AC24" s="118">
        <v>0.371415</v>
      </c>
      <c r="AD24" s="118">
        <v>0.373958</v>
      </c>
      <c r="AE24" s="118">
        <v>0.376513</v>
      </c>
      <c r="AF24" s="118">
        <v>0.378518</v>
      </c>
      <c r="AG24" s="118">
        <v>0.380201</v>
      </c>
      <c r="AH24" s="118">
        <v>0.391415</v>
      </c>
      <c r="AI24" s="118">
        <v>0.394641</v>
      </c>
      <c r="AJ24" s="118">
        <v>0.397296</v>
      </c>
      <c r="AK24" s="118">
        <v>0.399867</v>
      </c>
      <c r="AL24" s="118">
        <v>0.402668</v>
      </c>
      <c r="AM24" s="344">
        <v>0.405006</v>
      </c>
      <c r="AN24" s="327">
        <v>0.40781</v>
      </c>
      <c r="AO24" s="327">
        <v>0.41029</v>
      </c>
      <c r="AP24" s="159">
        <v>0.413609</v>
      </c>
      <c r="AQ24" s="358">
        <f t="shared" si="1"/>
        <v>0.8089400180360196</v>
      </c>
      <c r="AR24" s="61" t="s">
        <v>78</v>
      </c>
      <c r="AS24" s="343"/>
      <c r="AT24" s="48"/>
    </row>
    <row r="25" spans="1:46" s="53" customFormat="1" ht="12" customHeight="1">
      <c r="A25" s="60"/>
      <c r="B25" s="94" t="s">
        <v>80</v>
      </c>
      <c r="C25" s="115">
        <v>12.957621</v>
      </c>
      <c r="D25" s="116">
        <v>13.11943</v>
      </c>
      <c r="E25" s="116">
        <v>13.269563</v>
      </c>
      <c r="F25" s="116">
        <v>13.387623</v>
      </c>
      <c r="G25" s="116">
        <v>13.49102</v>
      </c>
      <c r="H25" s="116">
        <v>13.599092</v>
      </c>
      <c r="I25" s="116">
        <v>13.733578</v>
      </c>
      <c r="J25" s="116">
        <v>13.814495</v>
      </c>
      <c r="K25" s="116">
        <v>13.897874</v>
      </c>
      <c r="L25" s="116">
        <v>13.985526</v>
      </c>
      <c r="M25" s="116">
        <v>14.091014</v>
      </c>
      <c r="N25" s="116">
        <v>14.208586</v>
      </c>
      <c r="O25" s="116">
        <v>14.285829</v>
      </c>
      <c r="P25" s="116">
        <v>14.339551</v>
      </c>
      <c r="Q25" s="116">
        <v>14.394589</v>
      </c>
      <c r="R25" s="116">
        <v>14.453833</v>
      </c>
      <c r="S25" s="116">
        <v>14.52943</v>
      </c>
      <c r="T25" s="116">
        <v>14.615125</v>
      </c>
      <c r="U25" s="116">
        <v>14.714948</v>
      </c>
      <c r="V25" s="116">
        <v>14.80524</v>
      </c>
      <c r="W25" s="116">
        <v>14.892574</v>
      </c>
      <c r="X25" s="116">
        <v>15.010445</v>
      </c>
      <c r="Y25" s="116">
        <v>15.12915</v>
      </c>
      <c r="Z25" s="116">
        <v>15.239182</v>
      </c>
      <c r="AA25" s="116">
        <v>15.341553</v>
      </c>
      <c r="AB25" s="116">
        <v>15.424122</v>
      </c>
      <c r="AC25" s="116">
        <v>15.493889</v>
      </c>
      <c r="AD25" s="116">
        <v>15.567107</v>
      </c>
      <c r="AE25" s="116">
        <v>15.654192</v>
      </c>
      <c r="AF25" s="116">
        <v>15.760225</v>
      </c>
      <c r="AG25" s="116">
        <v>15.86395</v>
      </c>
      <c r="AH25" s="116">
        <v>15.987075</v>
      </c>
      <c r="AI25" s="116">
        <v>16.105285</v>
      </c>
      <c r="AJ25" s="116">
        <v>16.192572</v>
      </c>
      <c r="AK25" s="116">
        <v>16.258032</v>
      </c>
      <c r="AL25" s="116">
        <v>16.305526</v>
      </c>
      <c r="AM25" s="346">
        <v>16.33421</v>
      </c>
      <c r="AN25" s="116">
        <v>16.357992</v>
      </c>
      <c r="AO25" s="116">
        <v>16.405399</v>
      </c>
      <c r="AP25" s="158">
        <v>16.485787</v>
      </c>
      <c r="AQ25" s="359">
        <f t="shared" si="1"/>
        <v>0.49000941702179723</v>
      </c>
      <c r="AR25" s="94" t="s">
        <v>80</v>
      </c>
      <c r="AS25" s="343"/>
      <c r="AT25" s="48"/>
    </row>
    <row r="26" spans="1:46" s="53" customFormat="1" ht="12" customHeight="1">
      <c r="A26" s="60"/>
      <c r="B26" s="61" t="s">
        <v>42</v>
      </c>
      <c r="C26" s="117">
        <v>7.455142</v>
      </c>
      <c r="D26" s="118">
        <v>7.47903</v>
      </c>
      <c r="E26" s="118">
        <v>7.521933</v>
      </c>
      <c r="F26" s="118">
        <v>7.566469</v>
      </c>
      <c r="G26" s="118">
        <v>7.60576</v>
      </c>
      <c r="H26" s="118">
        <v>7.592316</v>
      </c>
      <c r="I26" s="118">
        <v>7.565489</v>
      </c>
      <c r="J26" s="118">
        <v>7.565561</v>
      </c>
      <c r="K26" s="118">
        <v>7.571299</v>
      </c>
      <c r="L26" s="118">
        <v>7.55331</v>
      </c>
      <c r="M26" s="118">
        <v>7.545539</v>
      </c>
      <c r="N26" s="118">
        <v>7.553326</v>
      </c>
      <c r="O26" s="118">
        <v>7.584094</v>
      </c>
      <c r="P26" s="118">
        <v>7.564185</v>
      </c>
      <c r="Q26" s="118">
        <v>7.559635</v>
      </c>
      <c r="R26" s="118">
        <v>7.563233</v>
      </c>
      <c r="S26" s="118">
        <v>7.566736</v>
      </c>
      <c r="T26" s="118">
        <v>7.572852</v>
      </c>
      <c r="U26" s="118">
        <v>7.576319</v>
      </c>
      <c r="V26" s="118">
        <v>7.594315</v>
      </c>
      <c r="W26" s="118">
        <v>7.644818</v>
      </c>
      <c r="X26" s="118">
        <v>7.710882</v>
      </c>
      <c r="Y26" s="118">
        <v>7.798899</v>
      </c>
      <c r="Z26" s="118">
        <v>7.882519</v>
      </c>
      <c r="AA26" s="118">
        <v>7.928746</v>
      </c>
      <c r="AB26" s="118">
        <v>7.943489</v>
      </c>
      <c r="AC26" s="118">
        <v>7.953067</v>
      </c>
      <c r="AD26" s="118">
        <v>7.964966</v>
      </c>
      <c r="AE26" s="118">
        <v>7.971116</v>
      </c>
      <c r="AF26" s="118">
        <v>7.982461</v>
      </c>
      <c r="AG26" s="118">
        <v>8.002186</v>
      </c>
      <c r="AH26" s="118">
        <v>8.020946</v>
      </c>
      <c r="AI26" s="118">
        <v>8.06364</v>
      </c>
      <c r="AJ26" s="118">
        <v>8.100273</v>
      </c>
      <c r="AK26" s="118">
        <v>8.142573</v>
      </c>
      <c r="AL26" s="118">
        <v>8.201359</v>
      </c>
      <c r="AM26" s="344">
        <v>8.254298</v>
      </c>
      <c r="AN26" s="327">
        <v>8.282984</v>
      </c>
      <c r="AO26" s="327">
        <v>8.318592</v>
      </c>
      <c r="AP26" s="159">
        <v>8.35526</v>
      </c>
      <c r="AQ26" s="358">
        <f t="shared" si="1"/>
        <v>0.4407957500500048</v>
      </c>
      <c r="AR26" s="61" t="s">
        <v>42</v>
      </c>
      <c r="AS26" s="343"/>
      <c r="AT26" s="48"/>
    </row>
    <row r="27" spans="1:46" s="53" customFormat="1" ht="12" customHeight="1">
      <c r="A27" s="60"/>
      <c r="B27" s="93" t="s">
        <v>81</v>
      </c>
      <c r="C27" s="115">
        <v>32.6706</v>
      </c>
      <c r="D27" s="116">
        <v>32.658</v>
      </c>
      <c r="E27" s="116">
        <v>32.909</v>
      </c>
      <c r="F27" s="116">
        <v>33.2023</v>
      </c>
      <c r="G27" s="116">
        <v>33.5121</v>
      </c>
      <c r="H27" s="116">
        <v>33.845698</v>
      </c>
      <c r="I27" s="116">
        <v>34.1847</v>
      </c>
      <c r="J27" s="116">
        <v>34.5279</v>
      </c>
      <c r="K27" s="116">
        <v>34.8502</v>
      </c>
      <c r="L27" s="116">
        <v>35.081</v>
      </c>
      <c r="M27" s="116">
        <v>35.413434</v>
      </c>
      <c r="N27" s="116">
        <v>35.734865</v>
      </c>
      <c r="O27" s="116">
        <v>36.062309</v>
      </c>
      <c r="P27" s="116">
        <v>36.398652</v>
      </c>
      <c r="Q27" s="116">
        <v>36.744964</v>
      </c>
      <c r="R27" s="116">
        <v>37.063303</v>
      </c>
      <c r="S27" s="116">
        <v>37.340467</v>
      </c>
      <c r="T27" s="116">
        <v>37.571771</v>
      </c>
      <c r="U27" s="116">
        <v>37.764318</v>
      </c>
      <c r="V27" s="116">
        <v>37.884655</v>
      </c>
      <c r="W27" s="116">
        <v>38.038403</v>
      </c>
      <c r="X27" s="116">
        <v>38.18316</v>
      </c>
      <c r="Y27" s="116">
        <v>38.309226</v>
      </c>
      <c r="Z27" s="116">
        <v>38.418108</v>
      </c>
      <c r="AA27" s="116">
        <v>38.504707</v>
      </c>
      <c r="AB27" s="116">
        <v>38.580597</v>
      </c>
      <c r="AC27" s="116">
        <v>38.609399</v>
      </c>
      <c r="AD27" s="116">
        <v>38.639341</v>
      </c>
      <c r="AE27" s="116">
        <v>38.659979</v>
      </c>
      <c r="AF27" s="116">
        <v>38.666983</v>
      </c>
      <c r="AG27" s="116">
        <v>38.653559</v>
      </c>
      <c r="AH27" s="116">
        <v>38.253955</v>
      </c>
      <c r="AI27" s="116">
        <v>38.242197</v>
      </c>
      <c r="AJ27" s="116">
        <v>38.218531</v>
      </c>
      <c r="AK27" s="116">
        <v>38.190608</v>
      </c>
      <c r="AL27" s="116">
        <v>38.173835</v>
      </c>
      <c r="AM27" s="346">
        <v>38.157055</v>
      </c>
      <c r="AN27" s="116">
        <v>38.125479</v>
      </c>
      <c r="AO27" s="116">
        <v>38.115641</v>
      </c>
      <c r="AP27" s="158">
        <v>38.135876</v>
      </c>
      <c r="AQ27" s="359">
        <f t="shared" si="1"/>
        <v>0.053088442091286936</v>
      </c>
      <c r="AR27" s="93" t="s">
        <v>81</v>
      </c>
      <c r="AS27" s="343"/>
      <c r="AT27" s="48"/>
    </row>
    <row r="28" spans="1:46" s="53" customFormat="1" ht="12" customHeight="1">
      <c r="A28" s="60"/>
      <c r="B28" s="61" t="s">
        <v>83</v>
      </c>
      <c r="C28" s="117">
        <v>8.69761</v>
      </c>
      <c r="D28" s="118">
        <v>8.663252</v>
      </c>
      <c r="E28" s="118">
        <v>8.62426</v>
      </c>
      <c r="F28" s="118">
        <v>8.6366</v>
      </c>
      <c r="G28" s="118">
        <v>8.6296</v>
      </c>
      <c r="H28" s="118">
        <v>8.87913</v>
      </c>
      <c r="I28" s="118">
        <v>9.30781</v>
      </c>
      <c r="J28" s="118">
        <v>9.40381</v>
      </c>
      <c r="K28" s="118">
        <v>9.50754</v>
      </c>
      <c r="L28" s="118">
        <v>9.60896</v>
      </c>
      <c r="M28" s="118">
        <v>9.71357</v>
      </c>
      <c r="N28" s="118">
        <v>9.819054</v>
      </c>
      <c r="O28" s="118">
        <v>9.88367</v>
      </c>
      <c r="P28" s="118">
        <v>9.939871</v>
      </c>
      <c r="Q28" s="118">
        <v>9.975859</v>
      </c>
      <c r="R28" s="118">
        <v>10.016605</v>
      </c>
      <c r="S28" s="118">
        <v>10.030621</v>
      </c>
      <c r="T28" s="118">
        <v>10.034846</v>
      </c>
      <c r="U28" s="118">
        <v>10.025215</v>
      </c>
      <c r="V28" s="118">
        <v>10.014005</v>
      </c>
      <c r="W28" s="118">
        <v>9.995995</v>
      </c>
      <c r="X28" s="118">
        <v>9.970441</v>
      </c>
      <c r="Y28" s="118">
        <v>9.965315</v>
      </c>
      <c r="Z28" s="118">
        <v>9.974591</v>
      </c>
      <c r="AA28" s="118">
        <v>9.99059</v>
      </c>
      <c r="AB28" s="118">
        <v>10.017571</v>
      </c>
      <c r="AC28" s="118">
        <v>10.04318</v>
      </c>
      <c r="AD28" s="118">
        <v>10.072542</v>
      </c>
      <c r="AE28" s="118">
        <v>10.109697</v>
      </c>
      <c r="AF28" s="118">
        <v>10.148883</v>
      </c>
      <c r="AG28" s="118">
        <v>10.195014</v>
      </c>
      <c r="AH28" s="118">
        <v>10.256658</v>
      </c>
      <c r="AI28" s="118">
        <v>10.32934</v>
      </c>
      <c r="AJ28" s="118">
        <v>10.407465</v>
      </c>
      <c r="AK28" s="118">
        <v>10.474685</v>
      </c>
      <c r="AL28" s="118">
        <v>10.529255</v>
      </c>
      <c r="AM28" s="344">
        <v>10.569592</v>
      </c>
      <c r="AN28" s="327">
        <v>10.599095</v>
      </c>
      <c r="AO28" s="327">
        <v>10.617575</v>
      </c>
      <c r="AP28" s="159">
        <v>10.62725</v>
      </c>
      <c r="AQ28" s="358">
        <f t="shared" si="1"/>
        <v>0.09112250207792272</v>
      </c>
      <c r="AR28" s="61" t="s">
        <v>83</v>
      </c>
      <c r="AS28" s="343"/>
      <c r="AT28" s="48"/>
    </row>
    <row r="29" spans="1:46" s="53" customFormat="1" ht="12" customHeight="1">
      <c r="A29" s="60"/>
      <c r="B29" s="93" t="s">
        <v>85</v>
      </c>
      <c r="C29" s="115">
        <v>20.139603</v>
      </c>
      <c r="D29" s="116">
        <v>20.361192</v>
      </c>
      <c r="E29" s="116">
        <v>20.561942</v>
      </c>
      <c r="F29" s="116">
        <v>20.753972</v>
      </c>
      <c r="G29" s="116">
        <v>20.91739</v>
      </c>
      <c r="H29" s="116">
        <v>21.141468</v>
      </c>
      <c r="I29" s="116">
        <v>21.445698</v>
      </c>
      <c r="J29" s="116">
        <v>21.657569</v>
      </c>
      <c r="K29" s="116">
        <v>21.854622</v>
      </c>
      <c r="L29" s="116">
        <v>22.048305</v>
      </c>
      <c r="M29" s="116">
        <v>22.13267</v>
      </c>
      <c r="N29" s="116">
        <v>22.281894</v>
      </c>
      <c r="O29" s="116">
        <v>22.424246</v>
      </c>
      <c r="P29" s="116">
        <v>22.527235</v>
      </c>
      <c r="Q29" s="116">
        <v>22.59372</v>
      </c>
      <c r="R29" s="116">
        <v>22.687374</v>
      </c>
      <c r="S29" s="116">
        <v>22.778624</v>
      </c>
      <c r="T29" s="116">
        <v>22.895058</v>
      </c>
      <c r="U29" s="116">
        <v>23.003802</v>
      </c>
      <c r="V29" s="116">
        <v>23.111521</v>
      </c>
      <c r="W29" s="116">
        <v>23.211395</v>
      </c>
      <c r="X29" s="116">
        <v>23.192274</v>
      </c>
      <c r="Y29" s="116">
        <v>22.810035</v>
      </c>
      <c r="Z29" s="116">
        <v>22.778533</v>
      </c>
      <c r="AA29" s="116">
        <v>22.748027</v>
      </c>
      <c r="AB29" s="116">
        <v>22.712394</v>
      </c>
      <c r="AC29" s="116">
        <v>22.656145</v>
      </c>
      <c r="AD29" s="116">
        <v>22.581862</v>
      </c>
      <c r="AE29" s="116">
        <v>22.526093</v>
      </c>
      <c r="AF29" s="116">
        <v>22.488595</v>
      </c>
      <c r="AG29" s="116">
        <v>22.455485</v>
      </c>
      <c r="AH29" s="116">
        <v>22.430457</v>
      </c>
      <c r="AI29" s="116">
        <v>21.833483</v>
      </c>
      <c r="AJ29" s="116">
        <v>21.772774</v>
      </c>
      <c r="AK29" s="116">
        <v>21.711252</v>
      </c>
      <c r="AL29" s="116">
        <v>21.658528</v>
      </c>
      <c r="AM29" s="346">
        <v>21.610213</v>
      </c>
      <c r="AN29" s="116">
        <v>21.565119</v>
      </c>
      <c r="AO29" s="116">
        <v>21.528627</v>
      </c>
      <c r="AP29" s="158">
        <v>21.498616</v>
      </c>
      <c r="AQ29" s="359">
        <f t="shared" si="1"/>
        <v>-0.1394004364514312</v>
      </c>
      <c r="AR29" s="93" t="s">
        <v>85</v>
      </c>
      <c r="AS29" s="343"/>
      <c r="AT29" s="48"/>
    </row>
    <row r="30" spans="1:46" s="53" customFormat="1" ht="12" customHeight="1">
      <c r="A30" s="60"/>
      <c r="B30" s="61" t="s">
        <v>87</v>
      </c>
      <c r="C30" s="117">
        <v>1.717995</v>
      </c>
      <c r="D30" s="118">
        <v>1.731787</v>
      </c>
      <c r="E30" s="118">
        <v>1.744882</v>
      </c>
      <c r="F30" s="118">
        <v>1.759584</v>
      </c>
      <c r="G30" s="118">
        <v>1.773809</v>
      </c>
      <c r="H30" s="118">
        <v>1.778454</v>
      </c>
      <c r="I30" s="118">
        <v>1.808707</v>
      </c>
      <c r="J30" s="118">
        <v>1.83179</v>
      </c>
      <c r="K30" s="118">
        <v>1.852963</v>
      </c>
      <c r="L30" s="118">
        <v>1.872133</v>
      </c>
      <c r="M30" s="118">
        <v>1.893064</v>
      </c>
      <c r="N30" s="118">
        <v>1.909566</v>
      </c>
      <c r="O30" s="118">
        <v>1.903495</v>
      </c>
      <c r="P30" s="118">
        <v>1.917173</v>
      </c>
      <c r="Q30" s="118">
        <v>1.927469</v>
      </c>
      <c r="R30" s="118">
        <v>1.936839</v>
      </c>
      <c r="S30" s="118">
        <v>1.946442</v>
      </c>
      <c r="T30" s="118">
        <v>1.985486</v>
      </c>
      <c r="U30" s="118">
        <v>1.994066</v>
      </c>
      <c r="V30" s="118">
        <v>1.996325</v>
      </c>
      <c r="W30" s="118">
        <v>1.996377</v>
      </c>
      <c r="X30" s="118">
        <v>1.999945</v>
      </c>
      <c r="Y30" s="118">
        <v>1.998912</v>
      </c>
      <c r="Z30" s="118">
        <v>1.994084</v>
      </c>
      <c r="AA30" s="118">
        <v>1.989408</v>
      </c>
      <c r="AB30" s="118">
        <v>1.989477</v>
      </c>
      <c r="AC30" s="118">
        <v>1.990266</v>
      </c>
      <c r="AD30" s="118">
        <v>1.986989</v>
      </c>
      <c r="AE30" s="118">
        <v>1.984923</v>
      </c>
      <c r="AF30" s="118">
        <v>1.978334</v>
      </c>
      <c r="AG30" s="118">
        <v>1.987755</v>
      </c>
      <c r="AH30" s="118">
        <v>1.990094</v>
      </c>
      <c r="AI30" s="118">
        <v>1.994026</v>
      </c>
      <c r="AJ30" s="118">
        <v>1.995033</v>
      </c>
      <c r="AK30" s="118">
        <v>1.996433</v>
      </c>
      <c r="AL30" s="118">
        <v>1.99759</v>
      </c>
      <c r="AM30" s="344">
        <v>2.003358</v>
      </c>
      <c r="AN30" s="327">
        <v>2.010377</v>
      </c>
      <c r="AO30" s="327">
        <v>2.010269</v>
      </c>
      <c r="AP30" s="159">
        <v>2.032362</v>
      </c>
      <c r="AQ30" s="358">
        <f t="shared" si="1"/>
        <v>1.0990071477996244</v>
      </c>
      <c r="AR30" s="61" t="s">
        <v>87</v>
      </c>
      <c r="AS30" s="343"/>
      <c r="AT30" s="48"/>
    </row>
    <row r="31" spans="1:46" s="53" customFormat="1" ht="12" customHeight="1">
      <c r="A31" s="60"/>
      <c r="B31" s="93" t="s">
        <v>91</v>
      </c>
      <c r="C31" s="115">
        <v>4.536555</v>
      </c>
      <c r="D31" s="116">
        <v>4.53989</v>
      </c>
      <c r="E31" s="116">
        <v>4.575007</v>
      </c>
      <c r="F31" s="116">
        <v>4.618236</v>
      </c>
      <c r="G31" s="116">
        <v>4.664653</v>
      </c>
      <c r="H31" s="116">
        <v>4.714593</v>
      </c>
      <c r="I31" s="116">
        <v>4.763617</v>
      </c>
      <c r="J31" s="116">
        <v>4.815396</v>
      </c>
      <c r="K31" s="116">
        <v>4.865605</v>
      </c>
      <c r="L31" s="116">
        <v>4.914644</v>
      </c>
      <c r="M31" s="116">
        <v>4.963301</v>
      </c>
      <c r="N31" s="116">
        <v>4.996329</v>
      </c>
      <c r="O31" s="116">
        <v>5.035881</v>
      </c>
      <c r="P31" s="116">
        <v>5.074316</v>
      </c>
      <c r="Q31" s="116">
        <v>5.109626</v>
      </c>
      <c r="R31" s="116">
        <v>5.144568</v>
      </c>
      <c r="S31" s="116">
        <v>5.178967</v>
      </c>
      <c r="T31" s="116">
        <v>5.208708</v>
      </c>
      <c r="U31" s="116">
        <v>5.236972</v>
      </c>
      <c r="V31" s="116">
        <v>5.26422</v>
      </c>
      <c r="W31" s="116">
        <v>5.287663</v>
      </c>
      <c r="X31" s="116">
        <v>5.310711</v>
      </c>
      <c r="Y31" s="116">
        <v>5.295877</v>
      </c>
      <c r="Z31" s="116">
        <v>5.314155</v>
      </c>
      <c r="AA31" s="116">
        <v>5.336455</v>
      </c>
      <c r="AB31" s="116">
        <v>5.356207</v>
      </c>
      <c r="AC31" s="116">
        <v>5.36779</v>
      </c>
      <c r="AD31" s="116">
        <v>5.378932</v>
      </c>
      <c r="AE31" s="116">
        <v>5.38765</v>
      </c>
      <c r="AF31" s="116">
        <v>5.393382</v>
      </c>
      <c r="AG31" s="116">
        <v>5.398657</v>
      </c>
      <c r="AH31" s="116">
        <v>5.378783</v>
      </c>
      <c r="AI31" s="116">
        <v>5.378951</v>
      </c>
      <c r="AJ31" s="116">
        <v>5.379161</v>
      </c>
      <c r="AK31" s="116">
        <v>5.380053</v>
      </c>
      <c r="AL31" s="116">
        <v>5.384822</v>
      </c>
      <c r="AM31" s="346">
        <v>5.38918</v>
      </c>
      <c r="AN31" s="116">
        <v>5.393637</v>
      </c>
      <c r="AO31" s="116">
        <v>5.400998</v>
      </c>
      <c r="AP31" s="158">
        <v>5.412254</v>
      </c>
      <c r="AQ31" s="359">
        <f t="shared" si="1"/>
        <v>0.2084059279414463</v>
      </c>
      <c r="AR31" s="93" t="s">
        <v>91</v>
      </c>
      <c r="AS31" s="343"/>
      <c r="AT31" s="48"/>
    </row>
    <row r="32" spans="1:46" s="53" customFormat="1" ht="12" customHeight="1">
      <c r="A32" s="60"/>
      <c r="B32" s="61" t="s">
        <v>66</v>
      </c>
      <c r="C32" s="117">
        <v>4.614277</v>
      </c>
      <c r="D32" s="118">
        <v>4.598336</v>
      </c>
      <c r="E32" s="118">
        <v>4.625912</v>
      </c>
      <c r="F32" s="118">
        <v>4.653401</v>
      </c>
      <c r="G32" s="118">
        <v>4.678761</v>
      </c>
      <c r="H32" s="118">
        <v>4.702387</v>
      </c>
      <c r="I32" s="118">
        <v>4.720492</v>
      </c>
      <c r="J32" s="118">
        <v>4.730836</v>
      </c>
      <c r="K32" s="118">
        <v>4.746967</v>
      </c>
      <c r="L32" s="118">
        <v>4.758088</v>
      </c>
      <c r="M32" s="118">
        <v>4.771292</v>
      </c>
      <c r="N32" s="118">
        <v>4.787778</v>
      </c>
      <c r="O32" s="118">
        <v>4.81215</v>
      </c>
      <c r="P32" s="118">
        <v>4.841715</v>
      </c>
      <c r="Q32" s="118">
        <v>4.869858</v>
      </c>
      <c r="R32" s="118">
        <v>4.893748</v>
      </c>
      <c r="S32" s="118">
        <v>4.910664</v>
      </c>
      <c r="T32" s="118">
        <v>4.925644</v>
      </c>
      <c r="U32" s="118">
        <v>4.938602</v>
      </c>
      <c r="V32" s="118">
        <v>4.954359</v>
      </c>
      <c r="W32" s="118">
        <v>4.974383</v>
      </c>
      <c r="X32" s="118">
        <v>4.998478</v>
      </c>
      <c r="Y32" s="118">
        <v>5.029002</v>
      </c>
      <c r="Z32" s="118">
        <v>5.054982</v>
      </c>
      <c r="AA32" s="118">
        <v>5.077912</v>
      </c>
      <c r="AB32" s="118">
        <v>5.098754</v>
      </c>
      <c r="AC32" s="118">
        <v>5.116826</v>
      </c>
      <c r="AD32" s="118">
        <v>5.13232</v>
      </c>
      <c r="AE32" s="118">
        <v>5.147349</v>
      </c>
      <c r="AF32" s="118">
        <v>5.159646</v>
      </c>
      <c r="AG32" s="118">
        <v>5.171302</v>
      </c>
      <c r="AH32" s="118">
        <v>5.181115</v>
      </c>
      <c r="AI32" s="118">
        <v>5.194901</v>
      </c>
      <c r="AJ32" s="118">
        <v>5.206295</v>
      </c>
      <c r="AK32" s="118">
        <v>5.219732</v>
      </c>
      <c r="AL32" s="118">
        <v>5.236611</v>
      </c>
      <c r="AM32" s="344">
        <v>5.25558</v>
      </c>
      <c r="AN32" s="327">
        <v>5.276955</v>
      </c>
      <c r="AO32" s="327">
        <v>5.300484</v>
      </c>
      <c r="AP32" s="159">
        <v>5.326314</v>
      </c>
      <c r="AQ32" s="358">
        <f t="shared" si="1"/>
        <v>0.487313988684801</v>
      </c>
      <c r="AR32" s="61" t="s">
        <v>66</v>
      </c>
      <c r="AS32" s="343"/>
      <c r="AT32" s="48"/>
    </row>
    <row r="33" spans="1:46" s="53" customFormat="1" ht="12" customHeight="1">
      <c r="A33" s="60"/>
      <c r="B33" s="93" t="s">
        <v>89</v>
      </c>
      <c r="C33" s="115">
        <v>8.004371</v>
      </c>
      <c r="D33" s="116">
        <v>8.08123</v>
      </c>
      <c r="E33" s="116">
        <v>8.115438</v>
      </c>
      <c r="F33" s="116">
        <v>8.129161</v>
      </c>
      <c r="G33" s="116">
        <v>8.143463</v>
      </c>
      <c r="H33" s="116">
        <v>8.176447</v>
      </c>
      <c r="I33" s="116">
        <v>8.208427</v>
      </c>
      <c r="J33" s="116">
        <v>8.236144</v>
      </c>
      <c r="K33" s="116">
        <v>8.266936</v>
      </c>
      <c r="L33" s="116">
        <v>8.284261</v>
      </c>
      <c r="M33" s="116">
        <v>8.303094</v>
      </c>
      <c r="N33" s="116">
        <v>8.317967</v>
      </c>
      <c r="O33" s="116">
        <v>8.323038</v>
      </c>
      <c r="P33" s="116">
        <v>8.327488</v>
      </c>
      <c r="Q33" s="116">
        <v>8.330577</v>
      </c>
      <c r="R33" s="116">
        <v>8.342633</v>
      </c>
      <c r="S33" s="116">
        <v>8.358139</v>
      </c>
      <c r="T33" s="116">
        <v>8.381519</v>
      </c>
      <c r="U33" s="116">
        <v>8.414089</v>
      </c>
      <c r="V33" s="116">
        <v>8.458888</v>
      </c>
      <c r="W33" s="116">
        <v>8.527039</v>
      </c>
      <c r="X33" s="116">
        <v>8.59063</v>
      </c>
      <c r="Y33" s="116">
        <v>8.64412</v>
      </c>
      <c r="Z33" s="116">
        <v>8.692013</v>
      </c>
      <c r="AA33" s="116">
        <v>8.745109</v>
      </c>
      <c r="AB33" s="116">
        <v>8.816381</v>
      </c>
      <c r="AC33" s="116">
        <v>8.837496</v>
      </c>
      <c r="AD33" s="116">
        <v>8.844499</v>
      </c>
      <c r="AE33" s="116">
        <v>8.847625</v>
      </c>
      <c r="AF33" s="116">
        <v>8.854322</v>
      </c>
      <c r="AG33" s="116">
        <v>8.861426</v>
      </c>
      <c r="AH33" s="116">
        <v>8.882792</v>
      </c>
      <c r="AI33" s="116">
        <v>8.909128</v>
      </c>
      <c r="AJ33" s="116">
        <v>8.940788</v>
      </c>
      <c r="AK33" s="116">
        <v>8.97567</v>
      </c>
      <c r="AL33" s="116">
        <v>9.011392</v>
      </c>
      <c r="AM33" s="346">
        <v>9.047752</v>
      </c>
      <c r="AN33" s="116">
        <v>9.113257</v>
      </c>
      <c r="AO33" s="116">
        <v>9.182927</v>
      </c>
      <c r="AP33" s="158">
        <v>9.256347</v>
      </c>
      <c r="AQ33" s="359">
        <f t="shared" si="1"/>
        <v>0.7995272095705497</v>
      </c>
      <c r="AR33" s="93" t="s">
        <v>89</v>
      </c>
      <c r="AS33" s="343"/>
      <c r="AT33" s="48"/>
    </row>
    <row r="34" spans="1:46" s="53" customFormat="1" ht="12" customHeight="1">
      <c r="A34" s="60"/>
      <c r="B34" s="62" t="s">
        <v>93</v>
      </c>
      <c r="C34" s="119">
        <v>55.5464</v>
      </c>
      <c r="D34" s="120">
        <v>55.7801</v>
      </c>
      <c r="E34" s="120">
        <v>56.012345</v>
      </c>
      <c r="F34" s="120">
        <v>56.159785</v>
      </c>
      <c r="G34" s="120">
        <v>56.229268</v>
      </c>
      <c r="H34" s="120">
        <v>56.23068</v>
      </c>
      <c r="I34" s="120">
        <v>56.22092</v>
      </c>
      <c r="J34" s="120">
        <v>56.203016</v>
      </c>
      <c r="K34" s="120">
        <v>56.183968</v>
      </c>
      <c r="L34" s="120">
        <v>56.209039</v>
      </c>
      <c r="M34" s="120">
        <v>56.284863</v>
      </c>
      <c r="N34" s="120">
        <v>56.343569</v>
      </c>
      <c r="O34" s="120">
        <v>56.324088</v>
      </c>
      <c r="P34" s="120">
        <v>56.303194</v>
      </c>
      <c r="Q34" s="120">
        <v>56.362502</v>
      </c>
      <c r="R34" s="120">
        <v>56.481641</v>
      </c>
      <c r="S34" s="120">
        <v>56.618895</v>
      </c>
      <c r="T34" s="120">
        <v>56.743897</v>
      </c>
      <c r="U34" s="120">
        <v>56.860203</v>
      </c>
      <c r="V34" s="120">
        <v>56.99645</v>
      </c>
      <c r="W34" s="120">
        <v>57.156972</v>
      </c>
      <c r="X34" s="120">
        <v>57.338199</v>
      </c>
      <c r="Y34" s="120">
        <v>57.511594</v>
      </c>
      <c r="Z34" s="120">
        <v>57.64921</v>
      </c>
      <c r="AA34" s="120">
        <v>57.788017</v>
      </c>
      <c r="AB34" s="120">
        <v>57.943472</v>
      </c>
      <c r="AC34" s="120">
        <v>58.094587</v>
      </c>
      <c r="AD34" s="120">
        <v>58.239312</v>
      </c>
      <c r="AE34" s="120">
        <v>58.394596</v>
      </c>
      <c r="AF34" s="120">
        <v>58.579685</v>
      </c>
      <c r="AG34" s="120">
        <v>58.785246</v>
      </c>
      <c r="AH34" s="120">
        <v>58.999781</v>
      </c>
      <c r="AI34" s="120">
        <v>59.217592</v>
      </c>
      <c r="AJ34" s="120">
        <v>59.437723</v>
      </c>
      <c r="AK34" s="120">
        <v>59.699828</v>
      </c>
      <c r="AL34" s="120">
        <v>60.0599</v>
      </c>
      <c r="AM34" s="121">
        <v>60.425786</v>
      </c>
      <c r="AN34" s="121">
        <v>60.816701</v>
      </c>
      <c r="AO34" s="121">
        <v>61.175586</v>
      </c>
      <c r="AP34" s="160">
        <v>61.6346</v>
      </c>
      <c r="AQ34" s="360">
        <f t="shared" si="1"/>
        <v>0.7503221955242001</v>
      </c>
      <c r="AR34" s="62" t="s">
        <v>93</v>
      </c>
      <c r="AS34" s="343"/>
      <c r="AT34" s="48"/>
    </row>
    <row r="35" spans="1:46" s="53" customFormat="1" ht="12" customHeight="1">
      <c r="A35" s="60"/>
      <c r="B35" s="93" t="s">
        <v>110</v>
      </c>
      <c r="C35" s="115">
        <v>4.403352</v>
      </c>
      <c r="D35" s="116">
        <v>4.421151</v>
      </c>
      <c r="E35" s="116">
        <v>4.441399</v>
      </c>
      <c r="F35" s="116">
        <v>4.459729</v>
      </c>
      <c r="G35" s="116">
        <v>4.480592</v>
      </c>
      <c r="H35" s="116">
        <v>4.500727</v>
      </c>
      <c r="I35" s="116">
        <v>4.523436</v>
      </c>
      <c r="J35" s="116">
        <v>4.548432</v>
      </c>
      <c r="K35" s="116">
        <v>4.570709</v>
      </c>
      <c r="L35" s="116">
        <v>4.59146</v>
      </c>
      <c r="M35" s="116">
        <v>4.598095</v>
      </c>
      <c r="N35" s="116">
        <v>4.601469</v>
      </c>
      <c r="O35" s="116">
        <v>4.621548</v>
      </c>
      <c r="P35" s="116">
        <v>4.646921</v>
      </c>
      <c r="Q35" s="116">
        <v>4.669587</v>
      </c>
      <c r="R35" s="116">
        <v>4.690983</v>
      </c>
      <c r="S35" s="116">
        <v>4.711852</v>
      </c>
      <c r="T35" s="116">
        <v>4.731041</v>
      </c>
      <c r="U35" s="116">
        <v>4.74845</v>
      </c>
      <c r="V35" s="116">
        <v>4.761965</v>
      </c>
      <c r="W35" s="116">
        <v>4.772556</v>
      </c>
      <c r="X35" s="116">
        <v>4.782179</v>
      </c>
      <c r="Y35" s="116">
        <v>4.595866</v>
      </c>
      <c r="Z35" s="116">
        <v>4.555771</v>
      </c>
      <c r="AA35" s="116">
        <v>4.645155</v>
      </c>
      <c r="AB35" s="116">
        <v>4.658893</v>
      </c>
      <c r="AC35" s="116">
        <v>4.581167</v>
      </c>
      <c r="AD35" s="348">
        <v>4.533028</v>
      </c>
      <c r="AE35" s="116">
        <v>4.536812</v>
      </c>
      <c r="AF35" s="348">
        <v>4.527459</v>
      </c>
      <c r="AG35" s="116">
        <v>4.497735</v>
      </c>
      <c r="AH35" s="116">
        <v>4.438868</v>
      </c>
      <c r="AI35" s="116">
        <v>4.444608</v>
      </c>
      <c r="AJ35" s="116">
        <v>4.442744</v>
      </c>
      <c r="AK35" s="116">
        <v>4.441733</v>
      </c>
      <c r="AL35" s="116">
        <v>4.443901</v>
      </c>
      <c r="AM35" s="346">
        <v>4.442884</v>
      </c>
      <c r="AN35" s="116">
        <v>4.441238</v>
      </c>
      <c r="AO35" s="116">
        <v>4.436401</v>
      </c>
      <c r="AP35" s="158">
        <v>4.435056</v>
      </c>
      <c r="AQ35" s="359">
        <f t="shared" si="1"/>
        <v>-0.03031736761396342</v>
      </c>
      <c r="AR35" s="93" t="s">
        <v>110</v>
      </c>
      <c r="AS35" s="343"/>
      <c r="AT35" s="48"/>
    </row>
    <row r="36" spans="1:46" s="53" customFormat="1" ht="12" customHeight="1">
      <c r="A36" s="60"/>
      <c r="B36" s="61" t="s">
        <v>112</v>
      </c>
      <c r="C36" s="117">
        <v>1.616769</v>
      </c>
      <c r="D36" s="118">
        <v>1.641353</v>
      </c>
      <c r="E36" s="118">
        <v>1.666798</v>
      </c>
      <c r="F36" s="118">
        <v>1.692113</v>
      </c>
      <c r="G36" s="118">
        <v>1.71709</v>
      </c>
      <c r="H36" s="118">
        <v>1.74278</v>
      </c>
      <c r="I36" s="118">
        <v>1.76989</v>
      </c>
      <c r="J36" s="118">
        <v>1.797145</v>
      </c>
      <c r="K36" s="118">
        <v>1.823151</v>
      </c>
      <c r="L36" s="118">
        <v>1.849388</v>
      </c>
      <c r="M36" s="118">
        <v>1.878067</v>
      </c>
      <c r="N36" s="118">
        <v>1.90457</v>
      </c>
      <c r="O36" s="118">
        <v>1.928856</v>
      </c>
      <c r="P36" s="118">
        <v>1.954972</v>
      </c>
      <c r="Q36" s="118">
        <v>1.980139</v>
      </c>
      <c r="R36" s="118">
        <v>2.004709</v>
      </c>
      <c r="S36" s="118">
        <v>2.029175</v>
      </c>
      <c r="T36" s="118">
        <v>2.052953</v>
      </c>
      <c r="U36" s="118">
        <v>2.077056</v>
      </c>
      <c r="V36" s="118">
        <v>2.100246</v>
      </c>
      <c r="W36" s="118">
        <v>1.873109</v>
      </c>
      <c r="X36" s="118">
        <v>1.890872</v>
      </c>
      <c r="Y36" s="118">
        <v>1.908941</v>
      </c>
      <c r="Z36" s="118">
        <v>2.061</v>
      </c>
      <c r="AA36" s="118">
        <v>1.936741</v>
      </c>
      <c r="AB36" s="118">
        <v>1.957265</v>
      </c>
      <c r="AC36" s="118">
        <v>1.971687</v>
      </c>
      <c r="AD36" s="118">
        <v>1.991398</v>
      </c>
      <c r="AE36" s="118">
        <v>2.00234</v>
      </c>
      <c r="AF36" s="118">
        <v>2.012705</v>
      </c>
      <c r="AG36" s="118">
        <v>2.021578</v>
      </c>
      <c r="AH36" s="118">
        <v>2.031112</v>
      </c>
      <c r="AI36" s="118">
        <v>2.038651</v>
      </c>
      <c r="AJ36" s="118">
        <v>2.023654</v>
      </c>
      <c r="AK36" s="118">
        <v>2.029892</v>
      </c>
      <c r="AL36" s="118">
        <v>2.035196</v>
      </c>
      <c r="AM36" s="344">
        <v>2.038514</v>
      </c>
      <c r="AN36" s="327">
        <v>2.041941</v>
      </c>
      <c r="AO36" s="327">
        <v>2.045177</v>
      </c>
      <c r="AP36" s="159">
        <v>2.048619</v>
      </c>
      <c r="AQ36" s="358">
        <f t="shared" si="1"/>
        <v>0.16829839177734396</v>
      </c>
      <c r="AR36" s="61" t="s">
        <v>112</v>
      </c>
      <c r="AS36" s="343"/>
      <c r="AT36" s="48"/>
    </row>
    <row r="37" spans="1:46" s="53" customFormat="1" ht="12" customHeight="1">
      <c r="A37" s="60"/>
      <c r="B37" s="95" t="s">
        <v>113</v>
      </c>
      <c r="C37" s="122">
        <v>34.880611</v>
      </c>
      <c r="D37" s="123">
        <v>35.707058</v>
      </c>
      <c r="E37" s="123">
        <v>36.582215</v>
      </c>
      <c r="F37" s="123">
        <v>37.50888</v>
      </c>
      <c r="G37" s="123">
        <v>38.490106</v>
      </c>
      <c r="H37" s="123">
        <v>39.529218</v>
      </c>
      <c r="I37" s="123">
        <v>40.281507</v>
      </c>
      <c r="J37" s="123">
        <v>41.102443</v>
      </c>
      <c r="K37" s="123">
        <v>41.996129</v>
      </c>
      <c r="L37" s="123">
        <v>42.967253</v>
      </c>
      <c r="M37" s="123">
        <v>44.021146</v>
      </c>
      <c r="N37" s="123">
        <v>45.02345</v>
      </c>
      <c r="O37" s="123">
        <v>46.085508</v>
      </c>
      <c r="P37" s="123">
        <v>47.210448</v>
      </c>
      <c r="Q37" s="123">
        <v>48.401689</v>
      </c>
      <c r="R37" s="123">
        <v>49.662958</v>
      </c>
      <c r="S37" s="123">
        <v>50.695548</v>
      </c>
      <c r="T37" s="123">
        <v>51.791212</v>
      </c>
      <c r="U37" s="123">
        <v>52.953586</v>
      </c>
      <c r="V37" s="123">
        <v>54.186642</v>
      </c>
      <c r="W37" s="123">
        <v>55.494711</v>
      </c>
      <c r="X37" s="123">
        <v>56.714051</v>
      </c>
      <c r="Y37" s="123">
        <v>57.835076</v>
      </c>
      <c r="Z37" s="123">
        <v>58.958565</v>
      </c>
      <c r="AA37" s="123">
        <v>60.07906</v>
      </c>
      <c r="AB37" s="123">
        <v>61.203584</v>
      </c>
      <c r="AC37" s="123">
        <v>62.337617</v>
      </c>
      <c r="AD37" s="123">
        <v>63.484661</v>
      </c>
      <c r="AE37" s="123">
        <v>64.641675</v>
      </c>
      <c r="AF37" s="123">
        <v>65.786563</v>
      </c>
      <c r="AG37" s="123">
        <v>66.889425</v>
      </c>
      <c r="AH37" s="123">
        <v>67.895581</v>
      </c>
      <c r="AI37" s="123">
        <v>68.838069</v>
      </c>
      <c r="AJ37" s="123">
        <v>69.770026</v>
      </c>
      <c r="AK37" s="123">
        <v>70.692009</v>
      </c>
      <c r="AL37" s="123">
        <v>71.610009</v>
      </c>
      <c r="AM37" s="123">
        <v>72.519974</v>
      </c>
      <c r="AN37" s="366">
        <v>69.689256</v>
      </c>
      <c r="AO37" s="123">
        <v>70.586256</v>
      </c>
      <c r="AP37" s="161">
        <v>71.5171</v>
      </c>
      <c r="AQ37" s="361">
        <f t="shared" si="1"/>
        <v>1.3187326439299873</v>
      </c>
      <c r="AR37" s="95" t="s">
        <v>113</v>
      </c>
      <c r="AS37" s="343"/>
      <c r="AT37" s="48"/>
    </row>
    <row r="38" spans="1:46" s="53" customFormat="1" ht="12" customHeight="1">
      <c r="A38" s="60"/>
      <c r="B38" s="61" t="s">
        <v>96</v>
      </c>
      <c r="C38" s="117">
        <v>0.204042</v>
      </c>
      <c r="D38" s="118">
        <v>0.204834</v>
      </c>
      <c r="E38" s="118">
        <v>0.207361</v>
      </c>
      <c r="F38" s="118">
        <v>0.210912</v>
      </c>
      <c r="G38" s="118">
        <v>0.213722</v>
      </c>
      <c r="H38" s="118">
        <v>0.216695</v>
      </c>
      <c r="I38" s="118">
        <v>0.219262</v>
      </c>
      <c r="J38" s="118">
        <v>0.221046</v>
      </c>
      <c r="K38" s="118">
        <v>0.222552</v>
      </c>
      <c r="L38" s="118">
        <v>0.224522</v>
      </c>
      <c r="M38" s="118">
        <v>0.226948</v>
      </c>
      <c r="N38" s="118">
        <v>0.229327</v>
      </c>
      <c r="O38" s="118">
        <v>0.232182</v>
      </c>
      <c r="P38" s="118">
        <v>0.235537</v>
      </c>
      <c r="Q38" s="118">
        <v>0.238416</v>
      </c>
      <c r="R38" s="118">
        <v>0.240606</v>
      </c>
      <c r="S38" s="118">
        <v>0.242203</v>
      </c>
      <c r="T38" s="118">
        <v>0.244157</v>
      </c>
      <c r="U38" s="118">
        <v>0.247561</v>
      </c>
      <c r="V38" s="118">
        <v>0.251919</v>
      </c>
      <c r="W38" s="118">
        <v>0.253785</v>
      </c>
      <c r="X38" s="118">
        <v>0.255866</v>
      </c>
      <c r="Y38" s="118">
        <v>0.259727</v>
      </c>
      <c r="Z38" s="118">
        <v>0.262386</v>
      </c>
      <c r="AA38" s="118">
        <v>0.265064</v>
      </c>
      <c r="AB38" s="118">
        <v>0.266978</v>
      </c>
      <c r="AC38" s="118">
        <v>0.267958</v>
      </c>
      <c r="AD38" s="118">
        <v>0.269874</v>
      </c>
      <c r="AE38" s="118">
        <v>0.272381</v>
      </c>
      <c r="AF38" s="118">
        <v>0.275712</v>
      </c>
      <c r="AG38" s="118">
        <v>0.279049</v>
      </c>
      <c r="AH38" s="118">
        <v>0.283361</v>
      </c>
      <c r="AI38" s="118">
        <v>0.286575</v>
      </c>
      <c r="AJ38" s="118">
        <v>0.288471</v>
      </c>
      <c r="AK38" s="118">
        <v>0.29057</v>
      </c>
      <c r="AL38" s="118">
        <v>0.293577</v>
      </c>
      <c r="AM38" s="344">
        <v>0.299891</v>
      </c>
      <c r="AN38" s="327">
        <v>0.307672</v>
      </c>
      <c r="AO38" s="327">
        <v>0.315459</v>
      </c>
      <c r="AP38" s="159">
        <v>0.319368</v>
      </c>
      <c r="AQ38" s="358">
        <f t="shared" si="1"/>
        <v>1.2391467670917589</v>
      </c>
      <c r="AR38" s="61" t="s">
        <v>96</v>
      </c>
      <c r="AS38" s="343"/>
      <c r="AT38" s="48"/>
    </row>
    <row r="39" spans="1:46" s="53" customFormat="1" ht="12" customHeight="1">
      <c r="A39" s="60"/>
      <c r="B39" s="93" t="s">
        <v>103</v>
      </c>
      <c r="C39" s="115">
        <v>3.863221</v>
      </c>
      <c r="D39" s="116">
        <v>3.888305</v>
      </c>
      <c r="E39" s="116">
        <v>3.917773</v>
      </c>
      <c r="F39" s="116">
        <v>3.948234</v>
      </c>
      <c r="G39" s="116">
        <v>3.97299</v>
      </c>
      <c r="H39" s="116">
        <v>3.997525</v>
      </c>
      <c r="I39" s="116">
        <v>4.017101</v>
      </c>
      <c r="J39" s="116">
        <v>4.035202</v>
      </c>
      <c r="K39" s="116">
        <v>4.051208</v>
      </c>
      <c r="L39" s="116">
        <v>4.066134</v>
      </c>
      <c r="M39" s="116">
        <v>4.0789</v>
      </c>
      <c r="N39" s="116">
        <v>4.09234</v>
      </c>
      <c r="O39" s="116">
        <v>4.107063</v>
      </c>
      <c r="P39" s="116">
        <v>4.122511</v>
      </c>
      <c r="Q39" s="116">
        <v>4.134353</v>
      </c>
      <c r="R39" s="116">
        <v>4.145845</v>
      </c>
      <c r="S39" s="116">
        <v>4.159187</v>
      </c>
      <c r="T39" s="116">
        <v>4.175521</v>
      </c>
      <c r="U39" s="116">
        <v>4.198289</v>
      </c>
      <c r="V39" s="116">
        <v>4.220686</v>
      </c>
      <c r="W39" s="116">
        <v>4.233116</v>
      </c>
      <c r="X39" s="116">
        <v>4.24983</v>
      </c>
      <c r="Y39" s="116">
        <v>4.273634</v>
      </c>
      <c r="Z39" s="116">
        <v>4.299167</v>
      </c>
      <c r="AA39" s="116">
        <v>4.324815</v>
      </c>
      <c r="AB39" s="116">
        <v>4.34841</v>
      </c>
      <c r="AC39" s="116">
        <v>4.369957</v>
      </c>
      <c r="AD39" s="116">
        <v>4.392714</v>
      </c>
      <c r="AE39" s="116">
        <v>4.417599</v>
      </c>
      <c r="AF39" s="116">
        <v>4.445329</v>
      </c>
      <c r="AG39" s="116">
        <v>4.478497</v>
      </c>
      <c r="AH39" s="116">
        <v>4.503436</v>
      </c>
      <c r="AI39" s="116">
        <v>4.524066</v>
      </c>
      <c r="AJ39" s="116">
        <v>4.552252</v>
      </c>
      <c r="AK39" s="116">
        <v>4.577457</v>
      </c>
      <c r="AL39" s="116">
        <v>4.606363</v>
      </c>
      <c r="AM39" s="346">
        <v>4.640219</v>
      </c>
      <c r="AN39" s="116">
        <v>4.681134</v>
      </c>
      <c r="AO39" s="116">
        <v>4.737171</v>
      </c>
      <c r="AP39" s="158">
        <v>4.799252</v>
      </c>
      <c r="AQ39" s="359">
        <f t="shared" si="1"/>
        <v>1.3105078959573246</v>
      </c>
      <c r="AR39" s="93" t="s">
        <v>103</v>
      </c>
      <c r="AS39" s="343"/>
      <c r="AT39" s="48"/>
    </row>
    <row r="40" spans="1:46" s="53" customFormat="1" ht="12" customHeight="1">
      <c r="A40" s="60"/>
      <c r="B40" s="61" t="s">
        <v>106</v>
      </c>
      <c r="C40" s="117">
        <v>6.1687</v>
      </c>
      <c r="D40" s="118">
        <v>6.193054</v>
      </c>
      <c r="E40" s="118">
        <v>6.233744</v>
      </c>
      <c r="F40" s="118">
        <v>6.288168</v>
      </c>
      <c r="G40" s="118">
        <v>6.326525</v>
      </c>
      <c r="H40" s="118">
        <v>6.356285</v>
      </c>
      <c r="I40" s="118">
        <v>6.320978</v>
      </c>
      <c r="J40" s="118">
        <v>6.284029</v>
      </c>
      <c r="K40" s="118">
        <v>6.278319</v>
      </c>
      <c r="L40" s="118">
        <v>6.285156</v>
      </c>
      <c r="M40" s="118">
        <v>6.303573</v>
      </c>
      <c r="N40" s="118">
        <v>6.335243</v>
      </c>
      <c r="O40" s="118">
        <v>6.372904</v>
      </c>
      <c r="P40" s="118">
        <v>6.409713</v>
      </c>
      <c r="Q40" s="118">
        <v>6.427833</v>
      </c>
      <c r="R40" s="118">
        <v>6.455896</v>
      </c>
      <c r="S40" s="118">
        <v>6.484834</v>
      </c>
      <c r="T40" s="118">
        <v>6.523413</v>
      </c>
      <c r="U40" s="118">
        <v>6.566799</v>
      </c>
      <c r="V40" s="118">
        <v>6.619973</v>
      </c>
      <c r="W40" s="118">
        <v>6.67385</v>
      </c>
      <c r="X40" s="118">
        <v>6.757188</v>
      </c>
      <c r="Y40" s="118">
        <v>6.842768</v>
      </c>
      <c r="Z40" s="118">
        <v>6.907959</v>
      </c>
      <c r="AA40" s="118">
        <v>6.96857</v>
      </c>
      <c r="AB40" s="118">
        <v>7.019019</v>
      </c>
      <c r="AC40" s="118">
        <v>7.062354</v>
      </c>
      <c r="AD40" s="118">
        <v>7.081346</v>
      </c>
      <c r="AE40" s="118">
        <v>7.096465</v>
      </c>
      <c r="AF40" s="118">
        <v>7.123537</v>
      </c>
      <c r="AG40" s="118">
        <v>7.164444</v>
      </c>
      <c r="AH40" s="118">
        <v>7.204055</v>
      </c>
      <c r="AI40" s="118">
        <v>7.255653</v>
      </c>
      <c r="AJ40" s="118">
        <v>7.313853</v>
      </c>
      <c r="AK40" s="118">
        <v>7.364148</v>
      </c>
      <c r="AL40" s="118">
        <v>7.415102</v>
      </c>
      <c r="AM40" s="344">
        <v>7.459128</v>
      </c>
      <c r="AN40" s="327">
        <v>7.508739</v>
      </c>
      <c r="AO40" s="327">
        <v>7.593494</v>
      </c>
      <c r="AP40" s="159">
        <v>7.701856</v>
      </c>
      <c r="AQ40" s="358">
        <f t="shared" si="1"/>
        <v>1.4270374086026827</v>
      </c>
      <c r="AR40" s="61" t="s">
        <v>106</v>
      </c>
      <c r="AS40" s="343"/>
      <c r="AT40" s="48"/>
    </row>
    <row r="41" spans="1:46" s="53" customFormat="1" ht="12" customHeight="1">
      <c r="A41" s="60"/>
      <c r="B41" s="95" t="s">
        <v>100</v>
      </c>
      <c r="C41" s="122">
        <v>0.02093</v>
      </c>
      <c r="D41" s="123">
        <v>0.02135</v>
      </c>
      <c r="E41" s="123">
        <v>0.02185</v>
      </c>
      <c r="F41" s="123">
        <v>0.022414</v>
      </c>
      <c r="G41" s="123">
        <v>0.023156</v>
      </c>
      <c r="H41" s="123">
        <v>0.023745</v>
      </c>
      <c r="I41" s="123">
        <v>0.023947</v>
      </c>
      <c r="J41" s="123">
        <v>0.024169</v>
      </c>
      <c r="K41" s="123">
        <v>0.024715</v>
      </c>
      <c r="L41" s="123">
        <v>0.02534</v>
      </c>
      <c r="M41" s="123">
        <v>0.025809</v>
      </c>
      <c r="N41" s="123">
        <v>0.025215</v>
      </c>
      <c r="O41" s="123">
        <v>0.02613</v>
      </c>
      <c r="P41" s="123">
        <v>0.02638</v>
      </c>
      <c r="Q41" s="123">
        <v>0.026512</v>
      </c>
      <c r="R41" s="123">
        <v>0.02668</v>
      </c>
      <c r="S41" s="123">
        <v>0.027076</v>
      </c>
      <c r="T41" s="123">
        <v>0.027399</v>
      </c>
      <c r="U41" s="123">
        <v>0.027714</v>
      </c>
      <c r="V41" s="123">
        <v>0.028181</v>
      </c>
      <c r="W41" s="123">
        <v>0.028452</v>
      </c>
      <c r="X41" s="123">
        <v>0.029032</v>
      </c>
      <c r="Y41" s="123">
        <v>0.029386</v>
      </c>
      <c r="Z41" s="123">
        <v>0.029868</v>
      </c>
      <c r="AA41" s="123">
        <v>0.03031</v>
      </c>
      <c r="AB41" s="123">
        <v>0.030629</v>
      </c>
      <c r="AC41" s="123">
        <v>0.030923</v>
      </c>
      <c r="AD41" s="123">
        <v>0.031143</v>
      </c>
      <c r="AE41" s="123">
        <v>0.03132</v>
      </c>
      <c r="AF41" s="123">
        <v>0.032015</v>
      </c>
      <c r="AG41" s="123">
        <v>0.032426</v>
      </c>
      <c r="AH41" s="123">
        <v>0.032863</v>
      </c>
      <c r="AI41" s="123">
        <v>0.033525</v>
      </c>
      <c r="AJ41" s="123">
        <v>0.033863</v>
      </c>
      <c r="AK41" s="123">
        <v>0.034294</v>
      </c>
      <c r="AL41" s="123">
        <v>0.0346</v>
      </c>
      <c r="AM41" s="123">
        <v>0.034905</v>
      </c>
      <c r="AN41" s="123">
        <v>0.035168</v>
      </c>
      <c r="AO41" s="123">
        <v>0.035356</v>
      </c>
      <c r="AP41" s="161">
        <v>0.035589</v>
      </c>
      <c r="AQ41" s="361">
        <f t="shared" si="1"/>
        <v>0.6590112003620474</v>
      </c>
      <c r="AR41" s="95" t="s">
        <v>100</v>
      </c>
      <c r="AS41" s="343"/>
      <c r="AT41" s="48"/>
    </row>
    <row r="42" spans="2:44" s="53" customFormat="1" ht="15" customHeight="1">
      <c r="B42" s="63" t="s">
        <v>181</v>
      </c>
      <c r="C42" s="64"/>
      <c r="D42" s="64"/>
      <c r="E42" s="64"/>
      <c r="F42" s="64"/>
      <c r="G42" s="64"/>
      <c r="H42" s="64"/>
      <c r="I42" s="64"/>
      <c r="J42" s="64"/>
      <c r="K42" s="64"/>
      <c r="L42" s="64"/>
      <c r="M42" s="64"/>
      <c r="AK42" s="48"/>
      <c r="AL42" s="48"/>
      <c r="AM42" s="48"/>
      <c r="AN42" s="48"/>
      <c r="AO42" s="48"/>
      <c r="AP42" s="48"/>
      <c r="AR42" s="48"/>
    </row>
    <row r="43" spans="2:44" ht="12.75" customHeight="1">
      <c r="B43" s="5" t="s">
        <v>180</v>
      </c>
      <c r="C43" s="29"/>
      <c r="D43" s="29"/>
      <c r="E43" s="29"/>
      <c r="F43" s="29"/>
      <c r="G43" s="29"/>
      <c r="H43" s="29"/>
      <c r="I43" s="29"/>
      <c r="J43" s="29"/>
      <c r="K43" s="29"/>
      <c r="L43" s="29"/>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R43" s="54"/>
    </row>
    <row r="44" spans="2:44" ht="12.75" customHeight="1">
      <c r="B44" s="470" t="s">
        <v>219</v>
      </c>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109"/>
      <c r="AP44" s="109"/>
      <c r="AR44" s="109"/>
    </row>
    <row r="45" spans="2:44" ht="12.75" customHeight="1">
      <c r="B45" s="66" t="s">
        <v>229</v>
      </c>
      <c r="C45" s="67"/>
      <c r="D45" s="67"/>
      <c r="E45" s="67"/>
      <c r="F45" s="67"/>
      <c r="G45" s="67"/>
      <c r="H45" s="67"/>
      <c r="I45" s="67"/>
      <c r="J45" s="67"/>
      <c r="K45" s="67"/>
      <c r="L45" s="67"/>
      <c r="M45" s="56"/>
      <c r="N45" s="56"/>
      <c r="O45" s="56"/>
      <c r="P45" s="56"/>
      <c r="Q45" s="56"/>
      <c r="R45" s="56"/>
      <c r="S45" s="56"/>
      <c r="T45" s="56"/>
      <c r="U45" s="56"/>
      <c r="V45" s="56"/>
      <c r="W45" s="56"/>
      <c r="X45" s="56"/>
      <c r="Y45" s="56"/>
      <c r="Z45" s="56"/>
      <c r="AA45" s="56"/>
      <c r="AB45" s="66"/>
      <c r="AC45" s="56"/>
      <c r="AD45" s="56"/>
      <c r="AE45" s="56"/>
      <c r="AF45" s="56"/>
      <c r="AG45" s="56"/>
      <c r="AH45" s="56"/>
      <c r="AI45" s="56"/>
      <c r="AJ45" s="56"/>
      <c r="AK45" s="349"/>
      <c r="AL45" s="68"/>
      <c r="AM45" s="68"/>
      <c r="AN45" s="68"/>
      <c r="AO45" s="68"/>
      <c r="AP45" s="68"/>
      <c r="AR45" s="48"/>
    </row>
    <row r="46" spans="2:42" ht="12.75" customHeight="1">
      <c r="B46" s="66" t="s">
        <v>228</v>
      </c>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69"/>
      <c r="AM46" s="69"/>
      <c r="AN46" s="69"/>
      <c r="AO46" s="69"/>
      <c r="AP46" s="69"/>
    </row>
    <row r="49" spans="43:45" ht="12.75">
      <c r="AQ49" s="59"/>
      <c r="AS49" s="59"/>
    </row>
    <row r="50" spans="3:27" ht="12.75">
      <c r="C50" s="53"/>
      <c r="D50" s="53"/>
      <c r="E50" s="53"/>
      <c r="F50" s="53"/>
      <c r="G50" s="53"/>
      <c r="H50" s="53"/>
      <c r="I50" s="53"/>
      <c r="J50" s="53"/>
      <c r="K50" s="53"/>
      <c r="L50" s="53"/>
      <c r="M50" s="53"/>
      <c r="N50" s="53"/>
      <c r="O50" s="53"/>
      <c r="P50" s="53"/>
      <c r="Q50" s="53"/>
      <c r="R50" s="53"/>
      <c r="S50" s="53"/>
      <c r="T50" s="53"/>
      <c r="U50" s="53"/>
      <c r="V50" s="53"/>
      <c r="W50" s="53"/>
      <c r="X50" s="53"/>
      <c r="Y50" s="53"/>
      <c r="Z50" s="53"/>
      <c r="AA50" s="53"/>
    </row>
    <row r="51" spans="3:27" ht="12.75">
      <c r="C51" s="53"/>
      <c r="D51" s="53"/>
      <c r="E51" s="53"/>
      <c r="F51" s="53"/>
      <c r="G51" s="53"/>
      <c r="H51" s="53"/>
      <c r="I51" s="53"/>
      <c r="J51" s="53"/>
      <c r="K51" s="53"/>
      <c r="L51" s="53"/>
      <c r="M51" s="53"/>
      <c r="N51" s="53"/>
      <c r="O51" s="53"/>
      <c r="P51" s="53"/>
      <c r="Q51" s="53"/>
      <c r="R51" s="53"/>
      <c r="S51" s="53"/>
      <c r="T51" s="53"/>
      <c r="U51" s="53"/>
      <c r="V51" s="53"/>
      <c r="W51" s="53"/>
      <c r="X51" s="53"/>
      <c r="Y51" s="53"/>
      <c r="Z51" s="53"/>
      <c r="AA51" s="53"/>
    </row>
    <row r="52" spans="3:27" ht="12.75">
      <c r="C52" s="53"/>
      <c r="D52" s="53"/>
      <c r="E52" s="53"/>
      <c r="F52" s="53"/>
      <c r="G52" s="53"/>
      <c r="H52" s="53"/>
      <c r="I52" s="53"/>
      <c r="J52" s="53"/>
      <c r="K52" s="53"/>
      <c r="L52" s="53"/>
      <c r="M52" s="53"/>
      <c r="N52" s="53"/>
      <c r="O52" s="53"/>
      <c r="P52" s="53"/>
      <c r="Q52" s="53"/>
      <c r="R52" s="53"/>
      <c r="S52" s="53"/>
      <c r="T52" s="53"/>
      <c r="U52" s="53"/>
      <c r="V52" s="53"/>
      <c r="W52" s="53"/>
      <c r="X52" s="53"/>
      <c r="Y52" s="53"/>
      <c r="Z52" s="53"/>
      <c r="AA52" s="53"/>
    </row>
    <row r="53" spans="3:28" ht="12.75">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row>
    <row r="54" spans="3:28" ht="12.75">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row>
  </sheetData>
  <mergeCells count="4">
    <mergeCell ref="B44:AN44"/>
    <mergeCell ref="B1:C1"/>
    <mergeCell ref="B2:AR2"/>
    <mergeCell ref="C3:AB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1:N43"/>
  <sheetViews>
    <sheetView workbookViewId="0" topLeftCell="A1">
      <selection activeCell="A35" sqref="A35:IV35"/>
    </sheetView>
  </sheetViews>
  <sheetFormatPr defaultColWidth="9.140625" defaultRowHeight="12.75"/>
  <cols>
    <col min="1" max="1" width="2.7109375" style="0" customWidth="1"/>
    <col min="2" max="2" width="4.00390625" style="0" customWidth="1"/>
    <col min="3" max="3" width="9.7109375" style="0" customWidth="1"/>
    <col min="4" max="11" width="8.7109375" style="0" customWidth="1"/>
    <col min="12" max="12" width="1.7109375" style="0" customWidth="1"/>
    <col min="13" max="13" width="4.00390625" style="0" customWidth="1"/>
  </cols>
  <sheetData>
    <row r="1" spans="2:13" ht="14.25" customHeight="1">
      <c r="B1" s="475"/>
      <c r="C1" s="475"/>
      <c r="D1" s="57"/>
      <c r="E1" s="56"/>
      <c r="F1" s="56"/>
      <c r="G1" s="56"/>
      <c r="H1" s="56"/>
      <c r="I1" s="56"/>
      <c r="J1" s="56"/>
      <c r="M1" s="58" t="s">
        <v>168</v>
      </c>
    </row>
    <row r="2" spans="2:14" ht="30" customHeight="1">
      <c r="B2" s="479" t="s">
        <v>140</v>
      </c>
      <c r="C2" s="479"/>
      <c r="D2" s="479"/>
      <c r="E2" s="479"/>
      <c r="F2" s="479"/>
      <c r="G2" s="479"/>
      <c r="H2" s="479"/>
      <c r="I2" s="479"/>
      <c r="J2" s="479"/>
      <c r="K2" s="479"/>
      <c r="L2" s="479"/>
      <c r="M2" s="479"/>
      <c r="N2" s="4"/>
    </row>
    <row r="3" spans="2:13" ht="19.5" customHeight="1">
      <c r="B3" s="477" t="s">
        <v>230</v>
      </c>
      <c r="C3" s="478"/>
      <c r="D3" s="478"/>
      <c r="E3" s="478"/>
      <c r="F3" s="478"/>
      <c r="G3" s="478"/>
      <c r="H3" s="478"/>
      <c r="I3" s="478"/>
      <c r="J3" s="478"/>
      <c r="K3" s="478"/>
      <c r="L3" s="305"/>
      <c r="M3" s="306"/>
    </row>
    <row r="4" spans="2:13" ht="19.5" customHeight="1">
      <c r="B4" s="101"/>
      <c r="C4" s="476" t="s">
        <v>141</v>
      </c>
      <c r="D4" s="476"/>
      <c r="E4" s="476"/>
      <c r="F4" s="476"/>
      <c r="G4" s="476"/>
      <c r="H4" s="476"/>
      <c r="I4" s="476"/>
      <c r="J4" s="476"/>
      <c r="K4" s="476"/>
      <c r="L4" s="304"/>
      <c r="M4" s="209"/>
    </row>
    <row r="5" spans="2:13" ht="18" customHeight="1">
      <c r="B5" s="101"/>
      <c r="C5" s="480" t="s">
        <v>142</v>
      </c>
      <c r="D5" s="482" t="s">
        <v>127</v>
      </c>
      <c r="E5" s="484" t="s">
        <v>192</v>
      </c>
      <c r="F5" s="486" t="s">
        <v>143</v>
      </c>
      <c r="G5" s="486"/>
      <c r="H5" s="486"/>
      <c r="I5" s="486"/>
      <c r="J5" s="486"/>
      <c r="K5" s="486"/>
      <c r="L5" s="303"/>
      <c r="M5" s="307"/>
    </row>
    <row r="6" spans="2:13" ht="33" customHeight="1">
      <c r="B6" s="124"/>
      <c r="C6" s="481"/>
      <c r="D6" s="483"/>
      <c r="E6" s="485"/>
      <c r="F6" s="329" t="s">
        <v>193</v>
      </c>
      <c r="G6" s="309" t="s">
        <v>144</v>
      </c>
      <c r="H6" s="309" t="s">
        <v>116</v>
      </c>
      <c r="I6" s="309" t="s">
        <v>119</v>
      </c>
      <c r="J6" s="309" t="s">
        <v>147</v>
      </c>
      <c r="K6" s="309" t="s">
        <v>146</v>
      </c>
      <c r="L6" s="70"/>
      <c r="M6" s="308"/>
    </row>
    <row r="7" spans="2:13" ht="15" customHeight="1">
      <c r="B7" s="96" t="s">
        <v>127</v>
      </c>
      <c r="C7" s="367">
        <v>4189.762023971</v>
      </c>
      <c r="D7" s="367">
        <v>2624.728636903</v>
      </c>
      <c r="E7" s="368">
        <v>1565.033387068</v>
      </c>
      <c r="F7" s="369">
        <v>52.917792987</v>
      </c>
      <c r="G7" s="369">
        <v>180.053722696</v>
      </c>
      <c r="H7" s="369">
        <v>186.887052893</v>
      </c>
      <c r="I7" s="369">
        <v>75.158622105</v>
      </c>
      <c r="J7" s="369">
        <v>177.866249306</v>
      </c>
      <c r="K7" s="369">
        <v>247.916847789</v>
      </c>
      <c r="L7" s="331"/>
      <c r="M7" s="96" t="s">
        <v>127</v>
      </c>
    </row>
    <row r="8" spans="1:13" ht="15" customHeight="1">
      <c r="A8" s="60"/>
      <c r="B8" s="49" t="s">
        <v>44</v>
      </c>
      <c r="C8" s="370">
        <v>317.043370714</v>
      </c>
      <c r="D8" s="370">
        <v>221.585084845</v>
      </c>
      <c r="E8" s="371">
        <v>95.458285869</v>
      </c>
      <c r="F8" s="372">
        <v>2.743588875</v>
      </c>
      <c r="G8" s="372">
        <v>7.325907845</v>
      </c>
      <c r="H8" s="372">
        <v>17.590002062</v>
      </c>
      <c r="I8" s="372">
        <v>8.542952656</v>
      </c>
      <c r="J8" s="372">
        <v>5.492039929</v>
      </c>
      <c r="K8" s="372">
        <v>13.402409079</v>
      </c>
      <c r="L8" s="332"/>
      <c r="M8" s="49" t="s">
        <v>44</v>
      </c>
    </row>
    <row r="9" spans="1:13" ht="15" customHeight="1">
      <c r="A9" s="60"/>
      <c r="B9" s="77" t="s">
        <v>46</v>
      </c>
      <c r="C9" s="373">
        <v>25.093933121</v>
      </c>
      <c r="D9" s="373">
        <v>14.227643998</v>
      </c>
      <c r="E9" s="374">
        <v>10.866289123</v>
      </c>
      <c r="F9" s="375">
        <v>1.74442633</v>
      </c>
      <c r="G9" s="375">
        <v>0.230564029</v>
      </c>
      <c r="H9" s="375">
        <v>0.269632663</v>
      </c>
      <c r="I9" s="375">
        <v>0.140654949</v>
      </c>
      <c r="J9" s="375">
        <v>3.606790322</v>
      </c>
      <c r="K9" s="375">
        <v>0.755932884</v>
      </c>
      <c r="L9" s="333"/>
      <c r="M9" s="77" t="s">
        <v>46</v>
      </c>
    </row>
    <row r="10" spans="1:13" ht="15" customHeight="1">
      <c r="A10" s="60"/>
      <c r="B10" s="50" t="s">
        <v>48</v>
      </c>
      <c r="C10" s="376">
        <v>96.571925299</v>
      </c>
      <c r="D10" s="376">
        <v>74.260438755</v>
      </c>
      <c r="E10" s="377">
        <v>22.311486544</v>
      </c>
      <c r="F10" s="378">
        <v>0.508306656</v>
      </c>
      <c r="G10" s="378">
        <v>1.059613855</v>
      </c>
      <c r="H10" s="378">
        <v>1.16723903</v>
      </c>
      <c r="I10" s="378">
        <v>2.048090907</v>
      </c>
      <c r="J10" s="378">
        <v>5.986505821</v>
      </c>
      <c r="K10" s="378">
        <v>4.720865486</v>
      </c>
      <c r="L10" s="334"/>
      <c r="M10" s="50" t="s">
        <v>48</v>
      </c>
    </row>
    <row r="11" spans="1:13" ht="15" customHeight="1">
      <c r="A11" s="60"/>
      <c r="B11" s="77" t="s">
        <v>52</v>
      </c>
      <c r="C11" s="373">
        <v>74.776376267</v>
      </c>
      <c r="D11" s="373">
        <v>53.709094094</v>
      </c>
      <c r="E11" s="374">
        <v>21.067282173</v>
      </c>
      <c r="F11" s="375">
        <v>0.732953517</v>
      </c>
      <c r="G11" s="375">
        <v>5.548093059</v>
      </c>
      <c r="H11" s="375">
        <v>2.284135141</v>
      </c>
      <c r="I11" s="375">
        <v>0.459213749</v>
      </c>
      <c r="J11" s="375">
        <v>1.137135545</v>
      </c>
      <c r="K11" s="375">
        <v>4.294432677</v>
      </c>
      <c r="L11" s="333"/>
      <c r="M11" s="77" t="s">
        <v>52</v>
      </c>
    </row>
    <row r="12" spans="1:13" ht="15" customHeight="1">
      <c r="A12" s="60"/>
      <c r="B12" s="50" t="s">
        <v>54</v>
      </c>
      <c r="C12" s="376">
        <v>805.729525776</v>
      </c>
      <c r="D12" s="376">
        <v>512.76801091</v>
      </c>
      <c r="E12" s="377">
        <v>292.961514866</v>
      </c>
      <c r="F12" s="378">
        <v>9.955510545</v>
      </c>
      <c r="G12" s="378">
        <v>51.019437469</v>
      </c>
      <c r="H12" s="378">
        <v>34.36097024</v>
      </c>
      <c r="I12" s="378">
        <v>17.430268962</v>
      </c>
      <c r="J12" s="378">
        <v>35.666039502</v>
      </c>
      <c r="K12" s="378">
        <v>51.461388399</v>
      </c>
      <c r="L12" s="334"/>
      <c r="M12" s="50" t="s">
        <v>54</v>
      </c>
    </row>
    <row r="13" spans="1:13" ht="15" customHeight="1">
      <c r="A13" s="60"/>
      <c r="B13" s="77" t="s">
        <v>56</v>
      </c>
      <c r="C13" s="373">
        <v>10.897630289</v>
      </c>
      <c r="D13" s="373">
        <v>8.694106119</v>
      </c>
      <c r="E13" s="374">
        <v>2.20352417</v>
      </c>
      <c r="F13" s="375">
        <v>0.047187909</v>
      </c>
      <c r="G13" s="375">
        <v>0.115780703</v>
      </c>
      <c r="H13" s="375">
        <v>0.115409717</v>
      </c>
      <c r="I13" s="375">
        <v>0.058619222</v>
      </c>
      <c r="J13" s="375">
        <v>0.814534214</v>
      </c>
      <c r="K13" s="375">
        <v>0.293494321</v>
      </c>
      <c r="L13" s="333"/>
      <c r="M13" s="77" t="s">
        <v>56</v>
      </c>
    </row>
    <row r="14" spans="1:13" ht="15" customHeight="1">
      <c r="A14" s="60"/>
      <c r="B14" s="50" t="s">
        <v>58</v>
      </c>
      <c r="C14" s="376">
        <v>57.08787795</v>
      </c>
      <c r="D14" s="376">
        <v>39.901575056</v>
      </c>
      <c r="E14" s="377">
        <v>17.186302894</v>
      </c>
      <c r="F14" s="378">
        <v>0.325712269</v>
      </c>
      <c r="G14" s="378">
        <v>1.697974756</v>
      </c>
      <c r="H14" s="378">
        <v>6.5921145</v>
      </c>
      <c r="I14" s="378">
        <v>0.852167438</v>
      </c>
      <c r="J14" s="378">
        <v>0.115842517</v>
      </c>
      <c r="K14" s="378">
        <v>1.878755306</v>
      </c>
      <c r="L14" s="334"/>
      <c r="M14" s="50" t="s">
        <v>58</v>
      </c>
    </row>
    <row r="15" spans="1:13" ht="15" customHeight="1">
      <c r="A15" s="60"/>
      <c r="B15" s="77" t="s">
        <v>60</v>
      </c>
      <c r="C15" s="373">
        <v>60.322033341</v>
      </c>
      <c r="D15" s="373">
        <v>32.982189697</v>
      </c>
      <c r="E15" s="374">
        <v>27.339843644</v>
      </c>
      <c r="F15" s="375">
        <v>2.077938728</v>
      </c>
      <c r="G15" s="375">
        <v>1.248743457</v>
      </c>
      <c r="H15" s="375">
        <v>1.650717201</v>
      </c>
      <c r="I15" s="375">
        <v>0.920089885</v>
      </c>
      <c r="J15" s="375">
        <v>4.454048615</v>
      </c>
      <c r="K15" s="375">
        <v>3.347146404</v>
      </c>
      <c r="L15" s="333"/>
      <c r="M15" s="77" t="s">
        <v>60</v>
      </c>
    </row>
    <row r="16" spans="1:13" ht="15" customHeight="1">
      <c r="A16" s="60"/>
      <c r="B16" s="50" t="s">
        <v>62</v>
      </c>
      <c r="C16" s="376">
        <v>286.104912095</v>
      </c>
      <c r="D16" s="376">
        <v>169.595891399</v>
      </c>
      <c r="E16" s="377">
        <v>116.509020696</v>
      </c>
      <c r="F16" s="378">
        <v>3.534205739</v>
      </c>
      <c r="G16" s="378">
        <v>4.796781418</v>
      </c>
      <c r="H16" s="378">
        <v>9.569500701</v>
      </c>
      <c r="I16" s="378">
        <v>3.900065422</v>
      </c>
      <c r="J16" s="378">
        <v>7.350647174</v>
      </c>
      <c r="K16" s="378">
        <v>17.108073559</v>
      </c>
      <c r="L16" s="334"/>
      <c r="M16" s="50" t="s">
        <v>62</v>
      </c>
    </row>
    <row r="17" spans="1:13" ht="15" customHeight="1">
      <c r="A17" s="60"/>
      <c r="B17" s="77" t="s">
        <v>64</v>
      </c>
      <c r="C17" s="373">
        <v>478.294395362</v>
      </c>
      <c r="D17" s="373">
        <v>323.146343545</v>
      </c>
      <c r="E17" s="374">
        <v>155.148051817</v>
      </c>
      <c r="F17" s="375">
        <v>4.765352108</v>
      </c>
      <c r="G17" s="375">
        <v>19.216888538</v>
      </c>
      <c r="H17" s="375">
        <v>20.616853005</v>
      </c>
      <c r="I17" s="375">
        <v>5.7416974</v>
      </c>
      <c r="J17" s="375">
        <v>13.160128358</v>
      </c>
      <c r="K17" s="375">
        <v>19.165127693</v>
      </c>
      <c r="L17" s="333"/>
      <c r="M17" s="77" t="s">
        <v>64</v>
      </c>
    </row>
    <row r="18" spans="1:13" ht="15" customHeight="1">
      <c r="A18" s="60"/>
      <c r="B18" s="50" t="s">
        <v>68</v>
      </c>
      <c r="C18" s="376">
        <v>377.28395598</v>
      </c>
      <c r="D18" s="376">
        <v>203.976376309</v>
      </c>
      <c r="E18" s="377">
        <v>173.307579671</v>
      </c>
      <c r="F18" s="378">
        <v>7.22422184</v>
      </c>
      <c r="G18" s="378">
        <v>14.380821682</v>
      </c>
      <c r="H18" s="378">
        <v>11.798029523</v>
      </c>
      <c r="I18" s="378">
        <v>5.021707359</v>
      </c>
      <c r="J18" s="378">
        <v>16.085373046</v>
      </c>
      <c r="K18" s="378">
        <v>23.600116343</v>
      </c>
      <c r="L18" s="334"/>
      <c r="M18" s="50" t="s">
        <v>68</v>
      </c>
    </row>
    <row r="19" spans="1:13" ht="15" customHeight="1">
      <c r="A19" s="60"/>
      <c r="B19" s="77" t="s">
        <v>50</v>
      </c>
      <c r="C19" s="373">
        <v>7.236554139</v>
      </c>
      <c r="D19" s="373">
        <v>4.914828596</v>
      </c>
      <c r="E19" s="374">
        <v>2.321725543</v>
      </c>
      <c r="F19" s="375">
        <v>0.02976851</v>
      </c>
      <c r="G19" s="375">
        <v>0.102370939</v>
      </c>
      <c r="H19" s="375">
        <v>0.123763089</v>
      </c>
      <c r="I19" s="375">
        <v>0.163324246</v>
      </c>
      <c r="J19" s="375">
        <v>0.029171724</v>
      </c>
      <c r="K19" s="375">
        <v>0.386093054</v>
      </c>
      <c r="L19" s="333"/>
      <c r="M19" s="77" t="s">
        <v>50</v>
      </c>
    </row>
    <row r="20" spans="1:13" ht="15" customHeight="1">
      <c r="A20" s="60"/>
      <c r="B20" s="50" t="s">
        <v>72</v>
      </c>
      <c r="C20" s="376">
        <v>10.975389995</v>
      </c>
      <c r="D20" s="376">
        <v>8.284086251</v>
      </c>
      <c r="E20" s="377">
        <v>2.691303744</v>
      </c>
      <c r="F20" s="378">
        <v>0.056026366</v>
      </c>
      <c r="G20" s="378">
        <v>0.205772659</v>
      </c>
      <c r="H20" s="378">
        <v>0.10562362</v>
      </c>
      <c r="I20" s="378">
        <v>0.027893322</v>
      </c>
      <c r="J20" s="378">
        <v>1.184467077</v>
      </c>
      <c r="K20" s="378">
        <v>0.250204564</v>
      </c>
      <c r="L20" s="334"/>
      <c r="M20" s="50" t="s">
        <v>72</v>
      </c>
    </row>
    <row r="21" spans="1:13" ht="15" customHeight="1">
      <c r="A21" s="60"/>
      <c r="B21" s="77" t="s">
        <v>74</v>
      </c>
      <c r="C21" s="373">
        <v>21.144099695</v>
      </c>
      <c r="D21" s="373">
        <v>12.168676443</v>
      </c>
      <c r="E21" s="374">
        <v>8.975423252</v>
      </c>
      <c r="F21" s="375">
        <v>0.121284837</v>
      </c>
      <c r="G21" s="375">
        <v>0.212904064</v>
      </c>
      <c r="H21" s="375">
        <v>0.369263513</v>
      </c>
      <c r="I21" s="375">
        <v>0.049192706</v>
      </c>
      <c r="J21" s="375">
        <v>6.32957866</v>
      </c>
      <c r="K21" s="375">
        <v>0.541595667</v>
      </c>
      <c r="L21" s="333"/>
      <c r="M21" s="77" t="s">
        <v>74</v>
      </c>
    </row>
    <row r="22" spans="1:13" ht="15" customHeight="1">
      <c r="A22" s="60"/>
      <c r="B22" s="50" t="s">
        <v>76</v>
      </c>
      <c r="C22" s="376">
        <v>21.474850353</v>
      </c>
      <c r="D22" s="376">
        <v>16.01837262</v>
      </c>
      <c r="E22" s="377">
        <v>5.456477733</v>
      </c>
      <c r="F22" s="378">
        <v>0.038268089</v>
      </c>
      <c r="G22" s="378">
        <v>0.221459008</v>
      </c>
      <c r="H22" s="378">
        <v>0.52771756</v>
      </c>
      <c r="I22" s="378">
        <v>0.070635516</v>
      </c>
      <c r="J22" s="378">
        <v>0.017271305</v>
      </c>
      <c r="K22" s="378">
        <v>4.086126989</v>
      </c>
      <c r="L22" s="334"/>
      <c r="M22" s="50" t="s">
        <v>76</v>
      </c>
    </row>
    <row r="23" spans="1:13" ht="15" customHeight="1">
      <c r="A23" s="60"/>
      <c r="B23" s="77" t="s">
        <v>70</v>
      </c>
      <c r="C23" s="373">
        <v>74.068654391</v>
      </c>
      <c r="D23" s="373">
        <v>50.521434356</v>
      </c>
      <c r="E23" s="374">
        <v>23.547220035</v>
      </c>
      <c r="F23" s="375">
        <v>0.676433576</v>
      </c>
      <c r="G23" s="375">
        <v>0.61926744</v>
      </c>
      <c r="H23" s="375">
        <v>1.046243993</v>
      </c>
      <c r="I23" s="375">
        <v>1.850231468</v>
      </c>
      <c r="J23" s="375">
        <v>6.651258979</v>
      </c>
      <c r="K23" s="375">
        <v>5.58556766</v>
      </c>
      <c r="L23" s="333"/>
      <c r="M23" s="77" t="s">
        <v>70</v>
      </c>
    </row>
    <row r="24" spans="1:13" ht="15" customHeight="1">
      <c r="A24" s="60"/>
      <c r="B24" s="50" t="s">
        <v>78</v>
      </c>
      <c r="C24" s="376">
        <v>3.252081019</v>
      </c>
      <c r="D24" s="376">
        <v>2.402184413</v>
      </c>
      <c r="E24" s="377">
        <v>0.849896606</v>
      </c>
      <c r="F24" s="378">
        <v>0.032017189</v>
      </c>
      <c r="G24" s="378">
        <v>0.072933126</v>
      </c>
      <c r="H24" s="378">
        <v>0.068626771</v>
      </c>
      <c r="I24" s="378">
        <v>0.055762531</v>
      </c>
      <c r="J24" s="378">
        <v>0.001227273</v>
      </c>
      <c r="K24" s="378">
        <v>0.105820708</v>
      </c>
      <c r="L24" s="334"/>
      <c r="M24" s="50" t="s">
        <v>78</v>
      </c>
    </row>
    <row r="25" spans="1:13" ht="15" customHeight="1">
      <c r="A25" s="60"/>
      <c r="B25" s="78" t="s">
        <v>80</v>
      </c>
      <c r="C25" s="373">
        <v>394.980210684</v>
      </c>
      <c r="D25" s="373">
        <v>190.033535169</v>
      </c>
      <c r="E25" s="374">
        <v>204.946675515</v>
      </c>
      <c r="F25" s="375">
        <v>2.379715044</v>
      </c>
      <c r="G25" s="375">
        <v>16.051833886</v>
      </c>
      <c r="H25" s="375">
        <v>29.475662267</v>
      </c>
      <c r="I25" s="375">
        <v>11.752410606</v>
      </c>
      <c r="J25" s="375">
        <v>21.106827712</v>
      </c>
      <c r="K25" s="375">
        <v>40.38220694</v>
      </c>
      <c r="L25" s="333"/>
      <c r="M25" s="78" t="s">
        <v>80</v>
      </c>
    </row>
    <row r="26" spans="1:13" ht="15" customHeight="1">
      <c r="A26" s="60"/>
      <c r="B26" s="50" t="s">
        <v>42</v>
      </c>
      <c r="C26" s="376">
        <v>125.301377122</v>
      </c>
      <c r="D26" s="376">
        <v>97.76151933</v>
      </c>
      <c r="E26" s="377">
        <v>27.539857792</v>
      </c>
      <c r="F26" s="378">
        <v>2.212913493</v>
      </c>
      <c r="G26" s="378">
        <v>7.028942795</v>
      </c>
      <c r="H26" s="378">
        <v>2.243714987</v>
      </c>
      <c r="I26" s="378">
        <v>1.039727341</v>
      </c>
      <c r="J26" s="378">
        <v>2.350485472</v>
      </c>
      <c r="K26" s="378">
        <v>3.202557033</v>
      </c>
      <c r="L26" s="334"/>
      <c r="M26" s="50" t="s">
        <v>42</v>
      </c>
    </row>
    <row r="27" spans="1:13" ht="15" customHeight="1">
      <c r="A27" s="60"/>
      <c r="B27" s="77" t="s">
        <v>81</v>
      </c>
      <c r="C27" s="373">
        <v>141.96647813</v>
      </c>
      <c r="D27" s="373">
        <v>102.005694097</v>
      </c>
      <c r="E27" s="374">
        <v>39.960784033</v>
      </c>
      <c r="F27" s="375">
        <v>1.310853061</v>
      </c>
      <c r="G27" s="375">
        <v>2.473268939</v>
      </c>
      <c r="H27" s="375">
        <v>2.028374906</v>
      </c>
      <c r="I27" s="375">
        <v>1.225589165</v>
      </c>
      <c r="J27" s="375">
        <v>13.710559324</v>
      </c>
      <c r="K27" s="375">
        <v>6.276414993</v>
      </c>
      <c r="L27" s="333"/>
      <c r="M27" s="77" t="s">
        <v>81</v>
      </c>
    </row>
    <row r="28" spans="1:13" ht="15" customHeight="1">
      <c r="A28" s="60"/>
      <c r="B28" s="50" t="s">
        <v>83</v>
      </c>
      <c r="C28" s="376">
        <v>61.174478252</v>
      </c>
      <c r="D28" s="376">
        <v>44.987499094</v>
      </c>
      <c r="E28" s="377">
        <v>16.186979158</v>
      </c>
      <c r="F28" s="378">
        <v>0.390131407</v>
      </c>
      <c r="G28" s="378">
        <v>1.11880759</v>
      </c>
      <c r="H28" s="378">
        <v>1.030619822</v>
      </c>
      <c r="I28" s="378">
        <v>0.589333246</v>
      </c>
      <c r="J28" s="378">
        <v>0.403551125</v>
      </c>
      <c r="K28" s="378">
        <v>1.342004395</v>
      </c>
      <c r="L28" s="334"/>
      <c r="M28" s="50" t="s">
        <v>83</v>
      </c>
    </row>
    <row r="29" spans="1:13" ht="15" customHeight="1">
      <c r="A29" s="60"/>
      <c r="B29" s="77" t="s">
        <v>85</v>
      </c>
      <c r="C29" s="373">
        <v>57.147963442</v>
      </c>
      <c r="D29" s="373">
        <v>39.827139468</v>
      </c>
      <c r="E29" s="374">
        <v>17.320823974</v>
      </c>
      <c r="F29" s="375">
        <v>2.847016061</v>
      </c>
      <c r="G29" s="375">
        <v>0.510262365</v>
      </c>
      <c r="H29" s="375">
        <v>0.825203591</v>
      </c>
      <c r="I29" s="375">
        <v>0.300828784</v>
      </c>
      <c r="J29" s="375">
        <v>3.330071324</v>
      </c>
      <c r="K29" s="375">
        <v>2.397456047</v>
      </c>
      <c r="L29" s="333"/>
      <c r="M29" s="77" t="s">
        <v>85</v>
      </c>
    </row>
    <row r="30" spans="1:13" ht="14.25" customHeight="1">
      <c r="A30" s="60"/>
      <c r="B30" s="50" t="s">
        <v>87</v>
      </c>
      <c r="C30" s="376">
        <v>25.179665039</v>
      </c>
      <c r="D30" s="376">
        <v>17.94200219</v>
      </c>
      <c r="E30" s="377">
        <v>7.237662849</v>
      </c>
      <c r="F30" s="378">
        <v>1.933978877</v>
      </c>
      <c r="G30" s="378">
        <v>0.209049899</v>
      </c>
      <c r="H30" s="378">
        <v>0.428258173</v>
      </c>
      <c r="I30" s="378">
        <v>0.104296514</v>
      </c>
      <c r="J30" s="378">
        <v>0.395534163</v>
      </c>
      <c r="K30" s="378">
        <v>0.61629086</v>
      </c>
      <c r="L30" s="334"/>
      <c r="M30" s="50" t="s">
        <v>87</v>
      </c>
    </row>
    <row r="31" spans="1:13" ht="15" customHeight="1">
      <c r="A31" s="60"/>
      <c r="B31" s="77" t="s">
        <v>91</v>
      </c>
      <c r="C31" s="373">
        <v>50.252641637</v>
      </c>
      <c r="D31" s="373">
        <v>36.723661547</v>
      </c>
      <c r="E31" s="374">
        <v>13.52898009</v>
      </c>
      <c r="F31" s="375">
        <v>0.282874406</v>
      </c>
      <c r="G31" s="375">
        <v>0.310209004</v>
      </c>
      <c r="H31" s="375">
        <v>0.314684164</v>
      </c>
      <c r="I31" s="375">
        <v>0.472070532</v>
      </c>
      <c r="J31" s="375">
        <v>5.258444358</v>
      </c>
      <c r="K31" s="375">
        <v>2.077665066</v>
      </c>
      <c r="L31" s="333"/>
      <c r="M31" s="77" t="s">
        <v>91</v>
      </c>
    </row>
    <row r="32" spans="1:13" ht="15" customHeight="1">
      <c r="A32" s="60"/>
      <c r="B32" s="50" t="s">
        <v>66</v>
      </c>
      <c r="C32" s="376">
        <v>62.40236779</v>
      </c>
      <c r="D32" s="376">
        <v>38.710250217</v>
      </c>
      <c r="E32" s="377">
        <v>23.692117573</v>
      </c>
      <c r="F32" s="378">
        <v>0.25002733</v>
      </c>
      <c r="G32" s="378">
        <v>1.921073146</v>
      </c>
      <c r="H32" s="378">
        <v>1.252104819</v>
      </c>
      <c r="I32" s="378">
        <v>0.690165906</v>
      </c>
      <c r="J32" s="378">
        <v>10.149733835</v>
      </c>
      <c r="K32" s="378">
        <v>3.168492316</v>
      </c>
      <c r="L32" s="334"/>
      <c r="M32" s="50" t="s">
        <v>66</v>
      </c>
    </row>
    <row r="33" spans="1:13" ht="15" customHeight="1">
      <c r="A33" s="60"/>
      <c r="B33" s="77" t="s">
        <v>89</v>
      </c>
      <c r="C33" s="373">
        <v>113.638398145</v>
      </c>
      <c r="D33" s="373">
        <v>78.310957045</v>
      </c>
      <c r="E33" s="374">
        <v>35.3274411</v>
      </c>
      <c r="F33" s="375">
        <v>0.88299288</v>
      </c>
      <c r="G33" s="375">
        <v>10.702351278</v>
      </c>
      <c r="H33" s="375">
        <v>3.591253794</v>
      </c>
      <c r="I33" s="375">
        <v>2.085967319</v>
      </c>
      <c r="J33" s="375">
        <v>4.998107019</v>
      </c>
      <c r="K33" s="375">
        <v>4.765014083</v>
      </c>
      <c r="L33" s="333"/>
      <c r="M33" s="77" t="s">
        <v>89</v>
      </c>
    </row>
    <row r="34" spans="1:13" ht="15" customHeight="1">
      <c r="A34" s="60"/>
      <c r="B34" s="52" t="s">
        <v>93</v>
      </c>
      <c r="C34" s="379">
        <v>430.360877944</v>
      </c>
      <c r="D34" s="379">
        <v>229.27004134</v>
      </c>
      <c r="E34" s="380">
        <v>201.090836604</v>
      </c>
      <c r="F34" s="381">
        <v>5.814087345</v>
      </c>
      <c r="G34" s="381">
        <v>31.652609747</v>
      </c>
      <c r="H34" s="381">
        <v>37.441334041</v>
      </c>
      <c r="I34" s="381">
        <v>9.565664954</v>
      </c>
      <c r="J34" s="381">
        <v>8.080874913</v>
      </c>
      <c r="K34" s="381">
        <v>32.705595263</v>
      </c>
      <c r="L34" s="335"/>
      <c r="M34" s="52" t="s">
        <v>93</v>
      </c>
    </row>
    <row r="35" spans="2:13" ht="15" customHeight="1">
      <c r="B35" s="5" t="s">
        <v>181</v>
      </c>
      <c r="C35" s="21"/>
      <c r="D35" s="21"/>
      <c r="E35" s="21"/>
      <c r="F35" s="21"/>
      <c r="G35" s="21"/>
      <c r="H35" s="21"/>
      <c r="I35" s="21"/>
      <c r="J35" s="21"/>
      <c r="K35" s="21"/>
      <c r="L35" s="21"/>
      <c r="M35" s="5"/>
    </row>
    <row r="36" spans="2:13" ht="12.75" customHeight="1">
      <c r="B36" s="5" t="s">
        <v>180</v>
      </c>
      <c r="C36" s="21"/>
      <c r="D36" s="21"/>
      <c r="E36" s="21"/>
      <c r="F36" s="21"/>
      <c r="G36" s="21"/>
      <c r="H36" s="21"/>
      <c r="I36" s="21"/>
      <c r="J36" s="21"/>
      <c r="K36" s="21"/>
      <c r="L36" s="21"/>
      <c r="M36" s="5"/>
    </row>
    <row r="37" spans="2:13" ht="12.75" customHeight="1">
      <c r="B37" s="71" t="s">
        <v>221</v>
      </c>
      <c r="C37" s="21"/>
      <c r="D37" s="21"/>
      <c r="E37" s="21"/>
      <c r="F37" s="21"/>
      <c r="G37" s="21"/>
      <c r="H37" s="21"/>
      <c r="I37" s="21"/>
      <c r="J37" s="21"/>
      <c r="K37" s="21"/>
      <c r="L37" s="21"/>
      <c r="M37" s="65"/>
    </row>
    <row r="38" spans="2:13" ht="12.75" customHeight="1">
      <c r="B38" s="71" t="s">
        <v>182</v>
      </c>
      <c r="C38" s="21"/>
      <c r="D38" s="21"/>
      <c r="E38" s="21"/>
      <c r="F38" s="21"/>
      <c r="G38" s="21"/>
      <c r="H38" s="21"/>
      <c r="I38" s="21"/>
      <c r="J38" s="21"/>
      <c r="K38" s="21"/>
      <c r="L38" s="21"/>
      <c r="M38" s="71"/>
    </row>
    <row r="42" spans="2:13" ht="12.75">
      <c r="B42" s="53"/>
      <c r="M42" s="53"/>
    </row>
    <row r="43" spans="2:13" ht="12.75">
      <c r="B43" s="53"/>
      <c r="M43" s="53"/>
    </row>
  </sheetData>
  <mergeCells count="8">
    <mergeCell ref="C5:C6"/>
    <mergeCell ref="D5:D6"/>
    <mergeCell ref="E5:E6"/>
    <mergeCell ref="F5:K5"/>
    <mergeCell ref="B1:C1"/>
    <mergeCell ref="C4:K4"/>
    <mergeCell ref="B3:K3"/>
    <mergeCell ref="B2:M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2"/>
  <dimension ref="A1:N43"/>
  <sheetViews>
    <sheetView workbookViewId="0" topLeftCell="A17">
      <selection activeCell="G42" sqref="G42"/>
    </sheetView>
  </sheetViews>
  <sheetFormatPr defaultColWidth="9.140625" defaultRowHeight="12.75"/>
  <cols>
    <col min="1" max="1" width="2.7109375" style="0" customWidth="1"/>
    <col min="2" max="2" width="4.00390625" style="0" customWidth="1"/>
    <col min="3" max="3" width="9.7109375" style="0" customWidth="1"/>
    <col min="4" max="11" width="8.7109375" style="0" customWidth="1"/>
    <col min="12" max="12" width="1.7109375" style="0" customWidth="1"/>
    <col min="13" max="13" width="4.00390625" style="0" customWidth="1"/>
  </cols>
  <sheetData>
    <row r="1" spans="2:13" ht="14.25" customHeight="1">
      <c r="B1" s="475"/>
      <c r="C1" s="475"/>
      <c r="D1" s="57"/>
      <c r="E1" s="56"/>
      <c r="F1" s="56"/>
      <c r="G1" s="56"/>
      <c r="H1" s="56"/>
      <c r="I1" s="56"/>
      <c r="J1" s="56"/>
      <c r="M1" s="58" t="s">
        <v>169</v>
      </c>
    </row>
    <row r="2" spans="2:14" ht="30" customHeight="1">
      <c r="B2" s="479" t="s">
        <v>140</v>
      </c>
      <c r="C2" s="479"/>
      <c r="D2" s="479"/>
      <c r="E2" s="479"/>
      <c r="F2" s="479"/>
      <c r="G2" s="479"/>
      <c r="H2" s="479"/>
      <c r="I2" s="479"/>
      <c r="J2" s="479"/>
      <c r="K2" s="479"/>
      <c r="L2" s="479"/>
      <c r="M2" s="479"/>
      <c r="N2" s="4"/>
    </row>
    <row r="3" spans="2:13" ht="19.5" customHeight="1">
      <c r="B3" s="477" t="s">
        <v>230</v>
      </c>
      <c r="C3" s="478"/>
      <c r="D3" s="478"/>
      <c r="E3" s="478"/>
      <c r="F3" s="478"/>
      <c r="G3" s="478"/>
      <c r="H3" s="478"/>
      <c r="I3" s="478"/>
      <c r="J3" s="478"/>
      <c r="K3" s="478"/>
      <c r="L3" s="305"/>
      <c r="M3" s="306"/>
    </row>
    <row r="4" spans="2:13" ht="19.5" customHeight="1">
      <c r="B4" s="101"/>
      <c r="C4" s="476" t="s">
        <v>145</v>
      </c>
      <c r="D4" s="476"/>
      <c r="E4" s="476"/>
      <c r="F4" s="476"/>
      <c r="G4" s="476"/>
      <c r="H4" s="476"/>
      <c r="I4" s="476"/>
      <c r="J4" s="476"/>
      <c r="K4" s="476"/>
      <c r="L4" s="304"/>
      <c r="M4" s="209"/>
    </row>
    <row r="5" spans="2:13" ht="18" customHeight="1">
      <c r="B5" s="101"/>
      <c r="C5" s="480" t="s">
        <v>142</v>
      </c>
      <c r="D5" s="482" t="s">
        <v>127</v>
      </c>
      <c r="E5" s="484" t="s">
        <v>192</v>
      </c>
      <c r="F5" s="486" t="s">
        <v>143</v>
      </c>
      <c r="G5" s="486"/>
      <c r="H5" s="486"/>
      <c r="I5" s="486"/>
      <c r="J5" s="486"/>
      <c r="K5" s="486"/>
      <c r="L5" s="303"/>
      <c r="M5" s="307"/>
    </row>
    <row r="6" spans="2:13" ht="33" customHeight="1">
      <c r="B6" s="124"/>
      <c r="C6" s="481"/>
      <c r="D6" s="483"/>
      <c r="E6" s="485"/>
      <c r="F6" s="329" t="s">
        <v>193</v>
      </c>
      <c r="G6" s="309" t="s">
        <v>144</v>
      </c>
      <c r="H6" s="309" t="s">
        <v>116</v>
      </c>
      <c r="I6" s="309" t="s">
        <v>119</v>
      </c>
      <c r="J6" s="309" t="s">
        <v>147</v>
      </c>
      <c r="K6" s="309" t="s">
        <v>146</v>
      </c>
      <c r="L6" s="70"/>
      <c r="M6" s="308"/>
    </row>
    <row r="7" spans="2:13" ht="15" customHeight="1">
      <c r="B7" s="96" t="s">
        <v>127</v>
      </c>
      <c r="C7" s="367">
        <v>4011.357355627</v>
      </c>
      <c r="D7" s="367">
        <v>2704.746791486</v>
      </c>
      <c r="E7" s="368">
        <v>1306.610564141</v>
      </c>
      <c r="F7" s="369">
        <v>70.964924203</v>
      </c>
      <c r="G7" s="369">
        <v>145.314103941</v>
      </c>
      <c r="H7" s="369">
        <v>249.95896563</v>
      </c>
      <c r="I7" s="369">
        <v>42.275113407</v>
      </c>
      <c r="J7" s="369">
        <v>105.030289194</v>
      </c>
      <c r="K7" s="369">
        <v>78.429655786</v>
      </c>
      <c r="L7" s="331"/>
      <c r="M7" s="96" t="s">
        <v>127</v>
      </c>
    </row>
    <row r="8" spans="1:13" ht="15" customHeight="1">
      <c r="A8" s="60"/>
      <c r="B8" s="49" t="s">
        <v>44</v>
      </c>
      <c r="C8" s="370">
        <v>320.805175917</v>
      </c>
      <c r="D8" s="370">
        <v>246.594997043</v>
      </c>
      <c r="E8" s="371">
        <v>74.210178874</v>
      </c>
      <c r="F8" s="372">
        <v>3.755784976</v>
      </c>
      <c r="G8" s="372">
        <v>6.100060996</v>
      </c>
      <c r="H8" s="372">
        <v>15.701465906</v>
      </c>
      <c r="I8" s="372">
        <v>2.105353274</v>
      </c>
      <c r="J8" s="372">
        <v>3.621898166</v>
      </c>
      <c r="K8" s="372">
        <v>3.424198835</v>
      </c>
      <c r="L8" s="332"/>
      <c r="M8" s="49" t="s">
        <v>44</v>
      </c>
    </row>
    <row r="9" spans="1:13" ht="15" customHeight="1">
      <c r="A9" s="60"/>
      <c r="B9" s="77" t="s">
        <v>46</v>
      </c>
      <c r="C9" s="373">
        <v>15.204074679</v>
      </c>
      <c r="D9" s="373">
        <v>9.118104863</v>
      </c>
      <c r="E9" s="374">
        <v>6.085969816</v>
      </c>
      <c r="F9" s="375">
        <v>1.808255489</v>
      </c>
      <c r="G9" s="375">
        <v>0.11865584</v>
      </c>
      <c r="H9" s="375">
        <v>0.237129102</v>
      </c>
      <c r="I9" s="375">
        <v>0.017924287</v>
      </c>
      <c r="J9" s="375">
        <v>0.412609357</v>
      </c>
      <c r="K9" s="375">
        <v>0.109600766</v>
      </c>
      <c r="L9" s="333"/>
      <c r="M9" s="77" t="s">
        <v>46</v>
      </c>
    </row>
    <row r="10" spans="1:13" ht="15" customHeight="1">
      <c r="A10" s="60"/>
      <c r="B10" s="50" t="s">
        <v>48</v>
      </c>
      <c r="C10" s="376">
        <v>99.809098148</v>
      </c>
      <c r="D10" s="376">
        <v>84.768231986</v>
      </c>
      <c r="E10" s="377">
        <v>15.040866162</v>
      </c>
      <c r="F10" s="378">
        <v>1.054145388</v>
      </c>
      <c r="G10" s="378">
        <v>1.921010298</v>
      </c>
      <c r="H10" s="378">
        <v>1.767758773</v>
      </c>
      <c r="I10" s="378">
        <v>0.381660794</v>
      </c>
      <c r="J10" s="378">
        <v>2.910819906</v>
      </c>
      <c r="K10" s="378">
        <v>0.548435753</v>
      </c>
      <c r="L10" s="334"/>
      <c r="M10" s="50" t="s">
        <v>48</v>
      </c>
    </row>
    <row r="11" spans="1:13" ht="15" customHeight="1">
      <c r="A11" s="60"/>
      <c r="B11" s="77" t="s">
        <v>52</v>
      </c>
      <c r="C11" s="373">
        <v>79.254342284</v>
      </c>
      <c r="D11" s="373">
        <v>55.272580374</v>
      </c>
      <c r="E11" s="374">
        <v>23.98176191</v>
      </c>
      <c r="F11" s="375">
        <v>0.749131061</v>
      </c>
      <c r="G11" s="375">
        <v>5.551864585</v>
      </c>
      <c r="H11" s="375">
        <v>4.259807715</v>
      </c>
      <c r="I11" s="375">
        <v>1.525244441</v>
      </c>
      <c r="J11" s="375">
        <v>1.386380271</v>
      </c>
      <c r="K11" s="375">
        <v>1.490406863</v>
      </c>
      <c r="L11" s="333"/>
      <c r="M11" s="77" t="s">
        <v>52</v>
      </c>
    </row>
    <row r="12" spans="1:13" ht="15" customHeight="1">
      <c r="A12" s="60"/>
      <c r="B12" s="50" t="s">
        <v>54</v>
      </c>
      <c r="C12" s="376">
        <v>983.254995046</v>
      </c>
      <c r="D12" s="376">
        <v>622.664152718</v>
      </c>
      <c r="E12" s="377">
        <v>360.590842328</v>
      </c>
      <c r="F12" s="378">
        <v>18.405571332</v>
      </c>
      <c r="G12" s="378">
        <v>47.246978335</v>
      </c>
      <c r="H12" s="378">
        <v>71.081795392</v>
      </c>
      <c r="I12" s="378">
        <v>12.707646213</v>
      </c>
      <c r="J12" s="378">
        <v>32.270359966</v>
      </c>
      <c r="K12" s="378">
        <v>34.036954352</v>
      </c>
      <c r="L12" s="334"/>
      <c r="M12" s="50" t="s">
        <v>54</v>
      </c>
    </row>
    <row r="13" spans="1:13" ht="15" customHeight="1">
      <c r="A13" s="60"/>
      <c r="B13" s="77" t="s">
        <v>56</v>
      </c>
      <c r="C13" s="373">
        <v>8.465487988</v>
      </c>
      <c r="D13" s="373">
        <v>5.929421268</v>
      </c>
      <c r="E13" s="374">
        <v>2.53606672</v>
      </c>
      <c r="F13" s="375">
        <v>0.157979924</v>
      </c>
      <c r="G13" s="375">
        <v>0.313285475</v>
      </c>
      <c r="H13" s="375">
        <v>0.407385255</v>
      </c>
      <c r="I13" s="375">
        <v>0.039441488</v>
      </c>
      <c r="J13" s="375">
        <v>0.880513106</v>
      </c>
      <c r="K13" s="375">
        <v>0.053721187</v>
      </c>
      <c r="L13" s="333"/>
      <c r="M13" s="77" t="s">
        <v>56</v>
      </c>
    </row>
    <row r="14" spans="1:13" ht="15" customHeight="1">
      <c r="A14" s="60"/>
      <c r="B14" s="50" t="s">
        <v>58</v>
      </c>
      <c r="C14" s="376">
        <v>85.47684345</v>
      </c>
      <c r="D14" s="376">
        <v>53.694433672</v>
      </c>
      <c r="E14" s="377">
        <v>31.782409778</v>
      </c>
      <c r="F14" s="378">
        <v>0.451327804</v>
      </c>
      <c r="G14" s="378">
        <v>3.073686808</v>
      </c>
      <c r="H14" s="378">
        <v>16.237283543</v>
      </c>
      <c r="I14" s="378">
        <v>1.706501602</v>
      </c>
      <c r="J14" s="378">
        <v>0.318878191</v>
      </c>
      <c r="K14" s="378">
        <v>1.594312202</v>
      </c>
      <c r="L14" s="334"/>
      <c r="M14" s="50" t="s">
        <v>58</v>
      </c>
    </row>
    <row r="15" spans="1:13" ht="15" customHeight="1">
      <c r="A15" s="60"/>
      <c r="B15" s="77" t="s">
        <v>60</v>
      </c>
      <c r="C15" s="373">
        <v>17.196402371</v>
      </c>
      <c r="D15" s="373">
        <v>10.963849113</v>
      </c>
      <c r="E15" s="374">
        <v>6.232553258</v>
      </c>
      <c r="F15" s="375">
        <v>1.153430786</v>
      </c>
      <c r="G15" s="375">
        <v>0.312903848</v>
      </c>
      <c r="H15" s="375">
        <v>0.885693582</v>
      </c>
      <c r="I15" s="375">
        <v>0.032716085</v>
      </c>
      <c r="J15" s="375">
        <v>0.418876698</v>
      </c>
      <c r="K15" s="375">
        <v>0.104381296</v>
      </c>
      <c r="L15" s="333"/>
      <c r="M15" s="77" t="s">
        <v>60</v>
      </c>
    </row>
    <row r="16" spans="1:13" ht="15" customHeight="1">
      <c r="A16" s="60"/>
      <c r="B16" s="50" t="s">
        <v>62</v>
      </c>
      <c r="C16" s="376">
        <v>191.387815266</v>
      </c>
      <c r="D16" s="376">
        <v>133.15509274</v>
      </c>
      <c r="E16" s="377">
        <v>58.232722526</v>
      </c>
      <c r="F16" s="378">
        <v>3.283732541</v>
      </c>
      <c r="G16" s="378">
        <v>3.469016477</v>
      </c>
      <c r="H16" s="378">
        <v>7.486313485</v>
      </c>
      <c r="I16" s="378">
        <v>1.436306598</v>
      </c>
      <c r="J16" s="378">
        <v>2.802661364</v>
      </c>
      <c r="K16" s="378">
        <v>2.13187609</v>
      </c>
      <c r="L16" s="334"/>
      <c r="M16" s="50" t="s">
        <v>62</v>
      </c>
    </row>
    <row r="17" spans="1:13" ht="15" customHeight="1">
      <c r="A17" s="60"/>
      <c r="B17" s="77" t="s">
        <v>64</v>
      </c>
      <c r="C17" s="373">
        <v>408.77585311</v>
      </c>
      <c r="D17" s="373">
        <v>259.569135944</v>
      </c>
      <c r="E17" s="374">
        <v>149.206717166</v>
      </c>
      <c r="F17" s="375">
        <v>6.186642068</v>
      </c>
      <c r="G17" s="375">
        <v>13.753060558</v>
      </c>
      <c r="H17" s="375">
        <v>23.75513143</v>
      </c>
      <c r="I17" s="375">
        <v>5.596401062</v>
      </c>
      <c r="J17" s="375">
        <v>7.006093218</v>
      </c>
      <c r="K17" s="375">
        <v>8.978718484</v>
      </c>
      <c r="L17" s="333"/>
      <c r="M17" s="77" t="s">
        <v>64</v>
      </c>
    </row>
    <row r="18" spans="1:13" ht="15" customHeight="1">
      <c r="A18" s="60"/>
      <c r="B18" s="50" t="s">
        <v>68</v>
      </c>
      <c r="C18" s="376">
        <v>365.806089607</v>
      </c>
      <c r="D18" s="376">
        <v>213.918053373</v>
      </c>
      <c r="E18" s="377">
        <v>151.888036234</v>
      </c>
      <c r="F18" s="378">
        <v>10.84146632</v>
      </c>
      <c r="G18" s="378">
        <v>16.380625618</v>
      </c>
      <c r="H18" s="378">
        <v>23.03813991</v>
      </c>
      <c r="I18" s="378">
        <v>4.25821122</v>
      </c>
      <c r="J18" s="378">
        <v>10.469588263</v>
      </c>
      <c r="K18" s="378">
        <v>6.444255873</v>
      </c>
      <c r="L18" s="334"/>
      <c r="M18" s="50" t="s">
        <v>68</v>
      </c>
    </row>
    <row r="19" spans="1:13" ht="15" customHeight="1">
      <c r="A19" s="60"/>
      <c r="B19" s="77" t="s">
        <v>50</v>
      </c>
      <c r="C19" s="373">
        <v>1.110323103</v>
      </c>
      <c r="D19" s="373">
        <v>0.769558742</v>
      </c>
      <c r="E19" s="374">
        <v>0.340764361</v>
      </c>
      <c r="F19" s="375">
        <v>0.004280814</v>
      </c>
      <c r="G19" s="375">
        <v>0.007990231</v>
      </c>
      <c r="H19" s="375">
        <v>0.007672769</v>
      </c>
      <c r="I19" s="375">
        <v>0.020206399</v>
      </c>
      <c r="J19" s="375">
        <v>0.0185313</v>
      </c>
      <c r="K19" s="375">
        <v>0.007310398</v>
      </c>
      <c r="L19" s="333"/>
      <c r="M19" s="77" t="s">
        <v>50</v>
      </c>
    </row>
    <row r="20" spans="1:13" ht="15" customHeight="1">
      <c r="A20" s="60"/>
      <c r="B20" s="50" t="s">
        <v>72</v>
      </c>
      <c r="C20" s="376">
        <v>6.89708044</v>
      </c>
      <c r="D20" s="376">
        <v>4.729889568</v>
      </c>
      <c r="E20" s="377">
        <v>2.167190872</v>
      </c>
      <c r="F20" s="378">
        <v>0.011021277</v>
      </c>
      <c r="G20" s="378">
        <v>0.243778367</v>
      </c>
      <c r="H20" s="378">
        <v>0.094611479</v>
      </c>
      <c r="I20" s="378">
        <v>0.022771338</v>
      </c>
      <c r="J20" s="378">
        <v>1.011287946</v>
      </c>
      <c r="K20" s="378">
        <v>0.018843079</v>
      </c>
      <c r="L20" s="334"/>
      <c r="M20" s="50" t="s">
        <v>72</v>
      </c>
    </row>
    <row r="21" spans="1:13" ht="15" customHeight="1">
      <c r="A21" s="60"/>
      <c r="B21" s="77" t="s">
        <v>74</v>
      </c>
      <c r="C21" s="373">
        <v>16.077088398</v>
      </c>
      <c r="D21" s="373">
        <v>9.694288644</v>
      </c>
      <c r="E21" s="374">
        <v>6.382799754</v>
      </c>
      <c r="F21" s="375">
        <v>0.121301367</v>
      </c>
      <c r="G21" s="375">
        <v>0.506703183</v>
      </c>
      <c r="H21" s="375">
        <v>0.514264688</v>
      </c>
      <c r="I21" s="375">
        <v>0.013381416</v>
      </c>
      <c r="J21" s="375">
        <v>2.582407357</v>
      </c>
      <c r="K21" s="375">
        <v>0.018874712</v>
      </c>
      <c r="L21" s="333"/>
      <c r="M21" s="77" t="s">
        <v>74</v>
      </c>
    </row>
    <row r="22" spans="1:13" ht="15" customHeight="1">
      <c r="A22" s="60"/>
      <c r="B22" s="50" t="s">
        <v>76</v>
      </c>
      <c r="C22" s="376">
        <v>17.223535348</v>
      </c>
      <c r="D22" s="376">
        <v>15.29315531</v>
      </c>
      <c r="E22" s="377">
        <v>1.930380038</v>
      </c>
      <c r="F22" s="378">
        <v>0.254183528</v>
      </c>
      <c r="G22" s="378">
        <v>0.38160272</v>
      </c>
      <c r="H22" s="378">
        <v>0.301614295</v>
      </c>
      <c r="I22" s="378">
        <v>0.033834767</v>
      </c>
      <c r="J22" s="378">
        <v>0.158388031</v>
      </c>
      <c r="K22" s="378">
        <v>0.157647216</v>
      </c>
      <c r="L22" s="334"/>
      <c r="M22" s="50" t="s">
        <v>76</v>
      </c>
    </row>
    <row r="23" spans="1:13" ht="15" customHeight="1">
      <c r="A23" s="60"/>
      <c r="B23" s="77" t="s">
        <v>70</v>
      </c>
      <c r="C23" s="373">
        <v>73.772119282</v>
      </c>
      <c r="D23" s="373">
        <v>57.672453987</v>
      </c>
      <c r="E23" s="374">
        <v>16.099665295</v>
      </c>
      <c r="F23" s="375">
        <v>2.225779904</v>
      </c>
      <c r="G23" s="375">
        <v>1.112779481</v>
      </c>
      <c r="H23" s="375">
        <v>1.688912284</v>
      </c>
      <c r="I23" s="375">
        <v>0.343860911</v>
      </c>
      <c r="J23" s="375">
        <v>2.66555539</v>
      </c>
      <c r="K23" s="375">
        <v>0.76168494</v>
      </c>
      <c r="L23" s="333"/>
      <c r="M23" s="77" t="s">
        <v>70</v>
      </c>
    </row>
    <row r="24" spans="1:13" ht="15" customHeight="1">
      <c r="A24" s="60"/>
      <c r="B24" s="50" t="s">
        <v>78</v>
      </c>
      <c r="C24" s="376">
        <v>2.002991074</v>
      </c>
      <c r="D24" s="376">
        <v>0.921742208</v>
      </c>
      <c r="E24" s="377">
        <v>1.081248866</v>
      </c>
      <c r="F24" s="378">
        <v>0.014718386</v>
      </c>
      <c r="G24" s="378">
        <v>0.017464193</v>
      </c>
      <c r="H24" s="378">
        <v>0.182617891</v>
      </c>
      <c r="I24" s="378">
        <v>0.157828124</v>
      </c>
      <c r="J24" s="378">
        <v>0.001848655</v>
      </c>
      <c r="K24" s="378">
        <v>0.024620584</v>
      </c>
      <c r="L24" s="334"/>
      <c r="M24" s="50" t="s">
        <v>78</v>
      </c>
    </row>
    <row r="25" spans="1:13" ht="15" customHeight="1">
      <c r="A25" s="60"/>
      <c r="B25" s="78" t="s">
        <v>80</v>
      </c>
      <c r="C25" s="373">
        <v>433.72172654</v>
      </c>
      <c r="D25" s="373">
        <v>342.350030124</v>
      </c>
      <c r="E25" s="374">
        <v>91.371696416</v>
      </c>
      <c r="F25" s="375">
        <v>4.716025446</v>
      </c>
      <c r="G25" s="375">
        <v>9.089152169</v>
      </c>
      <c r="H25" s="375">
        <v>16.735739418</v>
      </c>
      <c r="I25" s="375">
        <v>3.021089696</v>
      </c>
      <c r="J25" s="375">
        <v>7.143812425</v>
      </c>
      <c r="K25" s="375">
        <v>3.964900634</v>
      </c>
      <c r="L25" s="333"/>
      <c r="M25" s="78" t="s">
        <v>80</v>
      </c>
    </row>
    <row r="26" spans="1:13" ht="15" customHeight="1">
      <c r="A26" s="60"/>
      <c r="B26" s="50" t="s">
        <v>42</v>
      </c>
      <c r="C26" s="376">
        <v>123.258767441</v>
      </c>
      <c r="D26" s="376">
        <v>89.023575963</v>
      </c>
      <c r="E26" s="377">
        <v>34.235191478</v>
      </c>
      <c r="F26" s="378">
        <v>2.707769308</v>
      </c>
      <c r="G26" s="378">
        <v>5.782908796</v>
      </c>
      <c r="H26" s="378">
        <v>5.290885323</v>
      </c>
      <c r="I26" s="378">
        <v>1.025144466</v>
      </c>
      <c r="J26" s="378">
        <v>3.421012312</v>
      </c>
      <c r="K26" s="378">
        <v>1.945401196</v>
      </c>
      <c r="L26" s="334"/>
      <c r="M26" s="50" t="s">
        <v>42</v>
      </c>
    </row>
    <row r="27" spans="1:13" ht="15" customHeight="1">
      <c r="A27" s="60"/>
      <c r="B27" s="77" t="s">
        <v>81</v>
      </c>
      <c r="C27" s="373">
        <v>115.894738801</v>
      </c>
      <c r="D27" s="373">
        <v>90.17792036</v>
      </c>
      <c r="E27" s="374">
        <v>25.716818441</v>
      </c>
      <c r="F27" s="375">
        <v>1.71415207</v>
      </c>
      <c r="G27" s="375">
        <v>2.88698683</v>
      </c>
      <c r="H27" s="375">
        <v>1.685294529</v>
      </c>
      <c r="I27" s="375">
        <v>0.268762092</v>
      </c>
      <c r="J27" s="375">
        <v>6.041095273</v>
      </c>
      <c r="K27" s="375">
        <v>0.866661173</v>
      </c>
      <c r="L27" s="333"/>
      <c r="M27" s="77" t="s">
        <v>81</v>
      </c>
    </row>
    <row r="28" spans="1:13" ht="15" customHeight="1">
      <c r="A28" s="60"/>
      <c r="B28" s="50" t="s">
        <v>83</v>
      </c>
      <c r="C28" s="376">
        <v>37.949405351</v>
      </c>
      <c r="D28" s="376">
        <v>28.006097288</v>
      </c>
      <c r="E28" s="377">
        <v>9.943308063</v>
      </c>
      <c r="F28" s="378">
        <v>0.244000751</v>
      </c>
      <c r="G28" s="378">
        <v>0.413828577</v>
      </c>
      <c r="H28" s="378">
        <v>1.340038859</v>
      </c>
      <c r="I28" s="378">
        <v>0.179815675</v>
      </c>
      <c r="J28" s="378">
        <v>0.191299367</v>
      </c>
      <c r="K28" s="378">
        <v>0.184017635</v>
      </c>
      <c r="L28" s="334"/>
      <c r="M28" s="50" t="s">
        <v>83</v>
      </c>
    </row>
    <row r="29" spans="1:13" ht="15" customHeight="1">
      <c r="A29" s="60"/>
      <c r="B29" s="77" t="s">
        <v>85</v>
      </c>
      <c r="C29" s="373">
        <v>33.678945099</v>
      </c>
      <c r="D29" s="373">
        <v>23.758174306</v>
      </c>
      <c r="E29" s="374">
        <v>9.920770793</v>
      </c>
      <c r="F29" s="375">
        <v>2.379678814</v>
      </c>
      <c r="G29" s="375">
        <v>0.626701149</v>
      </c>
      <c r="H29" s="375">
        <v>0.575509679</v>
      </c>
      <c r="I29" s="375">
        <v>0.080800356</v>
      </c>
      <c r="J29" s="375">
        <v>0.609881941</v>
      </c>
      <c r="K29" s="375">
        <v>0.16031034</v>
      </c>
      <c r="L29" s="333"/>
      <c r="M29" s="77" t="s">
        <v>85</v>
      </c>
    </row>
    <row r="30" spans="1:13" ht="14.25" customHeight="1">
      <c r="A30" s="60"/>
      <c r="B30" s="50" t="s">
        <v>87</v>
      </c>
      <c r="C30" s="376">
        <v>23.203650824</v>
      </c>
      <c r="D30" s="376">
        <v>15.79885694</v>
      </c>
      <c r="E30" s="377">
        <v>7.404793884</v>
      </c>
      <c r="F30" s="378">
        <v>2.268091242</v>
      </c>
      <c r="G30" s="378">
        <v>0.227625291</v>
      </c>
      <c r="H30" s="378">
        <v>0.280949571</v>
      </c>
      <c r="I30" s="378">
        <v>0.027155211</v>
      </c>
      <c r="J30" s="378">
        <v>1.117130625</v>
      </c>
      <c r="K30" s="378">
        <v>0.121188462</v>
      </c>
      <c r="L30" s="334"/>
      <c r="M30" s="50" t="s">
        <v>87</v>
      </c>
    </row>
    <row r="31" spans="1:13" ht="15" customHeight="1">
      <c r="A31" s="60"/>
      <c r="B31" s="77" t="s">
        <v>91</v>
      </c>
      <c r="C31" s="373">
        <v>48.369675654</v>
      </c>
      <c r="D31" s="373">
        <v>41.285150861</v>
      </c>
      <c r="E31" s="374">
        <v>7.084524793</v>
      </c>
      <c r="F31" s="375">
        <v>0.877192919</v>
      </c>
      <c r="G31" s="375">
        <v>0.448885721</v>
      </c>
      <c r="H31" s="375">
        <v>0.815115418</v>
      </c>
      <c r="I31" s="375">
        <v>0.093818467</v>
      </c>
      <c r="J31" s="375">
        <v>1.810557527</v>
      </c>
      <c r="K31" s="375">
        <v>0.418595045</v>
      </c>
      <c r="L31" s="333"/>
      <c r="M31" s="77" t="s">
        <v>91</v>
      </c>
    </row>
    <row r="32" spans="1:13" ht="15" customHeight="1">
      <c r="A32" s="60"/>
      <c r="B32" s="50" t="s">
        <v>66</v>
      </c>
      <c r="C32" s="376">
        <v>65.580218842</v>
      </c>
      <c r="D32" s="376">
        <v>36.667677993</v>
      </c>
      <c r="E32" s="377">
        <v>28.912540849</v>
      </c>
      <c r="F32" s="378">
        <v>0.712237401</v>
      </c>
      <c r="G32" s="378">
        <v>2.58237433</v>
      </c>
      <c r="H32" s="378">
        <v>4.147897176</v>
      </c>
      <c r="I32" s="378">
        <v>1.1813238</v>
      </c>
      <c r="J32" s="378">
        <v>7.618058275</v>
      </c>
      <c r="K32" s="378">
        <v>2.06034993</v>
      </c>
      <c r="L32" s="334"/>
      <c r="M32" s="50" t="s">
        <v>66</v>
      </c>
    </row>
    <row r="33" spans="1:13" ht="15" customHeight="1">
      <c r="A33" s="60"/>
      <c r="B33" s="77" t="s">
        <v>89</v>
      </c>
      <c r="C33" s="373">
        <v>124.652766633</v>
      </c>
      <c r="D33" s="373">
        <v>74.893440615</v>
      </c>
      <c r="E33" s="374">
        <v>49.759326018</v>
      </c>
      <c r="F33" s="375">
        <v>1.485967183</v>
      </c>
      <c r="G33" s="375">
        <v>13.410102478</v>
      </c>
      <c r="H33" s="375">
        <v>8.200615338</v>
      </c>
      <c r="I33" s="375">
        <v>1.369884928</v>
      </c>
      <c r="J33" s="375">
        <v>3.023407324</v>
      </c>
      <c r="K33" s="375">
        <v>2.695673888</v>
      </c>
      <c r="L33" s="333"/>
      <c r="M33" s="77" t="s">
        <v>89</v>
      </c>
    </row>
    <row r="34" spans="1:13" ht="15" customHeight="1">
      <c r="A34" s="60"/>
      <c r="B34" s="52" t="s">
        <v>93</v>
      </c>
      <c r="C34" s="379">
        <v>312.528144931</v>
      </c>
      <c r="D34" s="379">
        <v>178.056725483</v>
      </c>
      <c r="E34" s="380">
        <v>134.471419448</v>
      </c>
      <c r="F34" s="381">
        <v>3.381056104</v>
      </c>
      <c r="G34" s="381">
        <v>9.334071587</v>
      </c>
      <c r="H34" s="381">
        <v>43.23932282</v>
      </c>
      <c r="I34" s="381">
        <v>4.628028697</v>
      </c>
      <c r="J34" s="381">
        <v>5.11733694</v>
      </c>
      <c r="K34" s="381">
        <v>6.106714853</v>
      </c>
      <c r="L34" s="335"/>
      <c r="M34" s="52" t="s">
        <v>93</v>
      </c>
    </row>
    <row r="35" spans="2:13" ht="15" customHeight="1">
      <c r="B35" s="5" t="s">
        <v>181</v>
      </c>
      <c r="C35" s="21"/>
      <c r="D35" s="21"/>
      <c r="E35" s="21"/>
      <c r="F35" s="21"/>
      <c r="G35" s="21"/>
      <c r="H35" s="21"/>
      <c r="I35" s="21"/>
      <c r="J35" s="21"/>
      <c r="K35" s="21"/>
      <c r="L35" s="21"/>
      <c r="M35" s="5"/>
    </row>
    <row r="36" spans="2:13" ht="12.75" customHeight="1">
      <c r="B36" s="5" t="s">
        <v>180</v>
      </c>
      <c r="C36" s="21"/>
      <c r="D36" s="21"/>
      <c r="E36" s="21"/>
      <c r="F36" s="21"/>
      <c r="G36" s="21"/>
      <c r="H36" s="21"/>
      <c r="I36" s="21"/>
      <c r="J36" s="21"/>
      <c r="K36" s="21"/>
      <c r="L36" s="21"/>
      <c r="M36" s="5"/>
    </row>
    <row r="37" spans="2:13" ht="12.75" customHeight="1">
      <c r="B37" s="71" t="s">
        <v>221</v>
      </c>
      <c r="C37" s="21"/>
      <c r="D37" s="21"/>
      <c r="E37" s="21"/>
      <c r="F37" s="21"/>
      <c r="G37" s="21"/>
      <c r="H37" s="21"/>
      <c r="I37" s="21"/>
      <c r="J37" s="21"/>
      <c r="K37" s="21"/>
      <c r="L37" s="21"/>
      <c r="M37" s="65"/>
    </row>
    <row r="38" spans="2:13" ht="12.75" customHeight="1">
      <c r="B38" s="71" t="s">
        <v>182</v>
      </c>
      <c r="C38" s="21"/>
      <c r="D38" s="21"/>
      <c r="E38" s="21"/>
      <c r="F38" s="21"/>
      <c r="G38" s="21"/>
      <c r="H38" s="21"/>
      <c r="I38" s="21"/>
      <c r="J38" s="21"/>
      <c r="K38" s="21"/>
      <c r="L38" s="21"/>
      <c r="M38" s="71"/>
    </row>
    <row r="42" spans="2:13" ht="12.75">
      <c r="B42" s="53"/>
      <c r="M42" s="53"/>
    </row>
    <row r="43" spans="2:13" ht="12.75">
      <c r="B43" s="53"/>
      <c r="M43" s="53"/>
    </row>
  </sheetData>
  <mergeCells count="8">
    <mergeCell ref="B1:C1"/>
    <mergeCell ref="C4:K4"/>
    <mergeCell ref="B3:K3"/>
    <mergeCell ref="B2:M2"/>
    <mergeCell ref="C5:C6"/>
    <mergeCell ref="D5:D6"/>
    <mergeCell ref="E5:E6"/>
    <mergeCell ref="F5:K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3"/>
  <dimension ref="A1:I29"/>
  <sheetViews>
    <sheetView workbookViewId="0" topLeftCell="A15">
      <selection activeCell="F43" sqref="F43"/>
    </sheetView>
  </sheetViews>
  <sheetFormatPr defaultColWidth="9.140625" defaultRowHeight="12.75"/>
  <cols>
    <col min="1" max="1" width="1.28515625" style="0" customWidth="1"/>
    <col min="2" max="2" width="0.85546875" style="0" customWidth="1"/>
    <col min="3" max="3" width="22.00390625" style="0" customWidth="1"/>
    <col min="4" max="7" width="8.7109375" style="0" customWidth="1"/>
    <col min="8" max="8" width="7.7109375" style="0" customWidth="1"/>
    <col min="9" max="9" width="1.7109375" style="0" customWidth="1"/>
    <col min="10" max="10" width="8.7109375" style="0" customWidth="1"/>
  </cols>
  <sheetData>
    <row r="1" spans="2:9" ht="14.25" customHeight="1">
      <c r="B1" s="488"/>
      <c r="C1" s="488"/>
      <c r="H1" s="47"/>
      <c r="I1" s="47" t="s">
        <v>170</v>
      </c>
    </row>
    <row r="2" spans="2:9" ht="30" customHeight="1">
      <c r="B2" s="425" t="s">
        <v>216</v>
      </c>
      <c r="C2" s="425"/>
      <c r="D2" s="425"/>
      <c r="E2" s="425"/>
      <c r="F2" s="425"/>
      <c r="G2" s="425"/>
      <c r="H2" s="425"/>
      <c r="I2" s="425"/>
    </row>
    <row r="3" spans="2:9" ht="30" customHeight="1">
      <c r="B3" s="489" t="s">
        <v>231</v>
      </c>
      <c r="C3" s="489"/>
      <c r="D3" s="489"/>
      <c r="E3" s="489"/>
      <c r="F3" s="489"/>
      <c r="G3" s="489"/>
      <c r="H3" s="489"/>
      <c r="I3" s="489"/>
    </row>
    <row r="4" spans="2:9" ht="24.75" customHeight="1">
      <c r="B4" s="491" t="s">
        <v>165</v>
      </c>
      <c r="C4" s="492"/>
      <c r="D4" s="492"/>
      <c r="E4" s="492"/>
      <c r="F4" s="492"/>
      <c r="G4" s="492"/>
      <c r="H4" s="492"/>
      <c r="I4" s="493"/>
    </row>
    <row r="5" spans="2:9" ht="15" customHeight="1">
      <c r="B5" s="228"/>
      <c r="C5" s="233"/>
      <c r="D5" s="268" t="s">
        <v>127</v>
      </c>
      <c r="E5" s="268" t="s">
        <v>116</v>
      </c>
      <c r="F5" s="268" t="s">
        <v>119</v>
      </c>
      <c r="G5" s="268" t="s">
        <v>146</v>
      </c>
      <c r="H5" s="268" t="s">
        <v>147</v>
      </c>
      <c r="I5" s="269"/>
    </row>
    <row r="6" spans="2:9" ht="15" customHeight="1">
      <c r="B6" s="264"/>
      <c r="C6" s="330" t="s">
        <v>123</v>
      </c>
      <c r="D6" s="154">
        <v>498.687</v>
      </c>
      <c r="E6" s="154">
        <v>304.375</v>
      </c>
      <c r="F6" s="154">
        <v>127.692</v>
      </c>
      <c r="G6" s="154">
        <v>1324.655</v>
      </c>
      <c r="H6" s="154">
        <v>141.956</v>
      </c>
      <c r="I6" s="150"/>
    </row>
    <row r="7" spans="2:9" s="56" customFormat="1" ht="15" customHeight="1">
      <c r="B7" s="262"/>
      <c r="C7" s="263" t="s">
        <v>125</v>
      </c>
      <c r="D7" s="139"/>
      <c r="E7" s="139"/>
      <c r="F7" s="139"/>
      <c r="G7" s="139"/>
      <c r="H7" s="139"/>
      <c r="I7" s="153"/>
    </row>
    <row r="8" spans="2:9" ht="15" customHeight="1">
      <c r="B8" s="97"/>
      <c r="C8" s="226" t="s">
        <v>148</v>
      </c>
      <c r="D8" s="190">
        <v>0.004454035027392278</v>
      </c>
      <c r="E8" s="190">
        <v>0.0092</v>
      </c>
      <c r="F8" s="190">
        <v>-0.0006</v>
      </c>
      <c r="G8" s="190">
        <v>0.0051</v>
      </c>
      <c r="H8" s="190">
        <v>-0.0011</v>
      </c>
      <c r="I8" s="151"/>
    </row>
    <row r="9" spans="2:9" s="56" customFormat="1" ht="15" customHeight="1">
      <c r="B9" s="98"/>
      <c r="C9" s="227" t="s">
        <v>167</v>
      </c>
      <c r="D9" s="140"/>
      <c r="E9" s="140"/>
      <c r="F9" s="140"/>
      <c r="G9" s="140"/>
      <c r="H9" s="140"/>
      <c r="I9" s="100"/>
    </row>
    <row r="10" spans="2:9" ht="15" customHeight="1">
      <c r="B10" s="264"/>
      <c r="C10" s="265" t="s">
        <v>149</v>
      </c>
      <c r="D10" s="191">
        <v>0.733</v>
      </c>
      <c r="E10" s="191">
        <v>0.81</v>
      </c>
      <c r="F10" s="191">
        <v>0.9</v>
      </c>
      <c r="G10" s="191">
        <v>0.453</v>
      </c>
      <c r="H10" s="191">
        <v>0.73</v>
      </c>
      <c r="I10" s="150"/>
    </row>
    <row r="11" spans="2:9" s="56" customFormat="1" ht="15" customHeight="1">
      <c r="B11" s="262"/>
      <c r="C11" s="263" t="s">
        <v>150</v>
      </c>
      <c r="D11" s="142"/>
      <c r="E11" s="142"/>
      <c r="F11" s="142"/>
      <c r="G11" s="142"/>
      <c r="H11" s="142"/>
      <c r="I11" s="153"/>
    </row>
    <row r="12" spans="1:9" ht="15" customHeight="1">
      <c r="A12" s="102"/>
      <c r="B12" s="97"/>
      <c r="C12" s="89" t="s">
        <v>122</v>
      </c>
      <c r="D12" s="138">
        <v>4413.612</v>
      </c>
      <c r="E12" s="138">
        <v>9629.091</v>
      </c>
      <c r="F12" s="138">
        <v>377.944</v>
      </c>
      <c r="G12" s="138">
        <v>9596.96</v>
      </c>
      <c r="H12" s="138">
        <v>17075</v>
      </c>
      <c r="I12" s="151"/>
    </row>
    <row r="13" spans="1:9" s="56" customFormat="1" ht="15" customHeight="1">
      <c r="A13" s="103"/>
      <c r="B13" s="98"/>
      <c r="C13" s="99" t="s">
        <v>191</v>
      </c>
      <c r="D13" s="155"/>
      <c r="E13" s="155"/>
      <c r="F13" s="155"/>
      <c r="G13" s="155"/>
      <c r="H13" s="155"/>
      <c r="I13" s="100"/>
    </row>
    <row r="14" spans="2:9" ht="15" customHeight="1">
      <c r="B14" s="264"/>
      <c r="C14" s="265" t="s">
        <v>151</v>
      </c>
      <c r="D14" s="141">
        <f>1000*D6/D12</f>
        <v>112.98840949317702</v>
      </c>
      <c r="E14" s="141">
        <f>1000*E6/E12</f>
        <v>31.609941166824573</v>
      </c>
      <c r="F14" s="141">
        <f>1000*F6/F12</f>
        <v>337.85957708020237</v>
      </c>
      <c r="G14" s="141">
        <f>1000*G6/G12</f>
        <v>138.028604891549</v>
      </c>
      <c r="H14" s="141">
        <f>1000*H6/H12</f>
        <v>8.313674963396778</v>
      </c>
      <c r="I14" s="150"/>
    </row>
    <row r="15" spans="2:9" s="56" customFormat="1" ht="15" customHeight="1">
      <c r="B15" s="262"/>
      <c r="C15" s="263" t="s">
        <v>154</v>
      </c>
      <c r="D15" s="142"/>
      <c r="E15" s="142"/>
      <c r="F15" s="142"/>
      <c r="G15" s="142"/>
      <c r="H15" s="142"/>
      <c r="I15" s="153"/>
    </row>
    <row r="16" spans="2:9" ht="15" customHeight="1">
      <c r="B16" s="97"/>
      <c r="C16" s="89" t="s">
        <v>155</v>
      </c>
      <c r="D16" s="138">
        <v>12506.7785</v>
      </c>
      <c r="E16" s="138">
        <v>9818.7381</v>
      </c>
      <c r="F16" s="138">
        <v>3313.2955</v>
      </c>
      <c r="G16" s="138">
        <v>3071.77</v>
      </c>
      <c r="H16" s="138">
        <v>1132.76</v>
      </c>
      <c r="I16" s="151"/>
    </row>
    <row r="17" spans="2:9" s="56" customFormat="1" ht="15" customHeight="1">
      <c r="B17" s="98"/>
      <c r="C17" s="99" t="s">
        <v>126</v>
      </c>
      <c r="D17" s="143"/>
      <c r="E17" s="143"/>
      <c r="F17" s="143"/>
      <c r="G17" s="143"/>
      <c r="H17" s="143"/>
      <c r="I17" s="100"/>
    </row>
    <row r="18" spans="2:9" s="56" customFormat="1" ht="15" customHeight="1">
      <c r="B18" s="262"/>
      <c r="C18" s="265" t="s">
        <v>172</v>
      </c>
      <c r="D18" s="189">
        <v>0.007773574261601857</v>
      </c>
      <c r="E18" s="189">
        <v>0.004383546800805327</v>
      </c>
      <c r="F18" s="189">
        <v>-0.011687127314038093</v>
      </c>
      <c r="G18" s="189">
        <v>0.096</v>
      </c>
      <c r="H18" s="189">
        <v>0.056</v>
      </c>
      <c r="I18" s="180"/>
    </row>
    <row r="19" spans="2:9" s="56" customFormat="1" ht="15" customHeight="1">
      <c r="B19" s="262"/>
      <c r="C19" s="263" t="s">
        <v>174</v>
      </c>
      <c r="D19" s="142"/>
      <c r="E19" s="142"/>
      <c r="F19" s="142"/>
      <c r="G19" s="187"/>
      <c r="H19" s="142"/>
      <c r="I19" s="180"/>
    </row>
    <row r="20" spans="2:9" ht="15" customHeight="1">
      <c r="B20" s="97"/>
      <c r="C20" s="89" t="s">
        <v>173</v>
      </c>
      <c r="D20" s="138">
        <v>100</v>
      </c>
      <c r="E20" s="138">
        <v>154.5</v>
      </c>
      <c r="F20" s="138">
        <v>111</v>
      </c>
      <c r="G20" s="138">
        <v>19</v>
      </c>
      <c r="H20" s="138">
        <v>52</v>
      </c>
      <c r="I20" s="151"/>
    </row>
    <row r="21" spans="2:9" s="56" customFormat="1" ht="15" customHeight="1">
      <c r="B21" s="98"/>
      <c r="C21" s="99" t="s">
        <v>175</v>
      </c>
      <c r="D21" s="143"/>
      <c r="E21" s="143"/>
      <c r="F21" s="143"/>
      <c r="G21" s="143"/>
      <c r="H21" s="188"/>
      <c r="I21" s="100"/>
    </row>
    <row r="22" spans="2:9" ht="15" customHeight="1">
      <c r="B22" s="266"/>
      <c r="C22" s="267" t="s">
        <v>206</v>
      </c>
      <c r="D22" s="184">
        <v>1306.610564141</v>
      </c>
      <c r="E22" s="184">
        <v>866.6</v>
      </c>
      <c r="F22" s="184">
        <v>500.6</v>
      </c>
      <c r="G22" s="184">
        <v>989.7</v>
      </c>
      <c r="H22" s="184">
        <v>313.5</v>
      </c>
      <c r="I22" s="185"/>
    </row>
    <row r="23" spans="2:9" s="56" customFormat="1" ht="15" customHeight="1">
      <c r="B23" s="262"/>
      <c r="C23" s="263" t="s">
        <v>126</v>
      </c>
      <c r="D23" s="179"/>
      <c r="E23" s="179"/>
      <c r="F23" s="179"/>
      <c r="G23" s="179"/>
      <c r="H23" s="179"/>
      <c r="I23" s="180"/>
    </row>
    <row r="24" spans="2:9" ht="15" customHeight="1">
      <c r="B24" s="97"/>
      <c r="C24" s="226" t="s">
        <v>207</v>
      </c>
      <c r="D24" s="138">
        <v>1565.033387068</v>
      </c>
      <c r="E24" s="138">
        <v>1446.9</v>
      </c>
      <c r="F24" s="138">
        <v>503.1</v>
      </c>
      <c r="G24" s="138">
        <v>729.6</v>
      </c>
      <c r="H24" s="138">
        <v>186</v>
      </c>
      <c r="I24" s="151"/>
    </row>
    <row r="25" spans="2:9" s="56" customFormat="1" ht="15" customHeight="1">
      <c r="B25" s="186"/>
      <c r="C25" s="181" t="s">
        <v>126</v>
      </c>
      <c r="D25" s="182"/>
      <c r="E25" s="182"/>
      <c r="F25" s="182"/>
      <c r="G25" s="182"/>
      <c r="H25" s="182"/>
      <c r="I25" s="183"/>
    </row>
    <row r="26" spans="2:8" ht="15" customHeight="1">
      <c r="B26" s="490" t="s">
        <v>232</v>
      </c>
      <c r="C26" s="490"/>
      <c r="D26" s="490"/>
      <c r="E26" s="490"/>
      <c r="F26" s="490"/>
      <c r="G26" s="490"/>
      <c r="H26" s="490"/>
    </row>
    <row r="27" spans="2:8" ht="12.75" customHeight="1">
      <c r="B27" s="436" t="s">
        <v>179</v>
      </c>
      <c r="C27" s="436"/>
      <c r="D27" s="436"/>
      <c r="E27" s="436"/>
      <c r="F27" s="436"/>
      <c r="G27" s="436"/>
      <c r="H27" s="436"/>
    </row>
    <row r="28" spans="2:8" ht="12.75" customHeight="1">
      <c r="B28" s="487" t="s">
        <v>262</v>
      </c>
      <c r="C28" s="487"/>
      <c r="D28" s="487"/>
      <c r="E28" s="487"/>
      <c r="F28" s="487"/>
      <c r="G28" s="487"/>
      <c r="H28" s="487"/>
    </row>
    <row r="29" spans="2:8" ht="12.75" customHeight="1">
      <c r="B29" s="487" t="s">
        <v>263</v>
      </c>
      <c r="C29" s="487"/>
      <c r="D29" s="487"/>
      <c r="E29" s="487"/>
      <c r="F29" s="487"/>
      <c r="G29" s="487"/>
      <c r="H29" s="487"/>
    </row>
  </sheetData>
  <mergeCells count="8">
    <mergeCell ref="B28:H28"/>
    <mergeCell ref="B29:H29"/>
    <mergeCell ref="B1:C1"/>
    <mergeCell ref="B2:I2"/>
    <mergeCell ref="B3:I3"/>
    <mergeCell ref="B27:H27"/>
    <mergeCell ref="B26:H26"/>
    <mergeCell ref="B4:I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I22"/>
  <sheetViews>
    <sheetView workbookViewId="0" topLeftCell="A1">
      <selection activeCell="K6" sqref="K6"/>
    </sheetView>
  </sheetViews>
  <sheetFormatPr defaultColWidth="9.140625" defaultRowHeight="12.75"/>
  <cols>
    <col min="1" max="1" width="2.28125" style="0" customWidth="1"/>
    <col min="9" max="9" width="25.00390625" style="0" customWidth="1"/>
  </cols>
  <sheetData>
    <row r="1" spans="2:9" ht="15.75">
      <c r="B1" s="415" t="s">
        <v>238</v>
      </c>
      <c r="C1" s="415"/>
      <c r="D1" s="415"/>
      <c r="E1" s="415"/>
      <c r="F1" s="415"/>
      <c r="G1" s="415"/>
      <c r="H1" s="415"/>
      <c r="I1" s="415"/>
    </row>
    <row r="2" ht="4.5" customHeight="1"/>
    <row r="3" spans="2:9" ht="51.75" customHeight="1">
      <c r="B3" s="418" t="s">
        <v>224</v>
      </c>
      <c r="C3" s="418"/>
      <c r="D3" s="418"/>
      <c r="E3" s="418"/>
      <c r="F3" s="418"/>
      <c r="G3" s="418"/>
      <c r="H3" s="418"/>
      <c r="I3" s="418"/>
    </row>
    <row r="4" spans="2:9" ht="52.5" customHeight="1">
      <c r="B4" s="418" t="s">
        <v>217</v>
      </c>
      <c r="C4" s="418"/>
      <c r="D4" s="418"/>
      <c r="E4" s="418"/>
      <c r="F4" s="418"/>
      <c r="G4" s="418"/>
      <c r="H4" s="418"/>
      <c r="I4" s="418"/>
    </row>
    <row r="5" spans="2:9" ht="15" customHeight="1">
      <c r="B5" s="417" t="s">
        <v>208</v>
      </c>
      <c r="C5" s="417"/>
      <c r="D5" s="417"/>
      <c r="E5" s="417"/>
      <c r="F5" s="417"/>
      <c r="G5" s="417"/>
      <c r="H5" s="417"/>
      <c r="I5" s="417"/>
    </row>
    <row r="6" spans="2:9" ht="15" customHeight="1">
      <c r="B6" s="418" t="s">
        <v>241</v>
      </c>
      <c r="C6" s="418"/>
      <c r="D6" s="418"/>
      <c r="E6" s="418"/>
      <c r="F6" s="418"/>
      <c r="G6" s="418"/>
      <c r="H6" s="418"/>
      <c r="I6" s="418"/>
    </row>
    <row r="7" spans="2:9" ht="15" customHeight="1">
      <c r="B7" s="418" t="s">
        <v>242</v>
      </c>
      <c r="C7" s="418"/>
      <c r="D7" s="418"/>
      <c r="E7" s="418"/>
      <c r="F7" s="418"/>
      <c r="G7" s="418"/>
      <c r="H7" s="418"/>
      <c r="I7" s="418"/>
    </row>
    <row r="8" spans="2:9" ht="29.25" customHeight="1">
      <c r="B8" s="418" t="s">
        <v>243</v>
      </c>
      <c r="C8" s="418"/>
      <c r="D8" s="418"/>
      <c r="E8" s="418"/>
      <c r="F8" s="418"/>
      <c r="G8" s="418"/>
      <c r="H8" s="418"/>
      <c r="I8" s="418"/>
    </row>
    <row r="9" spans="2:9" ht="27.75" customHeight="1">
      <c r="B9" s="418" t="s">
        <v>244</v>
      </c>
      <c r="C9" s="418"/>
      <c r="D9" s="418"/>
      <c r="E9" s="418"/>
      <c r="F9" s="418"/>
      <c r="G9" s="418"/>
      <c r="H9" s="418"/>
      <c r="I9" s="418"/>
    </row>
    <row r="10" spans="2:9" ht="4.5" customHeight="1">
      <c r="B10" s="384"/>
      <c r="C10" s="384"/>
      <c r="D10" s="384"/>
      <c r="E10" s="384"/>
      <c r="F10" s="384"/>
      <c r="G10" s="384"/>
      <c r="H10" s="384"/>
      <c r="I10" s="384"/>
    </row>
    <row r="11" spans="2:9" ht="15" customHeight="1">
      <c r="B11" s="418" t="s">
        <v>225</v>
      </c>
      <c r="C11" s="418"/>
      <c r="D11" s="418"/>
      <c r="E11" s="418"/>
      <c r="F11" s="418"/>
      <c r="G11" s="418"/>
      <c r="H11" s="418"/>
      <c r="I11" s="418"/>
    </row>
    <row r="12" spans="2:9" ht="4.5" customHeight="1">
      <c r="B12" s="384"/>
      <c r="C12" s="384"/>
      <c r="D12" s="384"/>
      <c r="E12" s="384"/>
      <c r="F12" s="384"/>
      <c r="G12" s="384"/>
      <c r="H12" s="384"/>
      <c r="I12" s="384"/>
    </row>
    <row r="13" spans="2:9" ht="15" customHeight="1">
      <c r="B13" s="417" t="s">
        <v>245</v>
      </c>
      <c r="C13" s="417"/>
      <c r="D13" s="417"/>
      <c r="E13" s="417"/>
      <c r="F13" s="417"/>
      <c r="G13" s="417"/>
      <c r="H13" s="417"/>
      <c r="I13" s="417"/>
    </row>
    <row r="14" spans="2:9" ht="15" customHeight="1">
      <c r="B14" s="420" t="s">
        <v>246</v>
      </c>
      <c r="C14" s="417"/>
      <c r="D14" s="417"/>
      <c r="E14" s="417"/>
      <c r="F14" s="417"/>
      <c r="G14" s="417"/>
      <c r="H14" s="417"/>
      <c r="I14" s="417"/>
    </row>
    <row r="15" spans="2:9" ht="15" customHeight="1">
      <c r="B15" s="419" t="s">
        <v>247</v>
      </c>
      <c r="C15" s="419"/>
      <c r="D15" s="419"/>
      <c r="E15" s="419"/>
      <c r="F15" s="419"/>
      <c r="G15" s="419"/>
      <c r="H15" s="419"/>
      <c r="I15" s="419"/>
    </row>
    <row r="16" spans="2:9" ht="15" customHeight="1">
      <c r="B16" s="416" t="s">
        <v>248</v>
      </c>
      <c r="C16" s="416"/>
      <c r="D16" s="416"/>
      <c r="E16" s="416"/>
      <c r="F16" s="416"/>
      <c r="G16" s="416"/>
      <c r="H16" s="416"/>
      <c r="I16" s="416"/>
    </row>
    <row r="17" spans="2:9" ht="4.5" customHeight="1">
      <c r="B17" s="383"/>
      <c r="C17" s="385"/>
      <c r="D17" s="385"/>
      <c r="E17" s="385"/>
      <c r="F17" s="385"/>
      <c r="G17" s="385"/>
      <c r="H17" s="385"/>
      <c r="I17" s="385"/>
    </row>
    <row r="18" spans="2:9" ht="27" customHeight="1">
      <c r="B18" s="417" t="s">
        <v>209</v>
      </c>
      <c r="C18" s="417"/>
      <c r="D18" s="417"/>
      <c r="E18" s="417"/>
      <c r="F18" s="417"/>
      <c r="G18" s="417"/>
      <c r="H18" s="417"/>
      <c r="I18" s="417"/>
    </row>
    <row r="19" spans="2:9" ht="4.5" customHeight="1">
      <c r="B19" s="385"/>
      <c r="C19" s="385"/>
      <c r="D19" s="385"/>
      <c r="E19" s="385"/>
      <c r="F19" s="385"/>
      <c r="G19" s="385"/>
      <c r="H19" s="385"/>
      <c r="I19" s="385"/>
    </row>
    <row r="20" spans="2:9" ht="26.25" customHeight="1">
      <c r="B20" s="417" t="s">
        <v>210</v>
      </c>
      <c r="C20" s="417"/>
      <c r="D20" s="417"/>
      <c r="E20" s="417"/>
      <c r="F20" s="417"/>
      <c r="G20" s="417"/>
      <c r="H20" s="417"/>
      <c r="I20" s="417"/>
    </row>
    <row r="21" spans="2:9" ht="4.5" customHeight="1">
      <c r="B21" s="385"/>
      <c r="C21" s="385"/>
      <c r="D21" s="385"/>
      <c r="E21" s="385"/>
      <c r="F21" s="385"/>
      <c r="G21" s="385"/>
      <c r="H21" s="385"/>
      <c r="I21" s="385"/>
    </row>
    <row r="22" spans="2:9" ht="40.5" customHeight="1">
      <c r="B22" s="421" t="s">
        <v>249</v>
      </c>
      <c r="C22" s="421"/>
      <c r="D22" s="421"/>
      <c r="E22" s="421"/>
      <c r="F22" s="421"/>
      <c r="G22" s="421"/>
      <c r="H22" s="421"/>
      <c r="I22" s="421"/>
    </row>
  </sheetData>
  <mergeCells count="16">
    <mergeCell ref="B22:I22"/>
    <mergeCell ref="B7:I7"/>
    <mergeCell ref="B8:I8"/>
    <mergeCell ref="B9:I9"/>
    <mergeCell ref="B11:I11"/>
    <mergeCell ref="B13:I13"/>
    <mergeCell ref="B1:I1"/>
    <mergeCell ref="B16:I16"/>
    <mergeCell ref="B18:I18"/>
    <mergeCell ref="B20:I20"/>
    <mergeCell ref="B3:I3"/>
    <mergeCell ref="B4:I4"/>
    <mergeCell ref="B5:I5"/>
    <mergeCell ref="B6:I6"/>
    <mergeCell ref="B15:I15"/>
    <mergeCell ref="B14:I14"/>
  </mergeCells>
  <hyperlinks>
    <hyperlink ref="B14" r:id="rId1" display="http://ec.europa.eu/transport/publications/statistics/statistics_en.htm"/>
    <hyperlink ref="B16:I16" r:id="rId2" display="http://ec.europa.eu/energy/publications/statistics/statistics_en.htm  "/>
  </hyperlinks>
  <printOptions horizontalCentered="1"/>
  <pageMargins left="0.6692913385826772" right="0.7480314960629921" top="0.5118110236220472" bottom="0.2755905511811024"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1"/>
  <dimension ref="A1:I23"/>
  <sheetViews>
    <sheetView tabSelected="1" workbookViewId="0" topLeftCell="A1">
      <selection activeCell="B7" sqref="B7"/>
    </sheetView>
  </sheetViews>
  <sheetFormatPr defaultColWidth="9.140625" defaultRowHeight="12.75"/>
  <cols>
    <col min="1" max="1" width="0.85546875" style="0" customWidth="1"/>
    <col min="2" max="2" width="4.57421875" style="0" customWidth="1"/>
    <col min="3" max="3" width="1.8515625" style="0" customWidth="1"/>
    <col min="5" max="5" width="13.140625" style="0" customWidth="1"/>
    <col min="8" max="8" width="8.00390625" style="0" customWidth="1"/>
    <col min="9" max="9" width="9.8515625" style="0" customWidth="1"/>
  </cols>
  <sheetData>
    <row r="1" spans="2:9" ht="19.5" customHeight="1">
      <c r="B1" s="410" t="s">
        <v>0</v>
      </c>
      <c r="C1" s="410"/>
      <c r="D1" s="410"/>
      <c r="E1" s="410"/>
      <c r="F1" s="410"/>
      <c r="G1" s="410"/>
      <c r="H1" s="410"/>
      <c r="I1" s="410"/>
    </row>
    <row r="2" spans="2:9" ht="19.5" customHeight="1">
      <c r="B2" s="413" t="s">
        <v>1</v>
      </c>
      <c r="C2" s="413"/>
      <c r="D2" s="413"/>
      <c r="E2" s="413"/>
      <c r="F2" s="413"/>
      <c r="G2" s="413"/>
      <c r="H2" s="413"/>
      <c r="I2" s="413"/>
    </row>
    <row r="3" spans="2:9" ht="19.5" customHeight="1">
      <c r="B3" s="412" t="s">
        <v>237</v>
      </c>
      <c r="C3" s="412"/>
      <c r="D3" s="412"/>
      <c r="E3" s="412"/>
      <c r="F3" s="412"/>
      <c r="G3" s="412"/>
      <c r="H3" s="412"/>
      <c r="I3" s="412"/>
    </row>
    <row r="4" spans="2:9" ht="19.5" customHeight="1">
      <c r="B4" s="412" t="s">
        <v>236</v>
      </c>
      <c r="C4" s="412"/>
      <c r="D4" s="412"/>
      <c r="E4" s="412"/>
      <c r="F4" s="412"/>
      <c r="G4" s="412"/>
      <c r="H4" s="412"/>
      <c r="I4" s="412"/>
    </row>
    <row r="5" spans="2:9" ht="19.5" customHeight="1">
      <c r="B5" s="414" t="s">
        <v>152</v>
      </c>
      <c r="C5" s="414"/>
      <c r="D5" s="414"/>
      <c r="E5" s="414"/>
      <c r="F5" s="414"/>
      <c r="G5" s="414"/>
      <c r="H5" s="414"/>
      <c r="I5" s="414"/>
    </row>
    <row r="6" spans="2:9" ht="19.5" customHeight="1">
      <c r="B6" s="76"/>
      <c r="C6" s="76"/>
      <c r="D6" s="74"/>
      <c r="E6" s="75"/>
      <c r="F6" s="75"/>
      <c r="G6" s="75"/>
      <c r="H6" s="30"/>
      <c r="I6" s="1"/>
    </row>
    <row r="7" spans="2:9" ht="19.5" customHeight="1">
      <c r="B7" s="76"/>
      <c r="C7" s="76"/>
      <c r="D7" s="74"/>
      <c r="E7" s="75"/>
      <c r="F7" s="75"/>
      <c r="G7" s="75"/>
      <c r="H7" s="30"/>
      <c r="I7" s="1"/>
    </row>
    <row r="8" spans="2:9" ht="19.5" customHeight="1">
      <c r="B8" s="410" t="s">
        <v>158</v>
      </c>
      <c r="C8" s="410"/>
      <c r="D8" s="410"/>
      <c r="E8" s="410"/>
      <c r="F8" s="410"/>
      <c r="G8" s="410"/>
      <c r="H8" s="410"/>
      <c r="I8" s="410"/>
    </row>
    <row r="9" spans="2:9" ht="19.5" customHeight="1">
      <c r="B9" s="411" t="s">
        <v>235</v>
      </c>
      <c r="C9" s="411"/>
      <c r="D9" s="411"/>
      <c r="E9" s="411"/>
      <c r="F9" s="411"/>
      <c r="G9" s="411"/>
      <c r="H9" s="411"/>
      <c r="I9" s="411"/>
    </row>
    <row r="10" spans="2:9" ht="19.5" customHeight="1">
      <c r="B10" s="76"/>
      <c r="C10" s="76"/>
      <c r="D10" s="74"/>
      <c r="E10" s="75"/>
      <c r="F10" s="75"/>
      <c r="G10" s="75"/>
      <c r="H10" s="30"/>
      <c r="I10" s="1"/>
    </row>
    <row r="11" spans="2:9" ht="19.5" customHeight="1">
      <c r="B11" s="424" t="s">
        <v>162</v>
      </c>
      <c r="C11" s="424"/>
      <c r="D11" s="424"/>
      <c r="E11" s="424"/>
      <c r="F11" s="424"/>
      <c r="G11" s="424"/>
      <c r="H11" s="424"/>
      <c r="I11" s="424"/>
    </row>
    <row r="12" spans="1:9" ht="19.5" customHeight="1">
      <c r="A12" s="73"/>
      <c r="B12" s="73"/>
      <c r="C12" s="73"/>
      <c r="D12" s="73"/>
      <c r="E12" s="73"/>
      <c r="F12" s="73"/>
      <c r="G12" s="73"/>
      <c r="H12" s="1"/>
      <c r="I12" s="1"/>
    </row>
    <row r="13" spans="2:9" ht="19.5" customHeight="1">
      <c r="B13" s="2"/>
      <c r="C13" s="2"/>
      <c r="D13" s="3"/>
      <c r="E13" s="3"/>
      <c r="F13" s="3"/>
      <c r="G13" s="3"/>
      <c r="H13" s="1"/>
      <c r="I13" s="1"/>
    </row>
    <row r="14" spans="1:8" ht="15" customHeight="1">
      <c r="A14" s="72"/>
      <c r="C14" s="132"/>
      <c r="D14" s="9" t="s">
        <v>156</v>
      </c>
      <c r="E14" s="133"/>
      <c r="F14" s="9"/>
      <c r="G14" s="132"/>
      <c r="H14" s="132"/>
    </row>
    <row r="15" spans="1:8" ht="15" customHeight="1">
      <c r="A15" s="72"/>
      <c r="C15" s="132"/>
      <c r="D15" s="9" t="s">
        <v>157</v>
      </c>
      <c r="E15" s="133"/>
      <c r="F15" s="9"/>
      <c r="G15" s="132"/>
      <c r="H15" s="132"/>
    </row>
    <row r="16" spans="1:8" ht="15" customHeight="1">
      <c r="A16" s="127"/>
      <c r="B16" s="134" t="s">
        <v>215</v>
      </c>
      <c r="C16" s="8"/>
      <c r="D16" s="422" t="s">
        <v>166</v>
      </c>
      <c r="E16" s="422"/>
      <c r="F16" s="422"/>
      <c r="G16" s="422"/>
      <c r="H16" s="422"/>
    </row>
    <row r="17" spans="1:8" ht="15" customHeight="1">
      <c r="A17" s="128"/>
      <c r="B17" s="134" t="s">
        <v>129</v>
      </c>
      <c r="C17" s="135"/>
      <c r="D17" s="422" t="s">
        <v>130</v>
      </c>
      <c r="E17" s="422"/>
      <c r="F17" s="422"/>
      <c r="G17" s="422"/>
      <c r="H17" s="422"/>
    </row>
    <row r="18" spans="1:8" ht="15" customHeight="1">
      <c r="A18" s="128"/>
      <c r="B18" s="134" t="s">
        <v>132</v>
      </c>
      <c r="C18" s="135"/>
      <c r="D18" s="422" t="s">
        <v>133</v>
      </c>
      <c r="E18" s="422"/>
      <c r="F18" s="422"/>
      <c r="G18" s="422"/>
      <c r="H18" s="422"/>
    </row>
    <row r="19" spans="1:8" ht="15" customHeight="1">
      <c r="A19" s="128"/>
      <c r="B19" s="134" t="s">
        <v>136</v>
      </c>
      <c r="C19" s="135"/>
      <c r="D19" s="422" t="s">
        <v>137</v>
      </c>
      <c r="E19" s="422"/>
      <c r="F19" s="422"/>
      <c r="G19" s="422"/>
      <c r="H19" s="422"/>
    </row>
    <row r="20" spans="1:8" ht="15" customHeight="1">
      <c r="A20" s="128"/>
      <c r="B20" s="134" t="s">
        <v>139</v>
      </c>
      <c r="C20" s="135"/>
      <c r="D20" s="423" t="s">
        <v>123</v>
      </c>
      <c r="E20" s="423"/>
      <c r="F20" s="423"/>
      <c r="G20" s="423"/>
      <c r="H20" s="423"/>
    </row>
    <row r="21" spans="1:8" ht="15" customHeight="1">
      <c r="A21" s="128"/>
      <c r="B21" s="134" t="s">
        <v>168</v>
      </c>
      <c r="C21" s="135"/>
      <c r="D21" s="422" t="s">
        <v>163</v>
      </c>
      <c r="E21" s="422"/>
      <c r="F21" s="422"/>
      <c r="G21" s="422"/>
      <c r="H21" s="422"/>
    </row>
    <row r="22" spans="1:8" ht="15" customHeight="1">
      <c r="A22" s="128"/>
      <c r="B22" s="134" t="s">
        <v>169</v>
      </c>
      <c r="C22" s="135"/>
      <c r="D22" s="422" t="s">
        <v>164</v>
      </c>
      <c r="E22" s="422"/>
      <c r="F22" s="422"/>
      <c r="G22" s="422"/>
      <c r="H22" s="422"/>
    </row>
    <row r="23" spans="1:8" ht="15" customHeight="1">
      <c r="A23" s="128"/>
      <c r="B23" s="134" t="s">
        <v>170</v>
      </c>
      <c r="C23" s="135"/>
      <c r="D23" s="422" t="s">
        <v>189</v>
      </c>
      <c r="E23" s="422"/>
      <c r="F23" s="422"/>
      <c r="G23" s="422"/>
      <c r="H23" s="422"/>
    </row>
  </sheetData>
  <mergeCells count="16">
    <mergeCell ref="B11:I11"/>
    <mergeCell ref="B1:I1"/>
    <mergeCell ref="B2:I2"/>
    <mergeCell ref="B3:I3"/>
    <mergeCell ref="B5:I5"/>
    <mergeCell ref="B8:I8"/>
    <mergeCell ref="B9:I9"/>
    <mergeCell ref="B4:I4"/>
    <mergeCell ref="D16:H16"/>
    <mergeCell ref="D19:H19"/>
    <mergeCell ref="D23:H23"/>
    <mergeCell ref="D21:H21"/>
    <mergeCell ref="D17:H17"/>
    <mergeCell ref="D20:H20"/>
    <mergeCell ref="D18:H18"/>
    <mergeCell ref="D22:H2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5"/>
  <dimension ref="B1:G23"/>
  <sheetViews>
    <sheetView workbookViewId="0" topLeftCell="A1">
      <selection activeCell="J18" sqref="J18"/>
    </sheetView>
  </sheetViews>
  <sheetFormatPr defaultColWidth="9.140625" defaultRowHeight="12.75"/>
  <cols>
    <col min="1" max="1" width="0.9921875" style="6" customWidth="1"/>
    <col min="2" max="2" width="2.8515625" style="12" customWidth="1"/>
    <col min="3" max="3" width="5.7109375" style="12" customWidth="1"/>
    <col min="4" max="4" width="10.8515625" style="13" customWidth="1"/>
    <col min="5" max="5" width="10.7109375" style="6" customWidth="1"/>
    <col min="6" max="6" width="16.421875" style="6" customWidth="1"/>
    <col min="7" max="16384" width="9.140625" style="6" customWidth="1"/>
  </cols>
  <sheetData>
    <row r="1" spans="2:7" s="130" customFormat="1" ht="30" customHeight="1">
      <c r="B1" s="425" t="s">
        <v>2</v>
      </c>
      <c r="C1" s="425"/>
      <c r="D1" s="425"/>
      <c r="E1" s="425"/>
      <c r="F1" s="425"/>
      <c r="G1" s="129"/>
    </row>
    <row r="2" spans="2:7" ht="15" customHeight="1">
      <c r="B2" s="241">
        <v>12</v>
      </c>
      <c r="C2" s="242"/>
      <c r="D2" s="243" t="s">
        <v>3</v>
      </c>
      <c r="E2" s="244"/>
      <c r="F2" s="245"/>
      <c r="G2" s="7"/>
    </row>
    <row r="3" spans="2:7" ht="15" customHeight="1">
      <c r="B3" s="246" t="s">
        <v>4</v>
      </c>
      <c r="C3" s="247"/>
      <c r="D3" s="248" t="s">
        <v>5</v>
      </c>
      <c r="E3" s="248"/>
      <c r="F3" s="249"/>
      <c r="G3" s="7"/>
    </row>
    <row r="4" spans="2:7" ht="15" customHeight="1">
      <c r="B4" s="250" t="s">
        <v>6</v>
      </c>
      <c r="C4" s="247"/>
      <c r="D4" s="248" t="s">
        <v>7</v>
      </c>
      <c r="E4" s="248"/>
      <c r="F4" s="249"/>
      <c r="G4" s="7"/>
    </row>
    <row r="5" spans="2:7" ht="15" customHeight="1">
      <c r="B5" s="246" t="s">
        <v>8</v>
      </c>
      <c r="C5" s="247"/>
      <c r="D5" s="248" t="s">
        <v>9</v>
      </c>
      <c r="E5" s="248"/>
      <c r="F5" s="249"/>
      <c r="G5" s="7"/>
    </row>
    <row r="6" spans="2:7" ht="15" customHeight="1">
      <c r="B6" s="246">
        <v>0</v>
      </c>
      <c r="C6" s="251"/>
      <c r="D6" s="248" t="s">
        <v>10</v>
      </c>
      <c r="E6" s="248"/>
      <c r="F6" s="249"/>
      <c r="G6" s="7"/>
    </row>
    <row r="7" spans="2:7" ht="15" customHeight="1">
      <c r="B7" s="246" t="s">
        <v>11</v>
      </c>
      <c r="C7" s="247"/>
      <c r="D7" s="248" t="s">
        <v>12</v>
      </c>
      <c r="E7" s="248"/>
      <c r="F7" s="249"/>
      <c r="G7" s="7"/>
    </row>
    <row r="8" spans="2:7" ht="15" customHeight="1">
      <c r="B8" s="246" t="s">
        <v>13</v>
      </c>
      <c r="C8" s="247"/>
      <c r="D8" s="248" t="s">
        <v>14</v>
      </c>
      <c r="E8" s="248"/>
      <c r="F8" s="249"/>
      <c r="G8" s="7"/>
    </row>
    <row r="9" spans="2:7" ht="15" customHeight="1">
      <c r="B9" s="252" t="s">
        <v>15</v>
      </c>
      <c r="C9" s="253"/>
      <c r="D9" s="428" t="s">
        <v>16</v>
      </c>
      <c r="E9" s="428"/>
      <c r="F9" s="429"/>
      <c r="G9" s="10"/>
    </row>
    <row r="10" spans="2:7" ht="15" customHeight="1">
      <c r="B10" s="246" t="s">
        <v>17</v>
      </c>
      <c r="C10" s="247"/>
      <c r="D10" s="248" t="s">
        <v>18</v>
      </c>
      <c r="E10" s="248"/>
      <c r="F10" s="249"/>
      <c r="G10" s="7"/>
    </row>
    <row r="11" spans="2:7" ht="15" customHeight="1">
      <c r="B11" s="246" t="s">
        <v>19</v>
      </c>
      <c r="C11" s="247"/>
      <c r="D11" s="248" t="s">
        <v>20</v>
      </c>
      <c r="E11" s="248"/>
      <c r="F11" s="249"/>
      <c r="G11" s="7"/>
    </row>
    <row r="12" spans="2:7" ht="15" customHeight="1">
      <c r="B12" s="246" t="s">
        <v>21</v>
      </c>
      <c r="C12" s="247"/>
      <c r="D12" s="248" t="s">
        <v>22</v>
      </c>
      <c r="E12" s="248"/>
      <c r="F12" s="249"/>
      <c r="G12" s="7"/>
    </row>
    <row r="13" spans="2:7" ht="15" customHeight="1">
      <c r="B13" s="246" t="s">
        <v>23</v>
      </c>
      <c r="C13" s="247"/>
      <c r="D13" s="248" t="s">
        <v>24</v>
      </c>
      <c r="E13" s="248"/>
      <c r="F13" s="249"/>
      <c r="G13" s="7"/>
    </row>
    <row r="14" spans="2:7" ht="15" customHeight="1">
      <c r="B14" s="246" t="s">
        <v>25</v>
      </c>
      <c r="C14" s="247"/>
      <c r="D14" s="248" t="s">
        <v>26</v>
      </c>
      <c r="E14" s="248"/>
      <c r="F14" s="249"/>
      <c r="G14" s="7"/>
    </row>
    <row r="15" spans="2:7" ht="15" customHeight="1">
      <c r="B15" s="246" t="s">
        <v>27</v>
      </c>
      <c r="C15" s="247"/>
      <c r="D15" s="248" t="s">
        <v>28</v>
      </c>
      <c r="E15" s="248"/>
      <c r="F15" s="249"/>
      <c r="G15" s="7"/>
    </row>
    <row r="16" spans="2:7" ht="24.75" customHeight="1">
      <c r="B16" s="252" t="s">
        <v>29</v>
      </c>
      <c r="C16" s="254"/>
      <c r="D16" s="428" t="s">
        <v>30</v>
      </c>
      <c r="E16" s="428"/>
      <c r="F16" s="429"/>
      <c r="G16" s="10"/>
    </row>
    <row r="17" spans="2:7" ht="15" customHeight="1">
      <c r="B17" s="246" t="s">
        <v>31</v>
      </c>
      <c r="C17" s="247"/>
      <c r="D17" s="248" t="s">
        <v>32</v>
      </c>
      <c r="E17" s="230"/>
      <c r="F17" s="231"/>
      <c r="G17" s="7"/>
    </row>
    <row r="18" spans="2:7" ht="15" customHeight="1">
      <c r="B18" s="246" t="s">
        <v>33</v>
      </c>
      <c r="C18" s="247"/>
      <c r="D18" s="248" t="s">
        <v>34</v>
      </c>
      <c r="E18" s="230"/>
      <c r="F18" s="231"/>
      <c r="G18" s="7"/>
    </row>
    <row r="19" spans="2:7" ht="15" customHeight="1">
      <c r="B19" s="246" t="s">
        <v>35</v>
      </c>
      <c r="C19" s="247"/>
      <c r="D19" s="426" t="s">
        <v>36</v>
      </c>
      <c r="E19" s="426"/>
      <c r="F19" s="427"/>
      <c r="G19" s="7"/>
    </row>
    <row r="20" spans="2:7" ht="24.75" customHeight="1">
      <c r="B20" s="252" t="s">
        <v>37</v>
      </c>
      <c r="C20" s="253"/>
      <c r="D20" s="428" t="s">
        <v>38</v>
      </c>
      <c r="E20" s="428"/>
      <c r="F20" s="429"/>
      <c r="G20" s="10"/>
    </row>
    <row r="21" spans="2:7" ht="12.75" customHeight="1">
      <c r="B21" s="255"/>
      <c r="C21" s="256"/>
      <c r="D21" s="257" t="s">
        <v>39</v>
      </c>
      <c r="E21" s="257"/>
      <c r="F21" s="258"/>
      <c r="G21" s="7"/>
    </row>
    <row r="22" spans="2:7" ht="12.75" customHeight="1" thickBot="1">
      <c r="B22" s="237"/>
      <c r="C22" s="234"/>
      <c r="D22" s="235" t="s">
        <v>40</v>
      </c>
      <c r="E22" s="235"/>
      <c r="F22" s="236"/>
      <c r="G22" s="7"/>
    </row>
    <row r="23" spans="2:7" ht="11.25">
      <c r="B23" s="259"/>
      <c r="C23" s="260"/>
      <c r="D23" s="238"/>
      <c r="E23" s="239"/>
      <c r="F23" s="240"/>
      <c r="G23" s="11"/>
    </row>
  </sheetData>
  <mergeCells count="5">
    <mergeCell ref="B1:F1"/>
    <mergeCell ref="D19:F19"/>
    <mergeCell ref="D20:F20"/>
    <mergeCell ref="D9:F9"/>
    <mergeCell ref="D16:F1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K91"/>
  <sheetViews>
    <sheetView workbookViewId="0" topLeftCell="A33">
      <selection activeCell="I43" sqref="I43"/>
    </sheetView>
  </sheetViews>
  <sheetFormatPr defaultColWidth="9.140625" defaultRowHeight="12.75"/>
  <cols>
    <col min="1" max="1" width="1.57421875" style="1" customWidth="1"/>
    <col min="2" max="2" width="3.57421875" style="39" customWidth="1"/>
    <col min="3" max="3" width="2.00390625" style="40" customWidth="1"/>
    <col min="4" max="4" width="9.7109375" style="13" customWidth="1"/>
    <col min="5" max="5" width="3.00390625" style="1" customWidth="1"/>
    <col min="6" max="8" width="12.7109375" style="1" customWidth="1"/>
    <col min="9" max="16384" width="9.140625" style="1" customWidth="1"/>
  </cols>
  <sheetData>
    <row r="1" spans="1:8" ht="30" customHeight="1">
      <c r="A1" s="425" t="s">
        <v>41</v>
      </c>
      <c r="B1" s="425"/>
      <c r="C1" s="425"/>
      <c r="D1" s="425"/>
      <c r="E1" s="425"/>
      <c r="F1" s="425"/>
      <c r="G1" s="425"/>
      <c r="H1" s="425"/>
    </row>
    <row r="2" spans="1:8" s="30" customFormat="1" ht="24.75" customHeight="1">
      <c r="A2" s="232"/>
      <c r="B2" s="434" t="s">
        <v>186</v>
      </c>
      <c r="C2" s="434"/>
      <c r="D2" s="434"/>
      <c r="E2" s="434"/>
      <c r="F2" s="434"/>
      <c r="G2" s="434"/>
      <c r="H2" s="434"/>
    </row>
    <row r="3" spans="1:8" ht="34.5" customHeight="1">
      <c r="A3" s="14"/>
      <c r="B3" s="15"/>
      <c r="C3" s="16"/>
      <c r="D3" s="16"/>
      <c r="E3" s="17"/>
      <c r="F3" s="270" t="s">
        <v>188</v>
      </c>
      <c r="G3" s="18"/>
      <c r="H3" s="273" t="s">
        <v>187</v>
      </c>
    </row>
    <row r="4" spans="1:11" ht="12.75" customHeight="1">
      <c r="A4" s="14"/>
      <c r="B4" s="125" t="s">
        <v>42</v>
      </c>
      <c r="C4" s="19"/>
      <c r="D4" s="19" t="s">
        <v>43</v>
      </c>
      <c r="E4" s="20"/>
      <c r="F4" s="20">
        <v>1995</v>
      </c>
      <c r="G4" s="21"/>
      <c r="H4" s="271" t="s">
        <v>128</v>
      </c>
      <c r="K4" s="20"/>
    </row>
    <row r="5" spans="1:11" ht="12.75" customHeight="1">
      <c r="A5" s="14"/>
      <c r="B5" s="125" t="s">
        <v>44</v>
      </c>
      <c r="C5" s="19"/>
      <c r="D5" s="19" t="s">
        <v>45</v>
      </c>
      <c r="E5" s="20"/>
      <c r="F5" s="20">
        <v>1958</v>
      </c>
      <c r="G5" s="21"/>
      <c r="H5" s="271" t="s">
        <v>128</v>
      </c>
      <c r="K5" s="20"/>
    </row>
    <row r="6" spans="1:11" ht="12.75" customHeight="1">
      <c r="A6" s="14"/>
      <c r="B6" s="126" t="s">
        <v>46</v>
      </c>
      <c r="C6" s="22"/>
      <c r="D6" s="19" t="s">
        <v>47</v>
      </c>
      <c r="E6" s="20"/>
      <c r="F6" s="23">
        <v>2007</v>
      </c>
      <c r="G6" s="24"/>
      <c r="H6" s="272" t="s">
        <v>185</v>
      </c>
      <c r="K6" s="20"/>
    </row>
    <row r="7" spans="1:11" ht="12.75" customHeight="1">
      <c r="A7" s="53"/>
      <c r="B7" s="126" t="s">
        <v>50</v>
      </c>
      <c r="C7" s="22"/>
      <c r="D7" s="25" t="s">
        <v>51</v>
      </c>
      <c r="E7" s="20"/>
      <c r="F7" s="19">
        <v>2004</v>
      </c>
      <c r="G7" s="21"/>
      <c r="H7" s="272" t="s">
        <v>185</v>
      </c>
      <c r="K7" s="20"/>
    </row>
    <row r="8" spans="1:11" ht="12.75" customHeight="1">
      <c r="A8" s="53"/>
      <c r="B8" s="126" t="s">
        <v>48</v>
      </c>
      <c r="C8" s="22"/>
      <c r="D8" s="19" t="s">
        <v>49</v>
      </c>
      <c r="E8" s="20"/>
      <c r="F8" s="19">
        <v>2004</v>
      </c>
      <c r="G8" s="21"/>
      <c r="H8" s="272" t="s">
        <v>185</v>
      </c>
      <c r="K8" s="20"/>
    </row>
    <row r="9" spans="1:11" ht="12.75" customHeight="1">
      <c r="A9" s="53"/>
      <c r="B9" s="125" t="s">
        <v>54</v>
      </c>
      <c r="C9" s="19"/>
      <c r="D9" s="19" t="s">
        <v>55</v>
      </c>
      <c r="E9" s="20"/>
      <c r="F9" s="20">
        <v>1958</v>
      </c>
      <c r="G9" s="21"/>
      <c r="H9" s="271" t="s">
        <v>128</v>
      </c>
      <c r="K9" s="20"/>
    </row>
    <row r="10" spans="1:11" ht="12.75" customHeight="1">
      <c r="A10" s="53"/>
      <c r="B10" s="125" t="s">
        <v>52</v>
      </c>
      <c r="C10" s="19"/>
      <c r="D10" s="19" t="s">
        <v>53</v>
      </c>
      <c r="E10" s="20"/>
      <c r="F10" s="20">
        <v>1973</v>
      </c>
      <c r="G10" s="21"/>
      <c r="H10" s="271" t="s">
        <v>128</v>
      </c>
      <c r="K10" s="20"/>
    </row>
    <row r="11" spans="1:11" ht="12.75" customHeight="1">
      <c r="A11" s="53"/>
      <c r="B11" s="126" t="s">
        <v>56</v>
      </c>
      <c r="C11" s="22"/>
      <c r="D11" s="19" t="s">
        <v>57</v>
      </c>
      <c r="E11" s="20"/>
      <c r="F11" s="19">
        <v>2004</v>
      </c>
      <c r="G11" s="21"/>
      <c r="H11" s="272" t="s">
        <v>185</v>
      </c>
      <c r="K11" s="20"/>
    </row>
    <row r="12" spans="1:11" ht="12.75" customHeight="1">
      <c r="A12" s="53"/>
      <c r="B12" s="125" t="s">
        <v>60</v>
      </c>
      <c r="C12" s="19"/>
      <c r="D12" s="19" t="s">
        <v>61</v>
      </c>
      <c r="E12" s="20"/>
      <c r="F12" s="20">
        <v>1981</v>
      </c>
      <c r="G12" s="21"/>
      <c r="H12" s="271" t="s">
        <v>128</v>
      </c>
      <c r="K12" s="20"/>
    </row>
    <row r="13" spans="1:11" ht="12.75" customHeight="1">
      <c r="A13" s="14"/>
      <c r="B13" s="125" t="s">
        <v>62</v>
      </c>
      <c r="C13" s="19"/>
      <c r="D13" s="19" t="s">
        <v>63</v>
      </c>
      <c r="E13" s="20"/>
      <c r="F13" s="20">
        <v>1986</v>
      </c>
      <c r="G13" s="26"/>
      <c r="H13" s="271" t="s">
        <v>128</v>
      </c>
      <c r="K13" s="20"/>
    </row>
    <row r="14" spans="1:11" ht="12.75" customHeight="1">
      <c r="A14" s="53"/>
      <c r="B14" s="125" t="s">
        <v>66</v>
      </c>
      <c r="C14" s="19"/>
      <c r="D14" s="19" t="s">
        <v>67</v>
      </c>
      <c r="E14" s="20"/>
      <c r="F14" s="20">
        <v>1995</v>
      </c>
      <c r="G14" s="21"/>
      <c r="H14" s="271" t="s">
        <v>128</v>
      </c>
      <c r="K14" s="20"/>
    </row>
    <row r="15" spans="1:11" ht="12.75" customHeight="1">
      <c r="A15" s="53"/>
      <c r="B15" s="125" t="s">
        <v>64</v>
      </c>
      <c r="C15" s="19"/>
      <c r="D15" s="19" t="s">
        <v>65</v>
      </c>
      <c r="E15" s="20"/>
      <c r="F15" s="20">
        <v>1958</v>
      </c>
      <c r="G15" s="21"/>
      <c r="H15" s="271" t="s">
        <v>128</v>
      </c>
      <c r="K15" s="20"/>
    </row>
    <row r="16" spans="1:11" ht="12.75" customHeight="1">
      <c r="A16" s="53"/>
      <c r="B16" s="126" t="s">
        <v>70</v>
      </c>
      <c r="C16" s="19"/>
      <c r="D16" s="19" t="s">
        <v>71</v>
      </c>
      <c r="E16" s="20"/>
      <c r="F16" s="19">
        <v>2004</v>
      </c>
      <c r="G16" s="21"/>
      <c r="H16" s="272" t="s">
        <v>185</v>
      </c>
      <c r="K16" s="20"/>
    </row>
    <row r="17" spans="1:11" ht="12.75" customHeight="1">
      <c r="A17" s="14"/>
      <c r="B17" s="125" t="s">
        <v>58</v>
      </c>
      <c r="C17" s="19"/>
      <c r="D17" s="19" t="s">
        <v>59</v>
      </c>
      <c r="E17" s="20"/>
      <c r="F17" s="20">
        <v>1973</v>
      </c>
      <c r="G17" s="26"/>
      <c r="H17" s="271" t="s">
        <v>128</v>
      </c>
      <c r="K17" s="20"/>
    </row>
    <row r="18" spans="1:11" ht="12.75" customHeight="1">
      <c r="A18" s="14"/>
      <c r="B18" s="125" t="s">
        <v>68</v>
      </c>
      <c r="C18" s="19"/>
      <c r="D18" s="19" t="s">
        <v>69</v>
      </c>
      <c r="E18" s="20"/>
      <c r="F18" s="20">
        <v>1958</v>
      </c>
      <c r="G18" s="26"/>
      <c r="H18" s="271" t="s">
        <v>128</v>
      </c>
      <c r="K18" s="20"/>
    </row>
    <row r="19" spans="1:11" ht="12.75" customHeight="1">
      <c r="A19" s="14"/>
      <c r="B19" s="126" t="s">
        <v>74</v>
      </c>
      <c r="C19" s="19"/>
      <c r="D19" s="19" t="s">
        <v>75</v>
      </c>
      <c r="E19" s="20"/>
      <c r="F19" s="19">
        <v>2004</v>
      </c>
      <c r="G19" s="26"/>
      <c r="H19" s="272" t="s">
        <v>185</v>
      </c>
      <c r="K19" s="20"/>
    </row>
    <row r="20" spans="1:11" ht="12.75" customHeight="1">
      <c r="A20" s="14"/>
      <c r="B20" s="125" t="s">
        <v>76</v>
      </c>
      <c r="C20" s="19"/>
      <c r="D20" s="19" t="s">
        <v>77</v>
      </c>
      <c r="E20" s="20"/>
      <c r="F20" s="20">
        <v>1958</v>
      </c>
      <c r="G20" s="26"/>
      <c r="H20" s="271" t="s">
        <v>128</v>
      </c>
      <c r="K20" s="20"/>
    </row>
    <row r="21" spans="1:11" ht="12.75" customHeight="1">
      <c r="A21" s="14"/>
      <c r="B21" s="126" t="s">
        <v>72</v>
      </c>
      <c r="C21" s="19"/>
      <c r="D21" s="19" t="s">
        <v>73</v>
      </c>
      <c r="E21" s="20"/>
      <c r="F21" s="19">
        <v>2004</v>
      </c>
      <c r="G21" s="26"/>
      <c r="H21" s="272" t="s">
        <v>185</v>
      </c>
      <c r="K21" s="20"/>
    </row>
    <row r="22" spans="1:11" ht="12.75" customHeight="1">
      <c r="A22" s="14"/>
      <c r="B22" s="126" t="s">
        <v>78</v>
      </c>
      <c r="C22" s="22"/>
      <c r="D22" s="25" t="s">
        <v>79</v>
      </c>
      <c r="E22" s="20"/>
      <c r="F22" s="19">
        <v>2004</v>
      </c>
      <c r="G22" s="26"/>
      <c r="H22" s="272" t="s">
        <v>185</v>
      </c>
      <c r="K22" s="20"/>
    </row>
    <row r="23" spans="1:11" ht="12.75" customHeight="1">
      <c r="A23" s="14"/>
      <c r="B23" s="126" t="s">
        <v>80</v>
      </c>
      <c r="C23" s="27"/>
      <c r="D23" s="19" t="s">
        <v>160</v>
      </c>
      <c r="E23" s="20"/>
      <c r="F23" s="20">
        <v>1958</v>
      </c>
      <c r="G23" s="26"/>
      <c r="H23" s="271" t="s">
        <v>128</v>
      </c>
      <c r="K23" s="20"/>
    </row>
    <row r="24" spans="1:11" ht="12.75" customHeight="1">
      <c r="A24" s="14"/>
      <c r="B24" s="126" t="s">
        <v>81</v>
      </c>
      <c r="C24" s="22"/>
      <c r="D24" s="25" t="s">
        <v>82</v>
      </c>
      <c r="E24" s="20"/>
      <c r="F24" s="19">
        <v>2004</v>
      </c>
      <c r="G24" s="26"/>
      <c r="H24" s="272" t="s">
        <v>185</v>
      </c>
      <c r="K24" s="20"/>
    </row>
    <row r="25" spans="1:11" ht="12.75" customHeight="1">
      <c r="A25" s="14"/>
      <c r="B25" s="126" t="s">
        <v>83</v>
      </c>
      <c r="C25" s="22"/>
      <c r="D25" s="19" t="s">
        <v>84</v>
      </c>
      <c r="E25" s="20"/>
      <c r="F25" s="20">
        <v>1986</v>
      </c>
      <c r="G25" s="26"/>
      <c r="H25" s="271" t="s">
        <v>128</v>
      </c>
      <c r="K25" s="20"/>
    </row>
    <row r="26" spans="1:11" ht="12.75" customHeight="1">
      <c r="A26" s="14"/>
      <c r="B26" s="126" t="s">
        <v>85</v>
      </c>
      <c r="C26" s="22"/>
      <c r="D26" s="19" t="s">
        <v>86</v>
      </c>
      <c r="E26" s="20"/>
      <c r="F26" s="23">
        <v>2007</v>
      </c>
      <c r="G26" s="19"/>
      <c r="H26" s="272" t="s">
        <v>185</v>
      </c>
      <c r="K26" s="20"/>
    </row>
    <row r="27" spans="1:11" ht="12.75" customHeight="1">
      <c r="A27" s="14"/>
      <c r="B27" s="126" t="s">
        <v>89</v>
      </c>
      <c r="C27" s="22"/>
      <c r="D27" s="19" t="s">
        <v>90</v>
      </c>
      <c r="E27" s="20"/>
      <c r="F27" s="20">
        <v>1995</v>
      </c>
      <c r="G27" s="26"/>
      <c r="H27" s="271" t="s">
        <v>128</v>
      </c>
      <c r="K27" s="20"/>
    </row>
    <row r="28" spans="1:11" ht="12.75" customHeight="1">
      <c r="A28" s="14"/>
      <c r="B28" s="126" t="s">
        <v>87</v>
      </c>
      <c r="C28" s="22"/>
      <c r="D28" s="25" t="s">
        <v>88</v>
      </c>
      <c r="E28" s="20"/>
      <c r="F28" s="19">
        <v>2004</v>
      </c>
      <c r="G28" s="26"/>
      <c r="H28" s="272" t="s">
        <v>185</v>
      </c>
      <c r="K28" s="20"/>
    </row>
    <row r="29" spans="1:11" ht="12.75" customHeight="1">
      <c r="A29" s="14"/>
      <c r="B29" s="126" t="s">
        <v>91</v>
      </c>
      <c r="C29" s="22"/>
      <c r="D29" s="25" t="s">
        <v>92</v>
      </c>
      <c r="E29" s="20"/>
      <c r="F29" s="19">
        <v>2004</v>
      </c>
      <c r="G29" s="26"/>
      <c r="H29" s="272" t="s">
        <v>185</v>
      </c>
      <c r="K29" s="20"/>
    </row>
    <row r="30" spans="1:11" ht="12.75" customHeight="1">
      <c r="A30" s="14"/>
      <c r="B30" s="126" t="s">
        <v>93</v>
      </c>
      <c r="C30" s="22"/>
      <c r="D30" s="19" t="s">
        <v>94</v>
      </c>
      <c r="E30" s="20"/>
      <c r="F30" s="20">
        <v>1973</v>
      </c>
      <c r="G30" s="26"/>
      <c r="H30" s="271" t="s">
        <v>128</v>
      </c>
      <c r="K30" s="20"/>
    </row>
    <row r="31" spans="2:8" ht="12" customHeight="1">
      <c r="B31" s="433" t="s">
        <v>95</v>
      </c>
      <c r="C31" s="433"/>
      <c r="D31" s="433"/>
      <c r="E31" s="433"/>
      <c r="F31" s="433"/>
      <c r="G31" s="433"/>
      <c r="H31" s="433"/>
    </row>
    <row r="32" spans="2:8" ht="12" customHeight="1">
      <c r="B32" s="433"/>
      <c r="C32" s="433"/>
      <c r="D32" s="433"/>
      <c r="E32" s="433"/>
      <c r="F32" s="433"/>
      <c r="G32" s="433"/>
      <c r="H32" s="433"/>
    </row>
    <row r="33" spans="2:8" ht="12.75" customHeight="1">
      <c r="B33" s="126" t="s">
        <v>96</v>
      </c>
      <c r="C33" s="22"/>
      <c r="D33" s="19" t="s">
        <v>97</v>
      </c>
      <c r="E33" s="20"/>
      <c r="F33" s="28" t="s">
        <v>98</v>
      </c>
      <c r="G33" s="28" t="s">
        <v>99</v>
      </c>
      <c r="H33" s="29"/>
    </row>
    <row r="34" spans="2:8" ht="12.75" customHeight="1">
      <c r="B34" s="125" t="s">
        <v>100</v>
      </c>
      <c r="C34" s="19"/>
      <c r="D34" s="19" t="s">
        <v>101</v>
      </c>
      <c r="E34" s="20"/>
      <c r="F34" s="28" t="s">
        <v>98</v>
      </c>
      <c r="G34" s="28" t="s">
        <v>102</v>
      </c>
      <c r="H34" s="29"/>
    </row>
    <row r="35" spans="2:8" ht="12.75" customHeight="1">
      <c r="B35" s="126" t="s">
        <v>103</v>
      </c>
      <c r="C35" s="22"/>
      <c r="D35" s="19" t="s">
        <v>104</v>
      </c>
      <c r="E35" s="20"/>
      <c r="F35" s="28" t="s">
        <v>98</v>
      </c>
      <c r="G35" s="28" t="s">
        <v>99</v>
      </c>
      <c r="H35" s="29"/>
    </row>
    <row r="36" spans="2:8" ht="19.5" customHeight="1">
      <c r="B36" s="433" t="s">
        <v>105</v>
      </c>
      <c r="C36" s="433"/>
      <c r="D36" s="433"/>
      <c r="E36" s="433"/>
      <c r="F36" s="433"/>
      <c r="G36" s="433"/>
      <c r="H36" s="433"/>
    </row>
    <row r="37" spans="2:8" ht="12.75" customHeight="1">
      <c r="B37" s="126" t="s">
        <v>106</v>
      </c>
      <c r="C37" s="22"/>
      <c r="D37" s="19" t="s">
        <v>107</v>
      </c>
      <c r="E37" s="20"/>
      <c r="F37" s="28"/>
      <c r="G37" s="28" t="s">
        <v>99</v>
      </c>
      <c r="H37" s="29"/>
    </row>
    <row r="38" spans="2:8" ht="19.5" customHeight="1" hidden="1">
      <c r="B38" s="402" t="s">
        <v>108</v>
      </c>
      <c r="C38" s="402"/>
      <c r="D38" s="402"/>
      <c r="E38" s="402"/>
      <c r="F38" s="402"/>
      <c r="G38" s="402"/>
      <c r="H38" s="402"/>
    </row>
    <row r="39" spans="1:8" ht="19.5" customHeight="1">
      <c r="A39" s="30"/>
      <c r="B39" s="401" t="s">
        <v>109</v>
      </c>
      <c r="C39" s="401"/>
      <c r="D39" s="401"/>
      <c r="E39" s="401"/>
      <c r="F39" s="401"/>
      <c r="G39" s="401"/>
      <c r="H39" s="401"/>
    </row>
    <row r="40" spans="2:8" ht="12.75" customHeight="1">
      <c r="B40" s="126" t="s">
        <v>110</v>
      </c>
      <c r="C40" s="81"/>
      <c r="D40" s="31" t="s">
        <v>111</v>
      </c>
      <c r="E40" s="32"/>
      <c r="F40" s="31"/>
      <c r="G40" s="33"/>
      <c r="H40" s="34"/>
    </row>
    <row r="41" spans="2:8" ht="12.75" customHeight="1">
      <c r="B41" s="126" t="s">
        <v>112</v>
      </c>
      <c r="C41" s="81"/>
      <c r="D41" s="31" t="s">
        <v>159</v>
      </c>
      <c r="E41" s="32"/>
      <c r="F41" s="31"/>
      <c r="G41" s="33"/>
      <c r="H41" s="34"/>
    </row>
    <row r="42" spans="1:8" ht="12.75" customHeight="1">
      <c r="A42" s="30"/>
      <c r="B42" s="126" t="s">
        <v>113</v>
      </c>
      <c r="C42" s="81"/>
      <c r="D42" s="35" t="s">
        <v>114</v>
      </c>
      <c r="E42" s="32"/>
      <c r="F42" s="31"/>
      <c r="G42" s="31"/>
      <c r="H42" s="34"/>
    </row>
    <row r="43" spans="2:8" ht="19.5" customHeight="1">
      <c r="B43" s="401" t="s">
        <v>115</v>
      </c>
      <c r="C43" s="401"/>
      <c r="D43" s="401"/>
      <c r="E43" s="401"/>
      <c r="F43" s="401"/>
      <c r="G43" s="401"/>
      <c r="H43" s="401"/>
    </row>
    <row r="44" spans="2:8" ht="12.75" customHeight="1">
      <c r="B44" s="126" t="s">
        <v>120</v>
      </c>
      <c r="C44" s="22"/>
      <c r="D44" s="19" t="s">
        <v>121</v>
      </c>
      <c r="E44" s="20"/>
      <c r="F44" s="19"/>
      <c r="G44" s="24"/>
      <c r="H44" s="21"/>
    </row>
    <row r="45" spans="2:8" ht="12.75" customHeight="1">
      <c r="B45" s="126" t="s">
        <v>194</v>
      </c>
      <c r="C45" s="22"/>
      <c r="D45" s="19" t="s">
        <v>201</v>
      </c>
      <c r="E45" s="19"/>
      <c r="F45" s="19"/>
      <c r="G45" s="22"/>
      <c r="H45" s="21"/>
    </row>
    <row r="46" spans="2:8" ht="12.75" customHeight="1">
      <c r="B46" s="126" t="s">
        <v>195</v>
      </c>
      <c r="C46" s="22"/>
      <c r="D46" s="19" t="s">
        <v>202</v>
      </c>
      <c r="E46" s="19"/>
      <c r="F46" s="19"/>
      <c r="G46" s="22"/>
      <c r="H46" s="21"/>
    </row>
    <row r="47" spans="2:8" ht="12.75" customHeight="1">
      <c r="B47" s="126" t="s">
        <v>196</v>
      </c>
      <c r="C47" s="22"/>
      <c r="D47" s="19" t="s">
        <v>146</v>
      </c>
      <c r="E47" s="19"/>
      <c r="F47" s="19"/>
      <c r="G47" s="22"/>
      <c r="H47" s="21"/>
    </row>
    <row r="48" spans="2:8" ht="12.75" customHeight="1">
      <c r="B48" s="126" t="s">
        <v>197</v>
      </c>
      <c r="C48" s="22"/>
      <c r="D48" s="19" t="s">
        <v>203</v>
      </c>
      <c r="E48" s="19"/>
      <c r="F48" s="19"/>
      <c r="G48" s="22"/>
      <c r="H48" s="21"/>
    </row>
    <row r="49" spans="2:8" ht="12.75" customHeight="1">
      <c r="B49" s="126" t="s">
        <v>118</v>
      </c>
      <c r="C49" s="22"/>
      <c r="D49" s="19" t="s">
        <v>119</v>
      </c>
      <c r="E49" s="19"/>
      <c r="F49" s="19"/>
      <c r="G49" s="22"/>
      <c r="H49" s="21"/>
    </row>
    <row r="50" spans="2:8" ht="12.75" customHeight="1">
      <c r="B50" s="126" t="s">
        <v>198</v>
      </c>
      <c r="C50" s="22"/>
      <c r="D50" s="19" t="s">
        <v>204</v>
      </c>
      <c r="E50" s="19"/>
      <c r="F50" s="19"/>
      <c r="G50" s="22"/>
      <c r="H50" s="21"/>
    </row>
    <row r="51" spans="2:8" ht="12.75" customHeight="1">
      <c r="B51" s="126" t="s">
        <v>199</v>
      </c>
      <c r="C51" s="22"/>
      <c r="D51" s="19" t="s">
        <v>205</v>
      </c>
      <c r="E51" s="19"/>
      <c r="F51" s="19"/>
      <c r="G51" s="22"/>
      <c r="H51" s="21"/>
    </row>
    <row r="52" spans="2:8" ht="12.75" customHeight="1">
      <c r="B52" s="126" t="s">
        <v>200</v>
      </c>
      <c r="C52" s="22"/>
      <c r="D52" s="19" t="s">
        <v>147</v>
      </c>
      <c r="E52" s="19"/>
      <c r="F52" s="19"/>
      <c r="G52" s="22"/>
      <c r="H52" s="21"/>
    </row>
    <row r="53" spans="2:8" ht="12.75" customHeight="1">
      <c r="B53" s="126" t="s">
        <v>116</v>
      </c>
      <c r="C53" s="22"/>
      <c r="D53" s="19" t="s">
        <v>117</v>
      </c>
      <c r="E53" s="20"/>
      <c r="F53" s="19"/>
      <c r="G53" s="22"/>
      <c r="H53" s="21"/>
    </row>
    <row r="54" spans="1:7" ht="4.5" customHeight="1">
      <c r="A54"/>
      <c r="B54" s="36"/>
      <c r="C54"/>
      <c r="D54"/>
      <c r="E54"/>
      <c r="F54"/>
      <c r="G54"/>
    </row>
    <row r="55" spans="2:8" ht="12" customHeight="1">
      <c r="B55" s="435" t="s">
        <v>179</v>
      </c>
      <c r="C55" s="435"/>
      <c r="D55" s="435"/>
      <c r="E55" s="435"/>
      <c r="F55" s="435"/>
      <c r="G55" s="435"/>
      <c r="H55" s="435"/>
    </row>
    <row r="56" spans="2:8" ht="46.5" customHeight="1">
      <c r="B56" s="430" t="s">
        <v>239</v>
      </c>
      <c r="C56" s="431"/>
      <c r="D56" s="431"/>
      <c r="E56" s="431"/>
      <c r="F56" s="431"/>
      <c r="G56" s="431"/>
      <c r="H56" s="431"/>
    </row>
    <row r="57" spans="2:8" ht="11.25" customHeight="1">
      <c r="B57" s="432" t="s">
        <v>240</v>
      </c>
      <c r="C57" s="432"/>
      <c r="D57" s="432"/>
      <c r="E57" s="432"/>
      <c r="F57" s="432"/>
      <c r="G57" s="432"/>
      <c r="H57" s="432"/>
    </row>
    <row r="58" spans="2:7" ht="12" customHeight="1">
      <c r="B58" s="37"/>
      <c r="C58" s="38"/>
      <c r="G58" s="38"/>
    </row>
    <row r="59" spans="2:7" ht="11.25" customHeight="1">
      <c r="B59" s="37"/>
      <c r="C59" s="38"/>
      <c r="G59" s="38"/>
    </row>
    <row r="60" ht="12" customHeight="1">
      <c r="D60"/>
    </row>
    <row r="61" spans="2:7" ht="12" customHeight="1">
      <c r="B61" s="36"/>
      <c r="C61"/>
      <c r="D61"/>
      <c r="E61"/>
      <c r="F61"/>
      <c r="G61"/>
    </row>
    <row r="62" spans="2:7" ht="12" customHeight="1">
      <c r="B62" s="41"/>
      <c r="C62" s="42"/>
      <c r="G62"/>
    </row>
    <row r="63" spans="2:7" ht="12" customHeight="1">
      <c r="B63" s="37"/>
      <c r="C63" s="38"/>
      <c r="G63" s="38"/>
    </row>
    <row r="64" spans="2:7" ht="12" customHeight="1">
      <c r="B64" s="37"/>
      <c r="C64" s="38"/>
      <c r="G64" s="38"/>
    </row>
    <row r="65" spans="2:7" ht="12" customHeight="1">
      <c r="B65" s="37"/>
      <c r="C65" s="38"/>
      <c r="G65" s="38"/>
    </row>
    <row r="66" spans="2:7" ht="12" customHeight="1">
      <c r="B66" s="37"/>
      <c r="C66" s="38"/>
      <c r="G66" s="38"/>
    </row>
    <row r="67" spans="2:7" ht="12" customHeight="1">
      <c r="B67" s="37"/>
      <c r="C67" s="38"/>
      <c r="G67" s="38"/>
    </row>
    <row r="68" spans="2:7" ht="12" customHeight="1">
      <c r="B68" s="37"/>
      <c r="C68" s="38"/>
      <c r="G68" s="38"/>
    </row>
    <row r="69" spans="2:7" ht="12" customHeight="1">
      <c r="B69" s="37"/>
      <c r="C69" s="38"/>
      <c r="G69" s="38"/>
    </row>
    <row r="71" spans="2:7" ht="13.5">
      <c r="B71" s="41"/>
      <c r="C71" s="42"/>
      <c r="G71"/>
    </row>
    <row r="72" spans="2:7" ht="12.75">
      <c r="B72" s="37"/>
      <c r="C72" s="38"/>
      <c r="G72" s="38"/>
    </row>
    <row r="73" spans="2:7" ht="12" customHeight="1">
      <c r="B73" s="37"/>
      <c r="C73" s="38"/>
      <c r="G73" s="38"/>
    </row>
    <row r="74" spans="2:7" ht="12" customHeight="1">
      <c r="B74" s="37"/>
      <c r="C74" s="38"/>
      <c r="G74" s="38"/>
    </row>
    <row r="75" ht="12" customHeight="1"/>
    <row r="76" ht="12" customHeight="1">
      <c r="I76" s="43"/>
    </row>
    <row r="77" ht="12" customHeight="1"/>
    <row r="78" ht="12" customHeight="1"/>
    <row r="79" ht="12" customHeight="1"/>
    <row r="80" ht="12" customHeight="1"/>
    <row r="81" spans="4:5" ht="12.75">
      <c r="D81" s="44"/>
      <c r="E81" s="45"/>
    </row>
    <row r="82" ht="12.75"/>
    <row r="83" ht="12.75"/>
    <row r="84" ht="12" customHeight="1"/>
    <row r="85" ht="5.25" customHeight="1">
      <c r="H85"/>
    </row>
    <row r="86" ht="19.5" customHeight="1">
      <c r="H86"/>
    </row>
    <row r="87" spans="1:8" s="30" customFormat="1" ht="15" customHeight="1">
      <c r="A87" s="1"/>
      <c r="B87" s="39"/>
      <c r="C87" s="40"/>
      <c r="D87" s="13"/>
      <c r="E87" s="1"/>
      <c r="F87" s="1"/>
      <c r="G87" s="1"/>
      <c r="H87"/>
    </row>
    <row r="88" spans="1:8" s="30" customFormat="1" ht="15" customHeight="1">
      <c r="A88"/>
      <c r="B88" s="36"/>
      <c r="C88"/>
      <c r="D88"/>
      <c r="E88"/>
      <c r="F88"/>
      <c r="G88"/>
      <c r="H88"/>
    </row>
    <row r="90" ht="12" customHeight="1"/>
    <row r="91" spans="4:7" ht="12" customHeight="1">
      <c r="D91"/>
      <c r="E91"/>
      <c r="F91"/>
      <c r="G91"/>
    </row>
    <row r="92" ht="12" customHeight="1"/>
    <row r="93" ht="12" customHeight="1"/>
    <row r="94" ht="12" customHeight="1"/>
    <row r="95" ht="12" customHeight="1"/>
    <row r="96" ht="12" customHeight="1"/>
    <row r="98" ht="12" customHeight="1"/>
    <row r="99" ht="12" customHeight="1"/>
  </sheetData>
  <mergeCells count="10">
    <mergeCell ref="B56:H56"/>
    <mergeCell ref="B57:H57"/>
    <mergeCell ref="A1:H1"/>
    <mergeCell ref="B36:H36"/>
    <mergeCell ref="B2:H2"/>
    <mergeCell ref="B55:H55"/>
    <mergeCell ref="B39:H39"/>
    <mergeCell ref="B43:H43"/>
    <mergeCell ref="B31:H32"/>
    <mergeCell ref="B38:H38"/>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0"/>
  <dimension ref="A1:M46"/>
  <sheetViews>
    <sheetView workbookViewId="0" topLeftCell="A1">
      <selection activeCell="B46" sqref="B1:M46"/>
    </sheetView>
  </sheetViews>
  <sheetFormatPr defaultColWidth="9.140625" defaultRowHeight="12.75"/>
  <cols>
    <col min="1" max="1" width="1.1484375" style="46" customWidth="1"/>
    <col min="2" max="2" width="4.00390625" style="0" customWidth="1"/>
    <col min="3" max="3" width="9.7109375" style="0" customWidth="1"/>
    <col min="4" max="4" width="2.7109375" style="0" customWidth="1"/>
    <col min="5" max="5" width="9.7109375" style="0" customWidth="1"/>
    <col min="6" max="6" width="2.7109375" style="0" customWidth="1"/>
    <col min="7" max="7" width="9.7109375" style="0" customWidth="1"/>
    <col min="8" max="8" width="2.7109375" style="0" customWidth="1"/>
    <col min="9" max="9" width="5.7109375" style="0" customWidth="1"/>
    <col min="10" max="10" width="1.7109375" style="0" customWidth="1"/>
    <col min="11" max="11" width="4.7109375" style="0" customWidth="1"/>
    <col min="12" max="12" width="2.7109375" style="0" customWidth="1"/>
    <col min="13" max="13" width="4.00390625" style="0" customWidth="1"/>
  </cols>
  <sheetData>
    <row r="1" ht="14.25" customHeight="1">
      <c r="M1" s="110" t="s">
        <v>215</v>
      </c>
    </row>
    <row r="2" spans="1:13" s="56" customFormat="1" ht="30" customHeight="1">
      <c r="A2" s="131"/>
      <c r="B2" s="403" t="s">
        <v>166</v>
      </c>
      <c r="C2" s="403"/>
      <c r="D2" s="403"/>
      <c r="E2" s="403"/>
      <c r="F2" s="403"/>
      <c r="G2" s="403"/>
      <c r="H2" s="403"/>
      <c r="I2" s="403"/>
      <c r="J2" s="403"/>
      <c r="K2" s="403"/>
      <c r="L2" s="403"/>
      <c r="M2" s="403"/>
    </row>
    <row r="3" spans="2:12" ht="14.25" customHeight="1">
      <c r="B3" s="48"/>
      <c r="C3" s="393" t="s">
        <v>122</v>
      </c>
      <c r="D3" s="394"/>
      <c r="E3" s="393" t="s">
        <v>123</v>
      </c>
      <c r="F3" s="394"/>
      <c r="G3" s="397" t="s">
        <v>124</v>
      </c>
      <c r="H3" s="398"/>
      <c r="I3" s="407" t="s">
        <v>171</v>
      </c>
      <c r="J3" s="408"/>
      <c r="K3" s="408"/>
      <c r="L3" s="409"/>
    </row>
    <row r="4" spans="2:12" ht="10.5" customHeight="1">
      <c r="B4" s="48"/>
      <c r="C4" s="395"/>
      <c r="D4" s="396"/>
      <c r="E4" s="395"/>
      <c r="F4" s="396"/>
      <c r="G4" s="399"/>
      <c r="H4" s="400"/>
      <c r="I4" s="404" t="s">
        <v>176</v>
      </c>
      <c r="J4" s="405"/>
      <c r="K4" s="405"/>
      <c r="L4" s="406"/>
    </row>
    <row r="5" spans="2:12" ht="12" customHeight="1">
      <c r="B5" s="48"/>
      <c r="C5" s="224" t="s">
        <v>153</v>
      </c>
      <c r="D5" s="208"/>
      <c r="E5" s="223" t="s">
        <v>125</v>
      </c>
      <c r="F5" s="162"/>
      <c r="G5" s="225" t="s">
        <v>126</v>
      </c>
      <c r="H5" s="144"/>
      <c r="I5" s="404" t="s">
        <v>177</v>
      </c>
      <c r="J5" s="405"/>
      <c r="K5" s="405"/>
      <c r="L5" s="406"/>
    </row>
    <row r="6" spans="2:12" ht="12" customHeight="1">
      <c r="B6" s="48"/>
      <c r="C6" s="124"/>
      <c r="D6" s="209"/>
      <c r="E6" s="222" t="s">
        <v>233</v>
      </c>
      <c r="F6" s="212"/>
      <c r="G6" s="225">
        <v>2008</v>
      </c>
      <c r="H6" s="144"/>
      <c r="I6" s="177">
        <v>2007</v>
      </c>
      <c r="J6" s="195"/>
      <c r="K6" s="196">
        <v>2008</v>
      </c>
      <c r="L6" s="178"/>
    </row>
    <row r="7" spans="2:13" ht="15" customHeight="1">
      <c r="B7" s="80" t="s">
        <v>127</v>
      </c>
      <c r="C7" s="210">
        <f>SUM(C10:C36)</f>
        <v>4324.817999999999</v>
      </c>
      <c r="D7" s="205"/>
      <c r="E7" s="111">
        <v>497.826269</v>
      </c>
      <c r="F7" s="156"/>
      <c r="G7" s="104">
        <v>12506.7785</v>
      </c>
      <c r="H7" s="215"/>
      <c r="I7" s="163">
        <v>100</v>
      </c>
      <c r="J7" s="197"/>
      <c r="K7" s="198">
        <v>100</v>
      </c>
      <c r="L7" s="164"/>
      <c r="M7" s="80" t="s">
        <v>127</v>
      </c>
    </row>
    <row r="8" spans="2:13" ht="15" customHeight="1">
      <c r="B8" s="77" t="s">
        <v>128</v>
      </c>
      <c r="C8" s="211">
        <f>SUM(C10,C13:C14,C16:C20,C24,C27:C28,C30,C34:C36)</f>
        <v>3236.8820000000005</v>
      </c>
      <c r="D8" s="206"/>
      <c r="E8" s="112">
        <v>394.480028</v>
      </c>
      <c r="F8" s="157"/>
      <c r="G8" s="136">
        <v>11520.587</v>
      </c>
      <c r="H8" s="216"/>
      <c r="I8" s="165">
        <v>112</v>
      </c>
      <c r="J8" s="199"/>
      <c r="K8" s="199">
        <v>111</v>
      </c>
      <c r="L8" s="166"/>
      <c r="M8" s="77" t="s">
        <v>128</v>
      </c>
    </row>
    <row r="9" spans="2:13" ht="15" customHeight="1">
      <c r="B9" s="79" t="s">
        <v>185</v>
      </c>
      <c r="C9" s="152">
        <f>SUM(C11+C12+C15+C21+C22+C23+C25+C26+C29+C31+C32+C33)</f>
        <v>1087.936</v>
      </c>
      <c r="D9" s="207"/>
      <c r="E9" s="113">
        <v>103.346241</v>
      </c>
      <c r="F9" s="207"/>
      <c r="G9" s="152">
        <v>986.1915</v>
      </c>
      <c r="H9" s="217"/>
      <c r="I9" s="167">
        <v>56</v>
      </c>
      <c r="J9" s="200"/>
      <c r="K9" s="200">
        <v>59</v>
      </c>
      <c r="L9" s="168"/>
      <c r="M9" s="79" t="s">
        <v>185</v>
      </c>
    </row>
    <row r="10" spans="2:13" ht="15" customHeight="1">
      <c r="B10" s="50" t="s">
        <v>44</v>
      </c>
      <c r="C10" s="354">
        <v>30.528</v>
      </c>
      <c r="D10" s="105"/>
      <c r="E10" s="213">
        <v>10.75453</v>
      </c>
      <c r="F10" s="159"/>
      <c r="G10" s="145">
        <v>344.676</v>
      </c>
      <c r="H10" s="218"/>
      <c r="I10" s="169">
        <v>116</v>
      </c>
      <c r="J10" s="201"/>
      <c r="K10" s="201">
        <v>115</v>
      </c>
      <c r="L10" s="170"/>
      <c r="M10" s="50" t="s">
        <v>44</v>
      </c>
    </row>
    <row r="11" spans="2:13" ht="15" customHeight="1">
      <c r="B11" s="77" t="s">
        <v>46</v>
      </c>
      <c r="C11" s="355">
        <v>111.002</v>
      </c>
      <c r="D11" s="107"/>
      <c r="E11" s="115">
        <v>7.606551</v>
      </c>
      <c r="F11" s="158"/>
      <c r="G11" s="146">
        <v>34.1181</v>
      </c>
      <c r="H11" s="219"/>
      <c r="I11" s="171">
        <v>38</v>
      </c>
      <c r="J11" s="202"/>
      <c r="K11" s="202">
        <v>41</v>
      </c>
      <c r="L11" s="172"/>
      <c r="M11" s="77" t="s">
        <v>46</v>
      </c>
    </row>
    <row r="12" spans="2:13" ht="15" customHeight="1">
      <c r="B12" s="50" t="s">
        <v>48</v>
      </c>
      <c r="C12" s="354">
        <v>78.868</v>
      </c>
      <c r="D12" s="105"/>
      <c r="E12" s="213">
        <v>10.467542</v>
      </c>
      <c r="F12" s="159"/>
      <c r="G12" s="145">
        <v>147.87920000000003</v>
      </c>
      <c r="H12" s="218"/>
      <c r="I12" s="169">
        <v>80</v>
      </c>
      <c r="J12" s="201"/>
      <c r="K12" s="201">
        <v>80</v>
      </c>
      <c r="L12" s="170"/>
      <c r="M12" s="50" t="s">
        <v>48</v>
      </c>
    </row>
    <row r="13" spans="2:13" ht="15" customHeight="1">
      <c r="B13" s="77" t="s">
        <v>52</v>
      </c>
      <c r="C13" s="355">
        <v>43.098</v>
      </c>
      <c r="D13" s="107"/>
      <c r="E13" s="115">
        <v>5.511451</v>
      </c>
      <c r="F13" s="158"/>
      <c r="G13" s="146">
        <v>233.02679999999998</v>
      </c>
      <c r="H13" s="219"/>
      <c r="I13" s="171">
        <v>121</v>
      </c>
      <c r="J13" s="202"/>
      <c r="K13" s="202">
        <v>120</v>
      </c>
      <c r="L13" s="172"/>
      <c r="M13" s="77" t="s">
        <v>52</v>
      </c>
    </row>
    <row r="14" spans="2:13" ht="15" customHeight="1">
      <c r="B14" s="50" t="s">
        <v>54</v>
      </c>
      <c r="C14" s="354">
        <v>357.104</v>
      </c>
      <c r="D14" s="105"/>
      <c r="E14" s="213">
        <v>82.002356</v>
      </c>
      <c r="F14" s="159"/>
      <c r="G14" s="145">
        <v>2495.8</v>
      </c>
      <c r="H14" s="218"/>
      <c r="I14" s="169">
        <v>116</v>
      </c>
      <c r="J14" s="201"/>
      <c r="K14" s="201">
        <v>116</v>
      </c>
      <c r="L14" s="170"/>
      <c r="M14" s="50" t="s">
        <v>54</v>
      </c>
    </row>
    <row r="15" spans="2:13" ht="15" customHeight="1">
      <c r="B15" s="77" t="s">
        <v>56</v>
      </c>
      <c r="C15" s="355">
        <v>45.227</v>
      </c>
      <c r="D15" s="107"/>
      <c r="E15" s="115">
        <v>1.340415</v>
      </c>
      <c r="F15" s="158"/>
      <c r="G15" s="146">
        <v>16.0733</v>
      </c>
      <c r="H15" s="219"/>
      <c r="I15" s="171">
        <v>69</v>
      </c>
      <c r="J15" s="202"/>
      <c r="K15" s="202">
        <v>67</v>
      </c>
      <c r="L15" s="172"/>
      <c r="M15" s="77" t="s">
        <v>56</v>
      </c>
    </row>
    <row r="16" spans="2:13" ht="15" customHeight="1">
      <c r="B16" s="50" t="s">
        <v>58</v>
      </c>
      <c r="C16" s="354">
        <v>70.282</v>
      </c>
      <c r="D16" s="105"/>
      <c r="E16" s="213">
        <v>4.450014</v>
      </c>
      <c r="F16" s="159"/>
      <c r="G16" s="145">
        <v>181.8148</v>
      </c>
      <c r="H16" s="218"/>
      <c r="I16" s="169">
        <v>148</v>
      </c>
      <c r="J16" s="201"/>
      <c r="K16" s="201">
        <v>135</v>
      </c>
      <c r="L16" s="170"/>
      <c r="M16" s="50" t="s">
        <v>58</v>
      </c>
    </row>
    <row r="17" spans="2:13" ht="15" customHeight="1">
      <c r="B17" s="77" t="s">
        <v>60</v>
      </c>
      <c r="C17" s="355">
        <v>131.957</v>
      </c>
      <c r="D17" s="107"/>
      <c r="E17" s="115">
        <v>11.260402</v>
      </c>
      <c r="F17" s="158"/>
      <c r="G17" s="146">
        <v>239.1413</v>
      </c>
      <c r="H17" s="219"/>
      <c r="I17" s="171">
        <v>93</v>
      </c>
      <c r="J17" s="202"/>
      <c r="K17" s="202">
        <v>94</v>
      </c>
      <c r="L17" s="172"/>
      <c r="M17" s="77" t="s">
        <v>60</v>
      </c>
    </row>
    <row r="18" spans="2:13" ht="15" customHeight="1">
      <c r="B18" s="50" t="s">
        <v>62</v>
      </c>
      <c r="C18" s="354">
        <v>505.997</v>
      </c>
      <c r="D18" s="105"/>
      <c r="E18" s="213">
        <v>45.828172</v>
      </c>
      <c r="F18" s="159"/>
      <c r="G18" s="145">
        <v>1088.502</v>
      </c>
      <c r="H18" s="218"/>
      <c r="I18" s="169">
        <v>105</v>
      </c>
      <c r="J18" s="201"/>
      <c r="K18" s="201">
        <v>103</v>
      </c>
      <c r="L18" s="170"/>
      <c r="M18" s="50" t="s">
        <v>62</v>
      </c>
    </row>
    <row r="19" spans="2:13" ht="15" customHeight="1">
      <c r="B19" s="77" t="s">
        <v>64</v>
      </c>
      <c r="C19" s="355">
        <v>543.965</v>
      </c>
      <c r="D19" s="107"/>
      <c r="E19" s="115">
        <v>62.448977</v>
      </c>
      <c r="F19" s="158"/>
      <c r="G19" s="146">
        <v>1950.085</v>
      </c>
      <c r="H19" s="219"/>
      <c r="I19" s="171">
        <v>108</v>
      </c>
      <c r="J19" s="202"/>
      <c r="K19" s="202">
        <v>108</v>
      </c>
      <c r="L19" s="172"/>
      <c r="M19" s="77" t="s">
        <v>64</v>
      </c>
    </row>
    <row r="20" spans="2:13" ht="15" customHeight="1">
      <c r="B20" s="50" t="s">
        <v>68</v>
      </c>
      <c r="C20" s="354">
        <v>301.336</v>
      </c>
      <c r="D20" s="105"/>
      <c r="E20" s="213">
        <v>60.045068</v>
      </c>
      <c r="F20" s="159"/>
      <c r="G20" s="145">
        <v>1572.2431000000001</v>
      </c>
      <c r="H20" s="218"/>
      <c r="I20" s="169">
        <v>103</v>
      </c>
      <c r="J20" s="201"/>
      <c r="K20" s="201">
        <v>102</v>
      </c>
      <c r="L20" s="170"/>
      <c r="M20" s="50" t="s">
        <v>68</v>
      </c>
    </row>
    <row r="21" spans="2:13" ht="15" customHeight="1">
      <c r="B21" s="77" t="s">
        <v>50</v>
      </c>
      <c r="C21" s="355">
        <v>9.25</v>
      </c>
      <c r="D21" s="107"/>
      <c r="E21" s="115">
        <v>0.796875</v>
      </c>
      <c r="F21" s="158"/>
      <c r="G21" s="146">
        <v>17.247799999999998</v>
      </c>
      <c r="H21" s="219"/>
      <c r="I21" s="171">
        <v>94</v>
      </c>
      <c r="J21" s="202"/>
      <c r="K21" s="202">
        <v>96</v>
      </c>
      <c r="L21" s="172"/>
      <c r="M21" s="77" t="s">
        <v>50</v>
      </c>
    </row>
    <row r="22" spans="2:13" ht="15" customHeight="1">
      <c r="B22" s="50" t="s">
        <v>72</v>
      </c>
      <c r="C22" s="354">
        <v>64.559</v>
      </c>
      <c r="D22" s="105"/>
      <c r="E22" s="213">
        <v>2.261294</v>
      </c>
      <c r="F22" s="159"/>
      <c r="G22" s="145">
        <v>23.1599</v>
      </c>
      <c r="H22" s="218"/>
      <c r="I22" s="169">
        <v>56</v>
      </c>
      <c r="J22" s="201"/>
      <c r="K22" s="201">
        <v>57</v>
      </c>
      <c r="L22" s="170"/>
      <c r="M22" s="50" t="s">
        <v>72</v>
      </c>
    </row>
    <row r="23" spans="2:13" ht="15" customHeight="1">
      <c r="B23" s="77" t="s">
        <v>74</v>
      </c>
      <c r="C23" s="355">
        <v>65.3</v>
      </c>
      <c r="D23" s="107"/>
      <c r="E23" s="115">
        <v>3.349872</v>
      </c>
      <c r="F23" s="158"/>
      <c r="G23" s="146">
        <v>32.202799999999996</v>
      </c>
      <c r="H23" s="219"/>
      <c r="I23" s="171">
        <v>59</v>
      </c>
      <c r="J23" s="202"/>
      <c r="K23" s="202">
        <v>62</v>
      </c>
      <c r="L23" s="172"/>
      <c r="M23" s="77" t="s">
        <v>74</v>
      </c>
    </row>
    <row r="24" spans="2:13" ht="15" customHeight="1">
      <c r="B24" s="50" t="s">
        <v>76</v>
      </c>
      <c r="C24" s="354">
        <v>2.586</v>
      </c>
      <c r="D24" s="105"/>
      <c r="E24" s="213">
        <v>0.4935</v>
      </c>
      <c r="F24" s="159"/>
      <c r="G24" s="145">
        <v>39.3467</v>
      </c>
      <c r="H24" s="218"/>
      <c r="I24" s="169">
        <v>275</v>
      </c>
      <c r="J24" s="201"/>
      <c r="K24" s="201">
        <v>276</v>
      </c>
      <c r="L24" s="170"/>
      <c r="M24" s="50" t="s">
        <v>76</v>
      </c>
    </row>
    <row r="25" spans="2:13" ht="15" customHeight="1">
      <c r="B25" s="77" t="s">
        <v>70</v>
      </c>
      <c r="C25" s="355">
        <v>93.03</v>
      </c>
      <c r="D25" s="107"/>
      <c r="E25" s="115">
        <v>10.030975</v>
      </c>
      <c r="F25" s="158"/>
      <c r="G25" s="146">
        <v>105.5356</v>
      </c>
      <c r="H25" s="219"/>
      <c r="I25" s="171">
        <v>63</v>
      </c>
      <c r="J25" s="202"/>
      <c r="K25" s="202">
        <v>64</v>
      </c>
      <c r="L25" s="172"/>
      <c r="M25" s="77" t="s">
        <v>70</v>
      </c>
    </row>
    <row r="26" spans="2:13" ht="15" customHeight="1">
      <c r="B26" s="50" t="s">
        <v>78</v>
      </c>
      <c r="C26" s="354">
        <v>0.316</v>
      </c>
      <c r="D26" s="105"/>
      <c r="E26" s="213">
        <v>0.413609</v>
      </c>
      <c r="F26" s="159"/>
      <c r="G26" s="145">
        <v>5.7027</v>
      </c>
      <c r="H26" s="218"/>
      <c r="I26" s="169">
        <v>76</v>
      </c>
      <c r="J26" s="201"/>
      <c r="K26" s="201">
        <v>76</v>
      </c>
      <c r="L26" s="170"/>
      <c r="M26" s="50" t="s">
        <v>78</v>
      </c>
    </row>
    <row r="27" spans="2:13" ht="15" customHeight="1">
      <c r="B27" s="78" t="s">
        <v>80</v>
      </c>
      <c r="C27" s="355">
        <v>41.526</v>
      </c>
      <c r="D27" s="107"/>
      <c r="E27" s="115">
        <v>16.485787</v>
      </c>
      <c r="F27" s="158"/>
      <c r="G27" s="146">
        <v>595.883</v>
      </c>
      <c r="H27" s="219"/>
      <c r="I27" s="171">
        <v>132</v>
      </c>
      <c r="J27" s="202"/>
      <c r="K27" s="202">
        <v>134</v>
      </c>
      <c r="L27" s="172"/>
      <c r="M27" s="78" t="s">
        <v>80</v>
      </c>
    </row>
    <row r="28" spans="2:13" ht="15" customHeight="1">
      <c r="B28" s="50" t="s">
        <v>42</v>
      </c>
      <c r="C28" s="354">
        <v>83.879</v>
      </c>
      <c r="D28" s="105"/>
      <c r="E28" s="213">
        <v>8.35526</v>
      </c>
      <c r="F28" s="159"/>
      <c r="G28" s="145">
        <v>281.8675</v>
      </c>
      <c r="H28" s="218"/>
      <c r="I28" s="169">
        <v>123</v>
      </c>
      <c r="J28" s="201"/>
      <c r="K28" s="201">
        <v>123</v>
      </c>
      <c r="L28" s="170"/>
      <c r="M28" s="50" t="s">
        <v>42</v>
      </c>
    </row>
    <row r="29" spans="2:13" ht="15" customHeight="1">
      <c r="B29" s="77" t="s">
        <v>81</v>
      </c>
      <c r="C29" s="355">
        <v>312.685</v>
      </c>
      <c r="D29" s="107"/>
      <c r="E29" s="115">
        <v>38.135876</v>
      </c>
      <c r="F29" s="158"/>
      <c r="G29" s="146">
        <v>362.4151</v>
      </c>
      <c r="H29" s="219"/>
      <c r="I29" s="171">
        <v>54</v>
      </c>
      <c r="J29" s="202"/>
      <c r="K29" s="202">
        <v>56</v>
      </c>
      <c r="L29" s="172"/>
      <c r="M29" s="77" t="s">
        <v>81</v>
      </c>
    </row>
    <row r="30" spans="2:13" ht="15" customHeight="1">
      <c r="B30" s="50" t="s">
        <v>83</v>
      </c>
      <c r="C30" s="354">
        <v>92.09</v>
      </c>
      <c r="D30" s="105"/>
      <c r="E30" s="213">
        <v>10.62725</v>
      </c>
      <c r="F30" s="159"/>
      <c r="G30" s="145">
        <v>166.43689999999998</v>
      </c>
      <c r="H30" s="218"/>
      <c r="I30" s="169">
        <v>76</v>
      </c>
      <c r="J30" s="201"/>
      <c r="K30" s="201">
        <v>76</v>
      </c>
      <c r="L30" s="170"/>
      <c r="M30" s="50" t="s">
        <v>83</v>
      </c>
    </row>
    <row r="31" spans="2:13" ht="15" customHeight="1">
      <c r="B31" s="77" t="s">
        <v>85</v>
      </c>
      <c r="C31" s="355">
        <v>238.391</v>
      </c>
      <c r="D31" s="107"/>
      <c r="E31" s="115">
        <v>21.498616</v>
      </c>
      <c r="F31" s="158"/>
      <c r="G31" s="146">
        <v>139.75289999999998</v>
      </c>
      <c r="H31" s="219"/>
      <c r="I31" s="171">
        <v>42</v>
      </c>
      <c r="J31" s="202"/>
      <c r="K31" s="202">
        <v>48</v>
      </c>
      <c r="L31" s="172"/>
      <c r="M31" s="77" t="s">
        <v>85</v>
      </c>
    </row>
    <row r="32" spans="2:13" ht="15" customHeight="1">
      <c r="B32" s="50" t="s">
        <v>87</v>
      </c>
      <c r="C32" s="354">
        <v>20.273</v>
      </c>
      <c r="D32" s="105"/>
      <c r="E32" s="213">
        <v>2.032362</v>
      </c>
      <c r="F32" s="159"/>
      <c r="G32" s="145">
        <v>37.135400000000004</v>
      </c>
      <c r="H32" s="218"/>
      <c r="I32" s="169">
        <v>89</v>
      </c>
      <c r="J32" s="201"/>
      <c r="K32" s="201">
        <v>91</v>
      </c>
      <c r="L32" s="170"/>
      <c r="M32" s="50" t="s">
        <v>87</v>
      </c>
    </row>
    <row r="33" spans="2:13" ht="15" customHeight="1">
      <c r="B33" s="77" t="s">
        <v>91</v>
      </c>
      <c r="C33" s="355">
        <v>49.035</v>
      </c>
      <c r="D33" s="107"/>
      <c r="E33" s="115">
        <v>5.412254</v>
      </c>
      <c r="F33" s="158"/>
      <c r="G33" s="146">
        <v>64.7784</v>
      </c>
      <c r="H33" s="219"/>
      <c r="I33" s="171">
        <v>68</v>
      </c>
      <c r="J33" s="202"/>
      <c r="K33" s="202">
        <v>72</v>
      </c>
      <c r="L33" s="172"/>
      <c r="M33" s="77" t="s">
        <v>91</v>
      </c>
    </row>
    <row r="34" spans="2:13" ht="15" customHeight="1">
      <c r="B34" s="50" t="s">
        <v>66</v>
      </c>
      <c r="C34" s="354">
        <v>338.419</v>
      </c>
      <c r="D34" s="105"/>
      <c r="E34" s="213">
        <v>5.326314</v>
      </c>
      <c r="F34" s="159"/>
      <c r="G34" s="145">
        <v>184.179</v>
      </c>
      <c r="H34" s="218"/>
      <c r="I34" s="169">
        <v>118</v>
      </c>
      <c r="J34" s="201"/>
      <c r="K34" s="201">
        <v>117</v>
      </c>
      <c r="L34" s="170"/>
      <c r="M34" s="50" t="s">
        <v>66</v>
      </c>
    </row>
    <row r="35" spans="2:13" ht="15" customHeight="1">
      <c r="B35" s="77" t="s">
        <v>89</v>
      </c>
      <c r="C35" s="355">
        <v>450.295</v>
      </c>
      <c r="D35" s="107"/>
      <c r="E35" s="115">
        <v>9.256347</v>
      </c>
      <c r="F35" s="158"/>
      <c r="G35" s="146">
        <v>328.0878</v>
      </c>
      <c r="H35" s="219"/>
      <c r="I35" s="171">
        <v>123</v>
      </c>
      <c r="J35" s="202"/>
      <c r="K35" s="202">
        <v>120</v>
      </c>
      <c r="L35" s="172"/>
      <c r="M35" s="77" t="s">
        <v>89</v>
      </c>
    </row>
    <row r="36" spans="2:13" ht="15" customHeight="1">
      <c r="B36" s="52" t="s">
        <v>93</v>
      </c>
      <c r="C36" s="356">
        <v>243.82</v>
      </c>
      <c r="D36" s="106"/>
      <c r="E36" s="214">
        <v>61.6346</v>
      </c>
      <c r="F36" s="160"/>
      <c r="G36" s="147">
        <v>1818.9481</v>
      </c>
      <c r="H36" s="220"/>
      <c r="I36" s="173">
        <v>117</v>
      </c>
      <c r="J36" s="203"/>
      <c r="K36" s="203">
        <v>116</v>
      </c>
      <c r="L36" s="174"/>
      <c r="M36" s="52" t="s">
        <v>93</v>
      </c>
    </row>
    <row r="37" spans="2:13" ht="15" customHeight="1">
      <c r="B37" s="77" t="s">
        <v>110</v>
      </c>
      <c r="C37" s="355">
        <v>56.594</v>
      </c>
      <c r="D37" s="107"/>
      <c r="E37" s="115">
        <v>4.435056</v>
      </c>
      <c r="F37" s="158"/>
      <c r="G37" s="146">
        <v>47.3648</v>
      </c>
      <c r="H37" s="219"/>
      <c r="I37" s="171">
        <v>60</v>
      </c>
      <c r="J37" s="202"/>
      <c r="K37" s="202">
        <v>63</v>
      </c>
      <c r="L37" s="172"/>
      <c r="M37" s="77" t="s">
        <v>110</v>
      </c>
    </row>
    <row r="38" spans="2:13" ht="15" customHeight="1">
      <c r="B38" s="50" t="s">
        <v>112</v>
      </c>
      <c r="C38" s="354">
        <v>25.713</v>
      </c>
      <c r="D38" s="105"/>
      <c r="E38" s="213">
        <v>2.048619</v>
      </c>
      <c r="F38" s="159"/>
      <c r="G38" s="145">
        <v>6.4814</v>
      </c>
      <c r="H38" s="218"/>
      <c r="I38" s="169">
        <v>31</v>
      </c>
      <c r="J38" s="201"/>
      <c r="K38" s="201">
        <v>33</v>
      </c>
      <c r="L38" s="170"/>
      <c r="M38" s="50" t="s">
        <v>112</v>
      </c>
    </row>
    <row r="39" spans="2:13" ht="15" customHeight="1">
      <c r="B39" s="79" t="s">
        <v>113</v>
      </c>
      <c r="C39" s="357">
        <v>785.347</v>
      </c>
      <c r="D39" s="108"/>
      <c r="E39" s="122">
        <v>71.5171</v>
      </c>
      <c r="F39" s="161"/>
      <c r="G39" s="148">
        <v>498.373</v>
      </c>
      <c r="H39" s="221"/>
      <c r="I39" s="175">
        <v>45</v>
      </c>
      <c r="J39" s="204"/>
      <c r="K39" s="204">
        <v>46</v>
      </c>
      <c r="L39" s="176"/>
      <c r="M39" s="79" t="s">
        <v>113</v>
      </c>
    </row>
    <row r="40" spans="2:13" ht="15" customHeight="1">
      <c r="B40" s="50" t="s">
        <v>96</v>
      </c>
      <c r="C40" s="354">
        <v>103</v>
      </c>
      <c r="D40" s="105"/>
      <c r="E40" s="213">
        <v>0.319368</v>
      </c>
      <c r="F40" s="159"/>
      <c r="G40" s="145">
        <v>10.2653</v>
      </c>
      <c r="H40" s="218"/>
      <c r="I40" s="169">
        <v>121</v>
      </c>
      <c r="J40" s="201"/>
      <c r="K40" s="201">
        <v>121</v>
      </c>
      <c r="L40" s="170"/>
      <c r="M40" s="50" t="s">
        <v>96</v>
      </c>
    </row>
    <row r="41" spans="2:13" ht="15" customHeight="1">
      <c r="B41" s="77" t="s">
        <v>103</v>
      </c>
      <c r="C41" s="355">
        <v>323.782</v>
      </c>
      <c r="D41" s="107"/>
      <c r="E41" s="115">
        <v>4.799252</v>
      </c>
      <c r="F41" s="158"/>
      <c r="G41" s="146">
        <v>309.25109999999995</v>
      </c>
      <c r="H41" s="219"/>
      <c r="I41" s="171">
        <v>179</v>
      </c>
      <c r="J41" s="202"/>
      <c r="K41" s="202">
        <v>191</v>
      </c>
      <c r="L41" s="172"/>
      <c r="M41" s="77" t="s">
        <v>103</v>
      </c>
    </row>
    <row r="42" spans="2:13" ht="15" customHeight="1">
      <c r="B42" s="52" t="s">
        <v>106</v>
      </c>
      <c r="C42" s="356">
        <v>41.285</v>
      </c>
      <c r="D42" s="106"/>
      <c r="E42" s="214">
        <v>7.701856</v>
      </c>
      <c r="F42" s="160"/>
      <c r="G42" s="147">
        <v>341.3297</v>
      </c>
      <c r="H42" s="220"/>
      <c r="I42" s="173">
        <v>141</v>
      </c>
      <c r="J42" s="203"/>
      <c r="K42" s="203">
        <v>141</v>
      </c>
      <c r="L42" s="174"/>
      <c r="M42" s="52" t="s">
        <v>106</v>
      </c>
    </row>
    <row r="43" ht="15" customHeight="1">
      <c r="B43" s="137" t="s">
        <v>178</v>
      </c>
    </row>
    <row r="44" spans="2:13" ht="12.75" customHeight="1">
      <c r="B44" s="391" t="s">
        <v>264</v>
      </c>
      <c r="C44" s="392"/>
      <c r="D44" s="392"/>
      <c r="E44" s="392"/>
      <c r="F44" s="392"/>
      <c r="G44" s="392"/>
      <c r="H44" s="392"/>
      <c r="I44" s="392"/>
      <c r="J44" s="392"/>
      <c r="K44" s="392"/>
      <c r="L44" s="392"/>
      <c r="M44" s="392"/>
    </row>
    <row r="45" spans="2:13" ht="12.75" customHeight="1">
      <c r="B45" s="390" t="s">
        <v>265</v>
      </c>
      <c r="C45" s="418"/>
      <c r="D45" s="418"/>
      <c r="E45" s="418"/>
      <c r="F45" s="418"/>
      <c r="G45" s="418"/>
      <c r="H45" s="418"/>
      <c r="I45" s="418"/>
      <c r="J45" s="418"/>
      <c r="K45" s="418"/>
      <c r="L45" s="418"/>
      <c r="M45" s="418"/>
    </row>
    <row r="46" spans="2:13" ht="59.25" customHeight="1">
      <c r="B46" s="390" t="s">
        <v>266</v>
      </c>
      <c r="C46" s="418"/>
      <c r="D46" s="418"/>
      <c r="E46" s="418"/>
      <c r="F46" s="418"/>
      <c r="G46" s="418"/>
      <c r="H46" s="418"/>
      <c r="I46" s="418"/>
      <c r="J46" s="418"/>
      <c r="K46" s="418"/>
      <c r="L46" s="418"/>
      <c r="M46" s="418"/>
    </row>
  </sheetData>
  <mergeCells count="10">
    <mergeCell ref="B45:M45"/>
    <mergeCell ref="B46:M46"/>
    <mergeCell ref="B44:M44"/>
    <mergeCell ref="C3:D4"/>
    <mergeCell ref="E3:F4"/>
    <mergeCell ref="B2:M2"/>
    <mergeCell ref="I5:L5"/>
    <mergeCell ref="I3:L3"/>
    <mergeCell ref="I4:L4"/>
    <mergeCell ref="G3:H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U55"/>
  <sheetViews>
    <sheetView workbookViewId="0" topLeftCell="A1">
      <selection activeCell="V50" sqref="V50"/>
    </sheetView>
  </sheetViews>
  <sheetFormatPr defaultColWidth="9.140625" defaultRowHeight="12.75"/>
  <cols>
    <col min="1" max="1" width="2.7109375" style="0" customWidth="1"/>
    <col min="2" max="3" width="5.7109375" style="0" customWidth="1"/>
    <col min="4" max="7" width="5.7109375" style="0" hidden="1" customWidth="1"/>
    <col min="8" max="12" width="5.7109375" style="0" customWidth="1"/>
    <col min="13" max="16" width="5.7109375" style="0" hidden="1" customWidth="1"/>
    <col min="17" max="21" width="5.7109375" style="0" customWidth="1"/>
  </cols>
  <sheetData>
    <row r="1" ht="14.25" customHeight="1">
      <c r="U1" s="47" t="s">
        <v>129</v>
      </c>
    </row>
    <row r="2" spans="2:21" ht="30" customHeight="1">
      <c r="B2" s="425" t="s">
        <v>130</v>
      </c>
      <c r="C2" s="425"/>
      <c r="D2" s="425"/>
      <c r="E2" s="425"/>
      <c r="F2" s="425"/>
      <c r="G2" s="425"/>
      <c r="H2" s="425"/>
      <c r="I2" s="425"/>
      <c r="J2" s="425"/>
      <c r="K2" s="425"/>
      <c r="L2" s="425"/>
      <c r="M2" s="425"/>
      <c r="N2" s="425"/>
      <c r="O2" s="425"/>
      <c r="P2" s="425"/>
      <c r="Q2" s="425"/>
      <c r="R2" s="425"/>
      <c r="S2" s="425"/>
      <c r="T2" s="425"/>
      <c r="U2" s="425"/>
    </row>
    <row r="3" spans="3:20" ht="29.25" customHeight="1">
      <c r="C3" s="438" t="s">
        <v>131</v>
      </c>
      <c r="D3" s="439"/>
      <c r="E3" s="439"/>
      <c r="F3" s="439"/>
      <c r="G3" s="439"/>
      <c r="H3" s="439"/>
      <c r="I3" s="439"/>
      <c r="J3" s="439"/>
      <c r="K3" s="440"/>
      <c r="L3" s="438" t="s">
        <v>211</v>
      </c>
      <c r="M3" s="439"/>
      <c r="N3" s="439"/>
      <c r="O3" s="439"/>
      <c r="P3" s="439"/>
      <c r="Q3" s="439"/>
      <c r="R3" s="439"/>
      <c r="S3" s="439"/>
      <c r="T3" s="440"/>
    </row>
    <row r="4" spans="3:20" ht="15" customHeight="1">
      <c r="C4" s="441" t="s">
        <v>212</v>
      </c>
      <c r="D4" s="442"/>
      <c r="E4" s="442"/>
      <c r="F4" s="442"/>
      <c r="G4" s="442"/>
      <c r="H4" s="442"/>
      <c r="I4" s="442"/>
      <c r="J4" s="442"/>
      <c r="K4" s="443"/>
      <c r="L4" s="446" t="s">
        <v>250</v>
      </c>
      <c r="M4" s="447"/>
      <c r="N4" s="447"/>
      <c r="O4" s="447"/>
      <c r="P4" s="447"/>
      <c r="Q4" s="447"/>
      <c r="R4" s="447"/>
      <c r="S4" s="447"/>
      <c r="T4" s="443"/>
    </row>
    <row r="5" spans="3:20" ht="12" customHeight="1">
      <c r="C5" s="444" t="s">
        <v>220</v>
      </c>
      <c r="D5" s="445"/>
      <c r="E5" s="445"/>
      <c r="F5" s="445"/>
      <c r="G5" s="445"/>
      <c r="H5" s="445"/>
      <c r="I5" s="445"/>
      <c r="J5" s="445"/>
      <c r="K5" s="443"/>
      <c r="L5" s="444" t="s">
        <v>220</v>
      </c>
      <c r="M5" s="445"/>
      <c r="N5" s="445"/>
      <c r="O5" s="445"/>
      <c r="P5" s="445"/>
      <c r="Q5" s="445"/>
      <c r="R5" s="445"/>
      <c r="S5" s="445"/>
      <c r="T5" s="443"/>
    </row>
    <row r="6" spans="3:20" ht="15" customHeight="1">
      <c r="C6" s="82">
        <v>2000</v>
      </c>
      <c r="D6" s="83">
        <v>2001</v>
      </c>
      <c r="E6" s="83">
        <v>2002</v>
      </c>
      <c r="F6" s="83">
        <v>2003</v>
      </c>
      <c r="G6" s="83">
        <v>2004</v>
      </c>
      <c r="H6" s="83">
        <v>2005</v>
      </c>
      <c r="I6" s="83">
        <v>2006</v>
      </c>
      <c r="J6" s="83">
        <v>2007</v>
      </c>
      <c r="K6" s="84">
        <v>2008</v>
      </c>
      <c r="L6" s="82">
        <v>2000</v>
      </c>
      <c r="M6" s="83">
        <v>2001</v>
      </c>
      <c r="N6" s="83">
        <v>2002</v>
      </c>
      <c r="O6" s="83">
        <v>2003</v>
      </c>
      <c r="P6" s="83">
        <v>2004</v>
      </c>
      <c r="Q6" s="83">
        <v>2005</v>
      </c>
      <c r="R6" s="83">
        <v>2006</v>
      </c>
      <c r="S6" s="83">
        <v>2007</v>
      </c>
      <c r="T6" s="84">
        <v>2008</v>
      </c>
    </row>
    <row r="7" spans="2:21" ht="14.25" customHeight="1">
      <c r="B7" s="80" t="s">
        <v>127</v>
      </c>
      <c r="C7" s="317">
        <v>3.9531199905648684</v>
      </c>
      <c r="D7" s="290">
        <v>1.9759023549067445</v>
      </c>
      <c r="E7" s="290">
        <v>1.2471791678511979</v>
      </c>
      <c r="F7" s="290">
        <v>1.3292960872935744</v>
      </c>
      <c r="G7" s="290">
        <v>2.512064061146546</v>
      </c>
      <c r="H7" s="290">
        <v>1.9564175852371912</v>
      </c>
      <c r="I7" s="290">
        <v>3.158525957283298</v>
      </c>
      <c r="J7" s="290">
        <v>2.841809808327578</v>
      </c>
      <c r="K7" s="291">
        <v>0.7403160311734824</v>
      </c>
      <c r="L7" s="317">
        <v>4.983135676204986</v>
      </c>
      <c r="M7" s="290">
        <v>0.08291014612913372</v>
      </c>
      <c r="N7" s="290">
        <v>-0.4866935901418623</v>
      </c>
      <c r="O7" s="290">
        <v>0.42663891779397556</v>
      </c>
      <c r="P7" s="290">
        <v>2.3417262459848542</v>
      </c>
      <c r="Q7" s="290">
        <v>1.235192872329649</v>
      </c>
      <c r="R7" s="290">
        <v>4.14041404140415</v>
      </c>
      <c r="S7" s="290">
        <v>3.562854124651893</v>
      </c>
      <c r="T7" s="291">
        <v>-1.724777448071213</v>
      </c>
      <c r="U7" s="80" t="s">
        <v>127</v>
      </c>
    </row>
    <row r="8" spans="2:21" ht="12" customHeight="1">
      <c r="B8" s="77" t="s">
        <v>128</v>
      </c>
      <c r="C8" s="85">
        <v>3.887614622412827</v>
      </c>
      <c r="D8" s="292">
        <v>1.8965225153753762</v>
      </c>
      <c r="E8" s="292">
        <v>1.1231462447578</v>
      </c>
      <c r="F8" s="292">
        <v>1.0981266243812238</v>
      </c>
      <c r="G8" s="292">
        <v>2.3115849760530383</v>
      </c>
      <c r="H8" s="292">
        <v>1.798513180463912</v>
      </c>
      <c r="I8" s="292">
        <v>2.943355190007968</v>
      </c>
      <c r="J8" s="292">
        <v>2.608398163693737</v>
      </c>
      <c r="K8" s="293">
        <v>0.5226973940083202</v>
      </c>
      <c r="L8" s="85">
        <v>4.5517535443982515</v>
      </c>
      <c r="M8" s="292">
        <v>-0.1427406199021264</v>
      </c>
      <c r="N8" s="292">
        <v>-0.724933632836422</v>
      </c>
      <c r="O8" s="292">
        <v>0</v>
      </c>
      <c r="P8" s="292">
        <v>1.8101409030134574</v>
      </c>
      <c r="Q8" s="292">
        <v>1.0001010203050997</v>
      </c>
      <c r="R8" s="292">
        <v>3.590718143628724</v>
      </c>
      <c r="S8" s="292">
        <v>2.993144733030806</v>
      </c>
      <c r="T8" s="293">
        <v>-1.9874378925658576</v>
      </c>
      <c r="U8" s="77" t="s">
        <v>128</v>
      </c>
    </row>
    <row r="9" spans="2:21" ht="12" customHeight="1">
      <c r="B9" s="79" t="s">
        <v>185</v>
      </c>
      <c r="C9" s="351">
        <v>4.1</v>
      </c>
      <c r="D9" s="352">
        <v>2.840424226680116</v>
      </c>
      <c r="E9" s="352">
        <v>3.009976825824412</v>
      </c>
      <c r="F9" s="352">
        <v>4.398196338043158</v>
      </c>
      <c r="G9" s="352">
        <v>5.585087193490956</v>
      </c>
      <c r="H9" s="352">
        <v>4.800424159559158</v>
      </c>
      <c r="I9" s="352">
        <v>6.7216550351057</v>
      </c>
      <c r="J9" s="352">
        <v>6.553795760636816</v>
      </c>
      <c r="K9" s="353">
        <v>4.347651460298252</v>
      </c>
      <c r="L9" s="318"/>
      <c r="M9" s="323"/>
      <c r="N9" s="323"/>
      <c r="O9" s="323"/>
      <c r="P9" s="323"/>
      <c r="Q9" s="323"/>
      <c r="R9" s="323"/>
      <c r="S9" s="323"/>
      <c r="T9" s="324"/>
      <c r="U9" s="79" t="s">
        <v>185</v>
      </c>
    </row>
    <row r="10" spans="1:21" ht="12" customHeight="1">
      <c r="A10" s="46"/>
      <c r="B10" s="50" t="s">
        <v>44</v>
      </c>
      <c r="C10" s="319">
        <v>3.681700107580421</v>
      </c>
      <c r="D10" s="294">
        <v>0.786191201192632</v>
      </c>
      <c r="E10" s="294">
        <v>1.36684305085506</v>
      </c>
      <c r="F10" s="294">
        <v>0.7856068961716645</v>
      </c>
      <c r="G10" s="294">
        <v>3.234645512840495</v>
      </c>
      <c r="H10" s="294">
        <v>1.7675253079098008</v>
      </c>
      <c r="I10" s="294">
        <v>2.7674795949371944</v>
      </c>
      <c r="J10" s="294">
        <v>2.9433918927883163</v>
      </c>
      <c r="K10" s="295">
        <v>1.0374850635895383</v>
      </c>
      <c r="L10" s="319">
        <v>5.080654010753882</v>
      </c>
      <c r="M10" s="294">
        <v>-0.30284043441939357</v>
      </c>
      <c r="N10" s="294">
        <v>1.215041374253678</v>
      </c>
      <c r="O10" s="294">
        <v>0.6726689433923294</v>
      </c>
      <c r="P10" s="294">
        <v>3.6595394736842035</v>
      </c>
      <c r="Q10" s="294">
        <v>-0.8627528758429204</v>
      </c>
      <c r="R10" s="294">
        <v>5.031509452835858</v>
      </c>
      <c r="S10" s="294">
        <v>2.857142857142847</v>
      </c>
      <c r="T10" s="295">
        <v>-0.6111111111111067</v>
      </c>
      <c r="U10" s="50" t="s">
        <v>44</v>
      </c>
    </row>
    <row r="11" spans="1:21" ht="12" customHeight="1">
      <c r="A11" s="46"/>
      <c r="B11" s="77" t="s">
        <v>46</v>
      </c>
      <c r="C11" s="320">
        <v>5.391749723145067</v>
      </c>
      <c r="D11" s="296">
        <v>4.065877133454476</v>
      </c>
      <c r="E11" s="296">
        <v>4.500227886267227</v>
      </c>
      <c r="F11" s="296">
        <v>5.006944770621269</v>
      </c>
      <c r="G11" s="296">
        <v>6.641745742675487</v>
      </c>
      <c r="H11" s="296">
        <v>6.246067745627326</v>
      </c>
      <c r="I11" s="296">
        <v>6.322153480004289</v>
      </c>
      <c r="J11" s="296">
        <v>6.166886798958227</v>
      </c>
      <c r="K11" s="297">
        <v>6.014019555431194</v>
      </c>
      <c r="L11" s="320"/>
      <c r="M11" s="296">
        <v>1.8620890311318083</v>
      </c>
      <c r="N11" s="296">
        <v>4.755784061696655</v>
      </c>
      <c r="O11" s="296">
        <v>12.992501704158155</v>
      </c>
      <c r="P11" s="296">
        <v>12.729247104247122</v>
      </c>
      <c r="Q11" s="296">
        <v>7.213956973134961</v>
      </c>
      <c r="R11" s="296">
        <v>5.989817310572021</v>
      </c>
      <c r="S11" s="296">
        <v>9.494207403221244</v>
      </c>
      <c r="T11" s="297">
        <v>0.5591397849462387</v>
      </c>
      <c r="U11" s="77" t="s">
        <v>46</v>
      </c>
    </row>
    <row r="12" spans="1:21" ht="12" customHeight="1">
      <c r="A12" s="46"/>
      <c r="B12" s="50" t="s">
        <v>48</v>
      </c>
      <c r="C12" s="51">
        <v>3.6478462318960236</v>
      </c>
      <c r="D12" s="298">
        <v>2.456451885675648</v>
      </c>
      <c r="E12" s="298">
        <v>1.8968095000777785</v>
      </c>
      <c r="F12" s="298">
        <v>3.602285949262396</v>
      </c>
      <c r="G12" s="298">
        <v>4.484646748935539</v>
      </c>
      <c r="H12" s="298">
        <v>6.316289309533585</v>
      </c>
      <c r="I12" s="298">
        <v>6.807911095591712</v>
      </c>
      <c r="J12" s="298">
        <v>6.131060542702271</v>
      </c>
      <c r="K12" s="299">
        <v>2.463625878459208</v>
      </c>
      <c r="L12" s="51">
        <v>9.578076244742917</v>
      </c>
      <c r="M12" s="298">
        <v>7.428500680945893</v>
      </c>
      <c r="N12" s="298">
        <v>4.241097153394047</v>
      </c>
      <c r="O12" s="298">
        <v>1.536760641238244</v>
      </c>
      <c r="P12" s="298">
        <v>9.66898954703832</v>
      </c>
      <c r="Q12" s="298">
        <v>4.348689436060371</v>
      </c>
      <c r="R12" s="298">
        <v>8.705994291151287</v>
      </c>
      <c r="S12" s="298">
        <v>10.4507658643326</v>
      </c>
      <c r="T12" s="299">
        <v>-2.5675568587051223</v>
      </c>
      <c r="U12" s="50" t="s">
        <v>48</v>
      </c>
    </row>
    <row r="13" spans="1:21" ht="12" customHeight="1">
      <c r="A13" s="46"/>
      <c r="B13" s="77" t="s">
        <v>52</v>
      </c>
      <c r="C13" s="320">
        <v>3.5287262890406623</v>
      </c>
      <c r="D13" s="296">
        <v>0.704904840438747</v>
      </c>
      <c r="E13" s="296">
        <v>0.4657891244560064</v>
      </c>
      <c r="F13" s="296">
        <v>0.3837484250087897</v>
      </c>
      <c r="G13" s="296">
        <v>2.2965244719666877</v>
      </c>
      <c r="H13" s="296">
        <v>2.445180138046976</v>
      </c>
      <c r="I13" s="296">
        <v>3.394671184018949</v>
      </c>
      <c r="J13" s="296">
        <v>1.6926706424213123</v>
      </c>
      <c r="K13" s="297">
        <v>-0.8696950199459597</v>
      </c>
      <c r="L13" s="320">
        <v>6.988831140108354</v>
      </c>
      <c r="M13" s="296">
        <v>1.1059431524547803</v>
      </c>
      <c r="N13" s="296">
        <v>1.001840114496022</v>
      </c>
      <c r="O13" s="296">
        <v>0.12145748987855143</v>
      </c>
      <c r="P13" s="296">
        <v>-1.526486049332798</v>
      </c>
      <c r="Q13" s="296">
        <v>2.8436505492249298</v>
      </c>
      <c r="R13" s="296">
        <v>3.952884807346768</v>
      </c>
      <c r="S13" s="296">
        <v>-2.1029383522181644</v>
      </c>
      <c r="T13" s="297">
        <v>-1.1868563021088852</v>
      </c>
      <c r="U13" s="77" t="s">
        <v>52</v>
      </c>
    </row>
    <row r="14" spans="1:21" ht="12" customHeight="1">
      <c r="A14" s="46"/>
      <c r="B14" s="50" t="s">
        <v>54</v>
      </c>
      <c r="C14" s="51">
        <v>3.209822993026812</v>
      </c>
      <c r="D14" s="298">
        <v>1.24</v>
      </c>
      <c r="E14" s="298">
        <v>0</v>
      </c>
      <c r="F14" s="298">
        <v>-0.21730541288028649</v>
      </c>
      <c r="G14" s="298">
        <v>1.2076816471985774</v>
      </c>
      <c r="H14" s="298">
        <v>0.7531322615829561</v>
      </c>
      <c r="I14" s="298">
        <v>3.16474121277448</v>
      </c>
      <c r="J14" s="298">
        <v>2.46541821796582</v>
      </c>
      <c r="K14" s="299">
        <v>1.2581481727036659</v>
      </c>
      <c r="L14" s="51">
        <v>5.599369085173489</v>
      </c>
      <c r="M14" s="298">
        <v>0.22404779686331366</v>
      </c>
      <c r="N14" s="298">
        <v>-1.0006387055567334</v>
      </c>
      <c r="O14" s="298">
        <v>0.4946236559139727</v>
      </c>
      <c r="P14" s="298">
        <v>3.0601326770810955</v>
      </c>
      <c r="Q14" s="298">
        <v>3.5195182724252483</v>
      </c>
      <c r="R14" s="298">
        <v>5.686490823387835</v>
      </c>
      <c r="S14" s="298">
        <v>6.035300816094136</v>
      </c>
      <c r="T14" s="299">
        <v>-0.035797386790759056</v>
      </c>
      <c r="U14" s="50" t="s">
        <v>54</v>
      </c>
    </row>
    <row r="15" spans="1:21" ht="12" customHeight="1">
      <c r="A15" s="46"/>
      <c r="B15" s="77" t="s">
        <v>56</v>
      </c>
      <c r="C15" s="320">
        <v>9.9728629579376</v>
      </c>
      <c r="D15" s="296">
        <v>7.516477807721023</v>
      </c>
      <c r="E15" s="296">
        <v>7.939240200519415</v>
      </c>
      <c r="F15" s="296">
        <v>7.5595221441960625</v>
      </c>
      <c r="G15" s="296">
        <v>7.2285082585511695</v>
      </c>
      <c r="H15" s="296">
        <v>9.431399184940826</v>
      </c>
      <c r="I15" s="296">
        <v>9.956330909735778</v>
      </c>
      <c r="J15" s="296">
        <v>7.203120747527891</v>
      </c>
      <c r="K15" s="297">
        <v>-3.5758276682368972</v>
      </c>
      <c r="L15" s="320">
        <v>16.268821153139925</v>
      </c>
      <c r="M15" s="296">
        <v>8.51231838281743</v>
      </c>
      <c r="N15" s="296">
        <v>8.67413768010481</v>
      </c>
      <c r="O15" s="296">
        <v>11.463773938663447</v>
      </c>
      <c r="P15" s="296">
        <v>9.515799591493446</v>
      </c>
      <c r="Q15" s="296">
        <v>11.0806363137685</v>
      </c>
      <c r="R15" s="296">
        <v>10.182716049382723</v>
      </c>
      <c r="S15" s="296">
        <v>6.400143420580862</v>
      </c>
      <c r="T15" s="297">
        <v>-6.1668070766638605</v>
      </c>
      <c r="U15" s="77" t="s">
        <v>56</v>
      </c>
    </row>
    <row r="16" spans="1:21" ht="12" customHeight="1">
      <c r="A16" s="46"/>
      <c r="B16" s="50" t="s">
        <v>58</v>
      </c>
      <c r="C16" s="51">
        <v>9.446888657344088</v>
      </c>
      <c r="D16" s="298">
        <v>5.742715362557749</v>
      </c>
      <c r="E16" s="298">
        <v>6.477023517302172</v>
      </c>
      <c r="F16" s="298">
        <v>4.385322049206097</v>
      </c>
      <c r="G16" s="298">
        <v>4.595308186851144</v>
      </c>
      <c r="H16" s="298">
        <v>6.175165557261009</v>
      </c>
      <c r="I16" s="298">
        <v>5.356088334346798</v>
      </c>
      <c r="J16" s="298">
        <v>6.024108922326876</v>
      </c>
      <c r="K16" s="299">
        <v>-3.0357613710194076</v>
      </c>
      <c r="L16" s="51">
        <v>14.259541984732827</v>
      </c>
      <c r="M16" s="298">
        <v>10.9166221272047</v>
      </c>
      <c r="N16" s="298">
        <v>8.276111311890123</v>
      </c>
      <c r="O16" s="298">
        <v>5.651980418335567</v>
      </c>
      <c r="P16" s="298">
        <v>1.2110362257792717</v>
      </c>
      <c r="Q16" s="298">
        <v>3.943398189574454</v>
      </c>
      <c r="R16" s="298">
        <v>3.0230230230230193</v>
      </c>
      <c r="S16" s="298">
        <v>4.935872522347462</v>
      </c>
      <c r="T16" s="299">
        <v>-1.490740740740737</v>
      </c>
      <c r="U16" s="50" t="s">
        <v>58</v>
      </c>
    </row>
    <row r="17" spans="1:21" ht="12" customHeight="1">
      <c r="A17" s="46"/>
      <c r="B17" s="77" t="s">
        <v>60</v>
      </c>
      <c r="C17" s="320">
        <v>4.477244511572964</v>
      </c>
      <c r="D17" s="296">
        <v>4.197144193229163</v>
      </c>
      <c r="E17" s="296">
        <v>3.439429551916029</v>
      </c>
      <c r="F17" s="296">
        <v>5.943763592102047</v>
      </c>
      <c r="G17" s="296">
        <v>4.62266774520026</v>
      </c>
      <c r="H17" s="296">
        <v>2.2412524942589496</v>
      </c>
      <c r="I17" s="296">
        <v>4.521892426909013</v>
      </c>
      <c r="J17" s="296">
        <v>4.471871138329586</v>
      </c>
      <c r="K17" s="297">
        <v>2.0150127117192884</v>
      </c>
      <c r="L17" s="320">
        <v>10.73144687666845</v>
      </c>
      <c r="M17" s="296">
        <v>-3.365477338476386</v>
      </c>
      <c r="N17" s="296">
        <v>0.22951801217443446</v>
      </c>
      <c r="O17" s="296">
        <v>0.49780963759458174</v>
      </c>
      <c r="P17" s="296">
        <v>0.6538537745195194</v>
      </c>
      <c r="Q17" s="296">
        <v>-1.6043307086614167</v>
      </c>
      <c r="R17" s="296">
        <v>0.8402520756226828</v>
      </c>
      <c r="S17" s="296">
        <v>2.2716000396785896</v>
      </c>
      <c r="T17" s="297">
        <v>-4.228903976721632</v>
      </c>
      <c r="U17" s="77" t="s">
        <v>60</v>
      </c>
    </row>
    <row r="18" spans="1:21" ht="12" customHeight="1">
      <c r="A18" s="46"/>
      <c r="B18" s="50" t="s">
        <v>62</v>
      </c>
      <c r="C18" s="51">
        <v>5.04982117314019</v>
      </c>
      <c r="D18" s="298">
        <v>3.6480009139042036</v>
      </c>
      <c r="E18" s="298">
        <v>2.704211984600202</v>
      </c>
      <c r="F18" s="298">
        <v>3.0963881855433195</v>
      </c>
      <c r="G18" s="298">
        <v>3.2668314503494056</v>
      </c>
      <c r="H18" s="298">
        <v>3.614324241989819</v>
      </c>
      <c r="I18" s="298">
        <v>4.018629713501265</v>
      </c>
      <c r="J18" s="298">
        <v>3.563407530452034</v>
      </c>
      <c r="K18" s="299">
        <v>0.857763070608164</v>
      </c>
      <c r="L18" s="51">
        <v>4.447983014862</v>
      </c>
      <c r="M18" s="298">
        <v>-1.4940542738083096</v>
      </c>
      <c r="N18" s="298">
        <v>0.14444903012793553</v>
      </c>
      <c r="O18" s="298">
        <v>1.308468988254674</v>
      </c>
      <c r="P18" s="298">
        <v>1.8712498728770566</v>
      </c>
      <c r="Q18" s="298">
        <v>0.8186083657781618</v>
      </c>
      <c r="R18" s="298">
        <v>3.9211803148826663</v>
      </c>
      <c r="S18" s="298">
        <v>1.9914244878513676</v>
      </c>
      <c r="T18" s="299">
        <v>-7.296337817638266</v>
      </c>
      <c r="U18" s="50" t="s">
        <v>62</v>
      </c>
    </row>
    <row r="19" spans="1:21" ht="12" customHeight="1">
      <c r="A19" s="46"/>
      <c r="B19" s="77" t="s">
        <v>64</v>
      </c>
      <c r="C19" s="320">
        <v>3.910256243892074</v>
      </c>
      <c r="D19" s="296">
        <v>1.8544137113805537</v>
      </c>
      <c r="E19" s="296">
        <v>1.0265233795222484</v>
      </c>
      <c r="F19" s="296">
        <v>1.087406351012432</v>
      </c>
      <c r="G19" s="296">
        <v>2.4702536084351356</v>
      </c>
      <c r="H19" s="296">
        <v>1.8959915018589735</v>
      </c>
      <c r="I19" s="296">
        <v>2.2168176505789283</v>
      </c>
      <c r="J19" s="296">
        <v>2.324205522631595</v>
      </c>
      <c r="K19" s="297">
        <v>0.42910552019883585</v>
      </c>
      <c r="L19" s="320">
        <v>3.6639488079265092</v>
      </c>
      <c r="M19" s="296">
        <v>0.8363201911589124</v>
      </c>
      <c r="N19" s="296">
        <v>-1.8562401263823025</v>
      </c>
      <c r="O19" s="296">
        <v>-1.217303822937632</v>
      </c>
      <c r="P19" s="296">
        <v>1.3647010897240186</v>
      </c>
      <c r="Q19" s="296">
        <v>0.24113332663517895</v>
      </c>
      <c r="R19" s="296">
        <v>1.343089104941364</v>
      </c>
      <c r="S19" s="296">
        <v>1.186826228859661</v>
      </c>
      <c r="T19" s="297">
        <v>-2.492424982895125</v>
      </c>
      <c r="U19" s="77" t="s">
        <v>64</v>
      </c>
    </row>
    <row r="20" spans="1:21" ht="12" customHeight="1">
      <c r="A20" s="46"/>
      <c r="B20" s="50" t="s">
        <v>68</v>
      </c>
      <c r="C20" s="51">
        <v>3.693189139118047</v>
      </c>
      <c r="D20" s="298">
        <v>1.8182164703578918</v>
      </c>
      <c r="E20" s="298">
        <v>0.4540479600578351</v>
      </c>
      <c r="F20" s="298">
        <v>-0.016918132001819686</v>
      </c>
      <c r="G20" s="298">
        <v>1.531813892046352</v>
      </c>
      <c r="H20" s="298">
        <v>0.6558736065010562</v>
      </c>
      <c r="I20" s="298">
        <v>2.036034898313943</v>
      </c>
      <c r="J20" s="298">
        <v>1.5637813685315027</v>
      </c>
      <c r="K20" s="299">
        <v>-1.0395597355759123</v>
      </c>
      <c r="L20" s="51">
        <v>4.21</v>
      </c>
      <c r="M20" s="298">
        <v>-1.1419249592169667</v>
      </c>
      <c r="N20" s="298">
        <v>-1.3007183071248152</v>
      </c>
      <c r="O20" s="298">
        <v>-0.5704169944925397</v>
      </c>
      <c r="P20" s="298">
        <v>-0.3659742828882151</v>
      </c>
      <c r="Q20" s="298">
        <v>-0.7644197359277349</v>
      </c>
      <c r="R20" s="298">
        <v>3.6114445778311355</v>
      </c>
      <c r="S20" s="298">
        <v>2.095201313121553</v>
      </c>
      <c r="T20" s="299">
        <v>-3.281634197087191</v>
      </c>
      <c r="U20" s="50" t="s">
        <v>68</v>
      </c>
    </row>
    <row r="21" spans="1:21" ht="12" customHeight="1">
      <c r="A21" s="46"/>
      <c r="B21" s="77" t="s">
        <v>50</v>
      </c>
      <c r="C21" s="320">
        <v>5.02037116152092</v>
      </c>
      <c r="D21" s="296">
        <v>4.02532072588726</v>
      </c>
      <c r="E21" s="296">
        <v>2.0954942581359104</v>
      </c>
      <c r="F21" s="296">
        <v>1.9282331069403247</v>
      </c>
      <c r="G21" s="296">
        <v>4.225287567022584</v>
      </c>
      <c r="H21" s="296">
        <v>3.9141713933957822</v>
      </c>
      <c r="I21" s="296">
        <v>4.124705922177263</v>
      </c>
      <c r="J21" s="296">
        <v>5.130039011703524</v>
      </c>
      <c r="K21" s="297">
        <v>3.618807594780127</v>
      </c>
      <c r="L21" s="320">
        <v>5.9373917061337655</v>
      </c>
      <c r="M21" s="296">
        <v>4.830443790208272</v>
      </c>
      <c r="N21" s="296">
        <v>1.664239650509658</v>
      </c>
      <c r="O21" s="296">
        <v>0.010231225700851887</v>
      </c>
      <c r="P21" s="296">
        <v>1.76982097186702</v>
      </c>
      <c r="Q21" s="296">
        <v>0.5327704061117933</v>
      </c>
      <c r="R21" s="296">
        <v>0.4399560043995665</v>
      </c>
      <c r="S21" s="296">
        <v>4.659034345445479</v>
      </c>
      <c r="T21" s="297">
        <v>4.137734233805768</v>
      </c>
      <c r="U21" s="77" t="s">
        <v>50</v>
      </c>
    </row>
    <row r="22" spans="1:21" ht="12" customHeight="1">
      <c r="A22" s="46"/>
      <c r="B22" s="50" t="s">
        <v>72</v>
      </c>
      <c r="C22" s="51">
        <v>6.915342117516765</v>
      </c>
      <c r="D22" s="298">
        <v>8.048872357455616</v>
      </c>
      <c r="E22" s="298">
        <v>6.473189968843296</v>
      </c>
      <c r="F22" s="298">
        <v>7.190799705328632</v>
      </c>
      <c r="G22" s="298">
        <v>8.675690122561175</v>
      </c>
      <c r="H22" s="298">
        <v>10.602267836596324</v>
      </c>
      <c r="I22" s="298">
        <v>12.233569454591663</v>
      </c>
      <c r="J22" s="298">
        <v>9.977428553233935</v>
      </c>
      <c r="K22" s="299">
        <v>-4.551244933410537</v>
      </c>
      <c r="L22" s="51">
        <v>-0.48309178743959347</v>
      </c>
      <c r="M22" s="298">
        <v>10.765276984580229</v>
      </c>
      <c r="N22" s="298">
        <v>7.50193348801238</v>
      </c>
      <c r="O22" s="298">
        <v>6.702637889688234</v>
      </c>
      <c r="P22" s="298">
        <v>6.180469715698389</v>
      </c>
      <c r="Q22" s="298">
        <v>7.365858821039262</v>
      </c>
      <c r="R22" s="298">
        <v>6.466239526860518</v>
      </c>
      <c r="S22" s="298">
        <v>0.9999074159799948</v>
      </c>
      <c r="T22" s="299">
        <v>-3.8041983683197444</v>
      </c>
      <c r="U22" s="50" t="s">
        <v>72</v>
      </c>
    </row>
    <row r="23" spans="1:21" ht="12" customHeight="1">
      <c r="A23" s="46"/>
      <c r="B23" s="77" t="s">
        <v>74</v>
      </c>
      <c r="C23" s="320">
        <v>3.249997914529046</v>
      </c>
      <c r="D23" s="296">
        <v>6.736525736630772</v>
      </c>
      <c r="E23" s="296">
        <v>6.863168093497118</v>
      </c>
      <c r="F23" s="296">
        <v>10.246638994744227</v>
      </c>
      <c r="G23" s="296">
        <v>7.350749145485858</v>
      </c>
      <c r="H23" s="296">
        <v>7.8026154352575094</v>
      </c>
      <c r="I23" s="296">
        <v>7.844683048156242</v>
      </c>
      <c r="J23" s="296">
        <v>9.839795729258881</v>
      </c>
      <c r="K23" s="297">
        <v>2.761452152639121</v>
      </c>
      <c r="L23" s="320">
        <v>4.072702793672156</v>
      </c>
      <c r="M23" s="296">
        <v>12.014877102199218</v>
      </c>
      <c r="N23" s="296">
        <v>6.785044030604892</v>
      </c>
      <c r="O23" s="296">
        <v>13.370285250777346</v>
      </c>
      <c r="P23" s="296">
        <v>10.887192940615309</v>
      </c>
      <c r="Q23" s="296">
        <v>7.592214216582427</v>
      </c>
      <c r="R23" s="296">
        <v>6.746626686656665</v>
      </c>
      <c r="S23" s="296">
        <v>2.4812734082397148</v>
      </c>
      <c r="T23" s="297">
        <v>4.888076747373216</v>
      </c>
      <c r="U23" s="77" t="s">
        <v>74</v>
      </c>
    </row>
    <row r="24" spans="1:21" ht="12" customHeight="1">
      <c r="A24" s="46"/>
      <c r="B24" s="50" t="s">
        <v>76</v>
      </c>
      <c r="C24" s="51">
        <v>8.44304677218215</v>
      </c>
      <c r="D24" s="298">
        <v>2.5172040762524883</v>
      </c>
      <c r="E24" s="298">
        <v>4.105185684389734</v>
      </c>
      <c r="F24" s="298">
        <v>1.547680395906359</v>
      </c>
      <c r="G24" s="298">
        <v>4.394032805311254</v>
      </c>
      <c r="H24" s="298">
        <v>5.431996593200861</v>
      </c>
      <c r="I24" s="298">
        <v>5.572427458227747</v>
      </c>
      <c r="J24" s="298">
        <v>6.474433243460775</v>
      </c>
      <c r="K24" s="299">
        <v>0.032542703824112174</v>
      </c>
      <c r="L24" s="51">
        <v>-3.1392831368775576</v>
      </c>
      <c r="M24" s="298">
        <v>4.706320625853699</v>
      </c>
      <c r="N24" s="298">
        <v>4.814990512333961</v>
      </c>
      <c r="O24" s="298">
        <v>5.159538357094373</v>
      </c>
      <c r="P24" s="298">
        <v>4.744996772111043</v>
      </c>
      <c r="Q24" s="298">
        <v>2.763225475089892</v>
      </c>
      <c r="R24" s="298">
        <v>2.1391443422630996</v>
      </c>
      <c r="S24" s="298">
        <v>-0.6361323155216314</v>
      </c>
      <c r="T24" s="299">
        <v>-5.328474342558842</v>
      </c>
      <c r="U24" s="50" t="s">
        <v>76</v>
      </c>
    </row>
    <row r="25" spans="1:21" ht="12" customHeight="1">
      <c r="A25" s="46"/>
      <c r="B25" s="77" t="s">
        <v>70</v>
      </c>
      <c r="C25" s="320">
        <v>4.9093800722015635</v>
      </c>
      <c r="D25" s="296">
        <v>4.132680698828151</v>
      </c>
      <c r="E25" s="296">
        <v>4.41027598608561</v>
      </c>
      <c r="F25" s="296">
        <v>4.266461163482549</v>
      </c>
      <c r="G25" s="296">
        <v>4.8603782146700025</v>
      </c>
      <c r="H25" s="296">
        <v>3.529143711387195</v>
      </c>
      <c r="I25" s="296">
        <v>3.967745051005944</v>
      </c>
      <c r="J25" s="296">
        <v>0.9674820643475357</v>
      </c>
      <c r="K25" s="297">
        <v>0.6441872320914088</v>
      </c>
      <c r="L25" s="320">
        <v>17.560073937153398</v>
      </c>
      <c r="M25" s="296">
        <v>3.970125786163514</v>
      </c>
      <c r="N25" s="296">
        <v>3.276622558286091</v>
      </c>
      <c r="O25" s="296">
        <v>6.528370957901153</v>
      </c>
      <c r="P25" s="296">
        <v>6.804123711340204</v>
      </c>
      <c r="Q25" s="296">
        <v>7.303732303732313</v>
      </c>
      <c r="R25" s="296">
        <v>10.584707646176916</v>
      </c>
      <c r="S25" s="296">
        <v>8.06218365871294</v>
      </c>
      <c r="T25" s="297">
        <v>-1.0036801605888268</v>
      </c>
      <c r="U25" s="77" t="s">
        <v>70</v>
      </c>
    </row>
    <row r="26" spans="1:21" ht="12" customHeight="1">
      <c r="A26" s="46"/>
      <c r="B26" s="50" t="s">
        <v>78</v>
      </c>
      <c r="C26" s="51">
        <v>4.2</v>
      </c>
      <c r="D26" s="298">
        <v>-1.6156925919784126</v>
      </c>
      <c r="E26" s="298">
        <v>2.619856004237997</v>
      </c>
      <c r="F26" s="298">
        <v>-0.3073890700893922</v>
      </c>
      <c r="G26" s="298">
        <v>0.656686908628723</v>
      </c>
      <c r="H26" s="298">
        <v>3.993920261896422</v>
      </c>
      <c r="I26" s="298">
        <v>3.527983270748525</v>
      </c>
      <c r="J26" s="298">
        <v>3.9746318578689044</v>
      </c>
      <c r="K26" s="299">
        <v>2.1077038770053624</v>
      </c>
      <c r="L26" s="51"/>
      <c r="M26" s="298"/>
      <c r="N26" s="298"/>
      <c r="O26" s="298"/>
      <c r="P26" s="298"/>
      <c r="Q26" s="298"/>
      <c r="R26" s="298"/>
      <c r="S26" s="298"/>
      <c r="T26" s="299"/>
      <c r="U26" s="50" t="s">
        <v>78</v>
      </c>
    </row>
    <row r="27" spans="1:21" ht="12" customHeight="1">
      <c r="A27" s="46"/>
      <c r="B27" s="78" t="s">
        <v>80</v>
      </c>
      <c r="C27" s="320">
        <v>3.9409320265696435</v>
      </c>
      <c r="D27" s="296">
        <v>1.9257823715188138</v>
      </c>
      <c r="E27" s="296">
        <v>0.0762894680628845</v>
      </c>
      <c r="F27" s="296">
        <v>0.3356523289252067</v>
      </c>
      <c r="G27" s="296">
        <v>2.236508363236833</v>
      </c>
      <c r="H27" s="296">
        <v>2.0465001417687256</v>
      </c>
      <c r="I27" s="296">
        <v>3.3942664055462757</v>
      </c>
      <c r="J27" s="296">
        <v>3.6131157488676457</v>
      </c>
      <c r="K27" s="297">
        <v>1.9958084258170805</v>
      </c>
      <c r="L27" s="320">
        <v>4.439769707705943</v>
      </c>
      <c r="M27" s="296">
        <v>1.325135163786717</v>
      </c>
      <c r="N27" s="296">
        <v>0.9730069052102941</v>
      </c>
      <c r="O27" s="296">
        <v>-1.3573722930266263</v>
      </c>
      <c r="P27" s="296">
        <v>4.527310924369754</v>
      </c>
      <c r="Q27" s="296">
        <v>0.47231434026731023</v>
      </c>
      <c r="R27" s="296">
        <v>1.5403080616123166</v>
      </c>
      <c r="S27" s="296">
        <v>2.3246650906225463</v>
      </c>
      <c r="T27" s="297">
        <v>1.4247208317289317</v>
      </c>
      <c r="U27" s="78" t="s">
        <v>80</v>
      </c>
    </row>
    <row r="28" spans="1:21" ht="12" customHeight="1">
      <c r="A28" s="46"/>
      <c r="B28" s="50" t="s">
        <v>42</v>
      </c>
      <c r="C28" s="51">
        <v>3.6510057996551826</v>
      </c>
      <c r="D28" s="298">
        <v>0.520120580854333</v>
      </c>
      <c r="E28" s="298">
        <v>1.6473944936009177</v>
      </c>
      <c r="F28" s="298">
        <v>0.801104294941446</v>
      </c>
      <c r="G28" s="298">
        <v>2.54459199928887</v>
      </c>
      <c r="H28" s="298">
        <v>2.4598234164787014</v>
      </c>
      <c r="I28" s="298">
        <v>3.4597074726849364</v>
      </c>
      <c r="J28" s="298">
        <v>3.5473340119263064</v>
      </c>
      <c r="K28" s="299">
        <v>2.0481699853066804</v>
      </c>
      <c r="L28" s="51">
        <v>9.207489099769163</v>
      </c>
      <c r="M28" s="298">
        <v>3.2761860028182266</v>
      </c>
      <c r="N28" s="298">
        <v>0.6935758953951154</v>
      </c>
      <c r="O28" s="298">
        <v>2.0438121047877233</v>
      </c>
      <c r="P28" s="298">
        <v>6.108221755007182</v>
      </c>
      <c r="Q28" s="298">
        <v>4.338304307018448</v>
      </c>
      <c r="R28" s="298">
        <v>7.426286856571718</v>
      </c>
      <c r="S28" s="298">
        <v>5.935988090807598</v>
      </c>
      <c r="T28" s="299">
        <v>1.1329703144212333</v>
      </c>
      <c r="U28" s="50" t="s">
        <v>42</v>
      </c>
    </row>
    <row r="29" spans="1:21" ht="12" customHeight="1">
      <c r="A29" s="46"/>
      <c r="B29" s="77" t="s">
        <v>81</v>
      </c>
      <c r="C29" s="320">
        <v>4.2597936292287475</v>
      </c>
      <c r="D29" s="296">
        <v>1.2052954600035193</v>
      </c>
      <c r="E29" s="296">
        <v>1.4435053167773493</v>
      </c>
      <c r="F29" s="296">
        <v>3.8671431036481296</v>
      </c>
      <c r="G29" s="296">
        <v>5.34481661655859</v>
      </c>
      <c r="H29" s="296">
        <v>3.61704391741291</v>
      </c>
      <c r="I29" s="296">
        <v>6.227477154490879</v>
      </c>
      <c r="J29" s="296">
        <v>6.785268384579979</v>
      </c>
      <c r="K29" s="297">
        <v>5.004110721970023</v>
      </c>
      <c r="L29" s="320">
        <v>8.08010082621482</v>
      </c>
      <c r="M29" s="296">
        <v>0.33687483804092366</v>
      </c>
      <c r="N29" s="296">
        <v>1.5495867768595017</v>
      </c>
      <c r="O29" s="296">
        <v>8.468972533062047</v>
      </c>
      <c r="P29" s="296">
        <v>12.239155920281352</v>
      </c>
      <c r="Q29" s="296">
        <v>4.512220597451444</v>
      </c>
      <c r="R29" s="296">
        <v>12.262642414551262</v>
      </c>
      <c r="S29" s="296">
        <v>9.24063028576516</v>
      </c>
      <c r="T29" s="297">
        <v>2.192160378127306</v>
      </c>
      <c r="U29" s="77" t="s">
        <v>81</v>
      </c>
    </row>
    <row r="30" spans="1:21" ht="12" customHeight="1">
      <c r="A30" s="46"/>
      <c r="B30" s="50" t="s">
        <v>83</v>
      </c>
      <c r="C30" s="51">
        <v>3.9246934829264113</v>
      </c>
      <c r="D30" s="298">
        <v>2.0162754559581275</v>
      </c>
      <c r="E30" s="298">
        <v>0.7592076982217533</v>
      </c>
      <c r="F30" s="298">
        <v>-0.805204869739018</v>
      </c>
      <c r="G30" s="298">
        <v>1.5155975400716892</v>
      </c>
      <c r="H30" s="298">
        <v>0.9097675565226782</v>
      </c>
      <c r="I30" s="298">
        <v>1.3679301423837442</v>
      </c>
      <c r="J30" s="298">
        <v>1.8715693559774538</v>
      </c>
      <c r="K30" s="299">
        <v>0.046936217547477455</v>
      </c>
      <c r="L30" s="51">
        <v>7.1035517758879285</v>
      </c>
      <c r="M30" s="298">
        <v>1.672115833722576</v>
      </c>
      <c r="N30" s="298">
        <v>0.42263873575889566</v>
      </c>
      <c r="O30" s="298">
        <v>-1.0612991765782231</v>
      </c>
      <c r="P30" s="298">
        <v>-4.189014240798961</v>
      </c>
      <c r="Q30" s="298">
        <v>-3.5035228259820417</v>
      </c>
      <c r="R30" s="298">
        <v>3.1906381276255225</v>
      </c>
      <c r="S30" s="298">
        <v>0.08723466123874424</v>
      </c>
      <c r="T30" s="299">
        <v>-4.125508425334113</v>
      </c>
      <c r="U30" s="50" t="s">
        <v>83</v>
      </c>
    </row>
    <row r="31" spans="1:21" ht="12" customHeight="1">
      <c r="A31" s="46"/>
      <c r="B31" s="77" t="s">
        <v>85</v>
      </c>
      <c r="C31" s="320">
        <v>2.4098935122321308</v>
      </c>
      <c r="D31" s="296">
        <v>5.6787851803017375</v>
      </c>
      <c r="E31" s="296">
        <v>5.076839277650258</v>
      </c>
      <c r="F31" s="296">
        <v>5.236725977386292</v>
      </c>
      <c r="G31" s="296">
        <v>8.490317800133473</v>
      </c>
      <c r="H31" s="296">
        <v>4.153634211649648</v>
      </c>
      <c r="I31" s="296">
        <v>7.874818130841477</v>
      </c>
      <c r="J31" s="296">
        <v>6.317156485188002</v>
      </c>
      <c r="K31" s="297">
        <v>7.349611297548231</v>
      </c>
      <c r="L31" s="320">
        <v>31.694869728713428</v>
      </c>
      <c r="M31" s="296">
        <v>3.8649806241076723</v>
      </c>
      <c r="N31" s="296">
        <v>-0.039273441335285764</v>
      </c>
      <c r="O31" s="296">
        <v>-0.5107553285531807</v>
      </c>
      <c r="P31" s="296">
        <v>1.8461842235166337</v>
      </c>
      <c r="Q31" s="296">
        <v>-2.937184955409078</v>
      </c>
      <c r="R31" s="296">
        <v>9.487666034155605</v>
      </c>
      <c r="S31" s="296">
        <v>10.152330566450797</v>
      </c>
      <c r="T31" s="297">
        <v>3.0556475654190063</v>
      </c>
      <c r="U31" s="77" t="s">
        <v>85</v>
      </c>
    </row>
    <row r="32" spans="1:21" ht="12" customHeight="1">
      <c r="A32" s="46"/>
      <c r="B32" s="50" t="s">
        <v>87</v>
      </c>
      <c r="C32" s="51">
        <v>4.388395661765765</v>
      </c>
      <c r="D32" s="298">
        <v>2.8491051934237843</v>
      </c>
      <c r="E32" s="298">
        <v>3.974053661745014</v>
      </c>
      <c r="F32" s="298">
        <v>2.8348806366047974</v>
      </c>
      <c r="G32" s="298">
        <v>4.286550650364407</v>
      </c>
      <c r="H32" s="298">
        <v>4.492754802333443</v>
      </c>
      <c r="I32" s="298">
        <v>5.809345095810214</v>
      </c>
      <c r="J32" s="298">
        <v>6.7965737497424294</v>
      </c>
      <c r="K32" s="299">
        <v>3.4924342649247597</v>
      </c>
      <c r="L32" s="51">
        <v>7.377656945130995</v>
      </c>
      <c r="M32" s="298">
        <v>3.176429968926242</v>
      </c>
      <c r="N32" s="298">
        <v>2.130507529280523</v>
      </c>
      <c r="O32" s="298">
        <v>0.9720401922236777</v>
      </c>
      <c r="P32" s="298">
        <v>3.9048134126554945</v>
      </c>
      <c r="Q32" s="298">
        <v>4.143243805954611</v>
      </c>
      <c r="R32" s="298">
        <v>6.1175529788084715</v>
      </c>
      <c r="S32" s="298">
        <v>7.215523737754337</v>
      </c>
      <c r="T32" s="299">
        <v>2.0031628887717368</v>
      </c>
      <c r="U32" s="50" t="s">
        <v>87</v>
      </c>
    </row>
    <row r="33" spans="1:21" ht="12" customHeight="1">
      <c r="A33" s="46"/>
      <c r="B33" s="77" t="s">
        <v>91</v>
      </c>
      <c r="C33" s="320">
        <v>1.3703799145928341</v>
      </c>
      <c r="D33" s="296">
        <v>3.484497707567291</v>
      </c>
      <c r="E33" s="296">
        <v>4.589719519577495</v>
      </c>
      <c r="F33" s="296">
        <v>4.778781104647489</v>
      </c>
      <c r="G33" s="296">
        <v>5.030761779339765</v>
      </c>
      <c r="H33" s="296">
        <v>6.66524385363827</v>
      </c>
      <c r="I33" s="296">
        <v>8.50328712305275</v>
      </c>
      <c r="J33" s="296">
        <v>10.579592266834382</v>
      </c>
      <c r="K33" s="297">
        <v>6.170210865169579</v>
      </c>
      <c r="L33" s="320">
        <v>6.117908787541704</v>
      </c>
      <c r="M33" s="296">
        <v>3.550838574423487</v>
      </c>
      <c r="N33" s="296">
        <v>7.12387700873085</v>
      </c>
      <c r="O33" s="296">
        <v>15.52090715804395</v>
      </c>
      <c r="P33" s="296">
        <v>3.5173824130879217</v>
      </c>
      <c r="Q33" s="296">
        <v>-1.195179770841559</v>
      </c>
      <c r="R33" s="296">
        <v>15.165450364890543</v>
      </c>
      <c r="S33" s="296">
        <v>16.875</v>
      </c>
      <c r="T33" s="297">
        <v>3.201128936423059</v>
      </c>
      <c r="U33" s="77" t="s">
        <v>91</v>
      </c>
    </row>
    <row r="34" spans="1:21" ht="12" customHeight="1">
      <c r="A34" s="46"/>
      <c r="B34" s="50" t="s">
        <v>66</v>
      </c>
      <c r="C34" s="51">
        <v>5.342476676501073</v>
      </c>
      <c r="D34" s="298">
        <v>2.285973809704034</v>
      </c>
      <c r="E34" s="298">
        <v>1.8212092059498364</v>
      </c>
      <c r="F34" s="298">
        <v>2.0008576142334977</v>
      </c>
      <c r="G34" s="298">
        <v>4.112751524824709</v>
      </c>
      <c r="H34" s="298">
        <v>2.917544964274965</v>
      </c>
      <c r="I34" s="298">
        <v>4.40952526616083</v>
      </c>
      <c r="J34" s="298">
        <v>4.944271065537231</v>
      </c>
      <c r="K34" s="299">
        <v>1.2059014523010392</v>
      </c>
      <c r="L34" s="51">
        <v>8.980248047772177</v>
      </c>
      <c r="M34" s="298">
        <v>0.08429926238144869</v>
      </c>
      <c r="N34" s="298">
        <v>1.4213518635502131</v>
      </c>
      <c r="O34" s="298">
        <v>-0.13495276653170407</v>
      </c>
      <c r="P34" s="298">
        <v>4.948024948024932</v>
      </c>
      <c r="Q34" s="298">
        <v>-0.6041996830427832</v>
      </c>
      <c r="R34" s="298">
        <v>10.124564025909333</v>
      </c>
      <c r="S34" s="298">
        <v>4.7326033843090975</v>
      </c>
      <c r="T34" s="299">
        <v>1.0540867461551695</v>
      </c>
      <c r="U34" s="50" t="s">
        <v>66</v>
      </c>
    </row>
    <row r="35" spans="1:21" ht="12" customHeight="1">
      <c r="A35" s="46"/>
      <c r="B35" s="77" t="s">
        <v>89</v>
      </c>
      <c r="C35" s="320">
        <v>4.398930861404238</v>
      </c>
      <c r="D35" s="296">
        <v>1.0577204585206834</v>
      </c>
      <c r="E35" s="296">
        <v>2.411343039667213</v>
      </c>
      <c r="F35" s="296">
        <v>1.9125797013987977</v>
      </c>
      <c r="G35" s="296">
        <v>4.127030784762864</v>
      </c>
      <c r="H35" s="296">
        <v>3.2983587665339265</v>
      </c>
      <c r="I35" s="296">
        <v>4.246458775428086</v>
      </c>
      <c r="J35" s="296">
        <v>2.5445484819700326</v>
      </c>
      <c r="K35" s="297">
        <v>-0.21828688895224602</v>
      </c>
      <c r="L35" s="320">
        <v>5.355715427657892</v>
      </c>
      <c r="M35" s="296">
        <v>-0.49859093865164406</v>
      </c>
      <c r="N35" s="296">
        <v>0.16339869281045694</v>
      </c>
      <c r="O35" s="296">
        <v>1.6639477977161476</v>
      </c>
      <c r="P35" s="296">
        <v>4.418057338468118</v>
      </c>
      <c r="Q35" s="296">
        <v>2.233377727691832</v>
      </c>
      <c r="R35" s="296">
        <v>3.6075759094097437</v>
      </c>
      <c r="S35" s="296">
        <v>3.917206693103781</v>
      </c>
      <c r="T35" s="297">
        <v>-2.922561429635151</v>
      </c>
      <c r="U35" s="77" t="s">
        <v>89</v>
      </c>
    </row>
    <row r="36" spans="1:21" ht="12" customHeight="1">
      <c r="A36" s="46"/>
      <c r="B36" s="50" t="s">
        <v>93</v>
      </c>
      <c r="C36" s="321">
        <v>3.9155719492482755</v>
      </c>
      <c r="D36" s="300">
        <v>2.4613547187324336</v>
      </c>
      <c r="E36" s="300">
        <v>2.096984521431877</v>
      </c>
      <c r="F36" s="300">
        <v>2.8082000493883985</v>
      </c>
      <c r="G36" s="300">
        <v>2.95092696578354</v>
      </c>
      <c r="H36" s="300">
        <v>2.173154878364114</v>
      </c>
      <c r="I36" s="300">
        <v>2.8527361752947566</v>
      </c>
      <c r="J36" s="300">
        <v>2.5591702963074336</v>
      </c>
      <c r="K36" s="301">
        <v>0.547910786776562</v>
      </c>
      <c r="L36" s="321">
        <v>1.1984659635666306</v>
      </c>
      <c r="M36" s="300">
        <v>-1.8948365703458037</v>
      </c>
      <c r="N36" s="300">
        <v>-1.9024625784645144</v>
      </c>
      <c r="O36" s="300">
        <v>-0.9253790116164562</v>
      </c>
      <c r="P36" s="300">
        <v>0.5067567567567544</v>
      </c>
      <c r="Q36" s="300">
        <v>-1.1369253583786487</v>
      </c>
      <c r="R36" s="300">
        <v>0.5400000000000071</v>
      </c>
      <c r="S36" s="300">
        <v>0.2287646707777924</v>
      </c>
      <c r="T36" s="301">
        <v>-3.1060831596705363</v>
      </c>
      <c r="U36" s="50" t="s">
        <v>93</v>
      </c>
    </row>
    <row r="37" spans="1:21" ht="12" customHeight="1">
      <c r="A37" s="46"/>
      <c r="B37" s="80" t="s">
        <v>110</v>
      </c>
      <c r="C37" s="320">
        <v>3.0320452823461297</v>
      </c>
      <c r="D37" s="296">
        <v>3.835222971540797</v>
      </c>
      <c r="E37" s="296">
        <v>5.442032336412006</v>
      </c>
      <c r="F37" s="296">
        <v>4.957289946345744</v>
      </c>
      <c r="G37" s="296">
        <v>4.249968943982463</v>
      </c>
      <c r="H37" s="296">
        <v>4.20886910113778</v>
      </c>
      <c r="I37" s="296">
        <v>4.739513851591326</v>
      </c>
      <c r="J37" s="296">
        <v>5.471543935449086</v>
      </c>
      <c r="K37" s="297">
        <v>2.359070549414688</v>
      </c>
      <c r="L37" s="320">
        <v>1.3664596273291751</v>
      </c>
      <c r="M37" s="296">
        <v>6.458333333333344</v>
      </c>
      <c r="N37" s="296">
        <v>4.89236790606653</v>
      </c>
      <c r="O37" s="296">
        <v>3.292361720807735</v>
      </c>
      <c r="P37" s="296">
        <v>2.4436889077773083</v>
      </c>
      <c r="Q37" s="296">
        <v>5.030076747562751</v>
      </c>
      <c r="R37" s="296">
        <v>4.325071590796892</v>
      </c>
      <c r="S37" s="296">
        <v>5.0638902035021305</v>
      </c>
      <c r="T37" s="297">
        <v>0.657657657657662</v>
      </c>
      <c r="U37" s="80" t="s">
        <v>110</v>
      </c>
    </row>
    <row r="38" spans="1:21" ht="12" customHeight="1">
      <c r="A38" s="46"/>
      <c r="B38" s="50" t="s">
        <v>112</v>
      </c>
      <c r="C38" s="51">
        <v>4.549605199548812</v>
      </c>
      <c r="D38" s="298">
        <v>-4.528873818331281</v>
      </c>
      <c r="E38" s="298">
        <v>0.8583344544598415</v>
      </c>
      <c r="F38" s="298">
        <v>2.817202006189312</v>
      </c>
      <c r="G38" s="298">
        <v>4.078879086663201</v>
      </c>
      <c r="H38" s="298">
        <v>4.103510171519753</v>
      </c>
      <c r="I38" s="298">
        <v>3.953733416351346</v>
      </c>
      <c r="J38" s="298">
        <v>5.934253265451872</v>
      </c>
      <c r="K38" s="299">
        <v>4.901598347287162</v>
      </c>
      <c r="L38" s="51"/>
      <c r="M38" s="298"/>
      <c r="N38" s="298"/>
      <c r="O38" s="298">
        <v>4.7</v>
      </c>
      <c r="P38" s="298">
        <v>-2.2</v>
      </c>
      <c r="Q38" s="298">
        <v>7</v>
      </c>
      <c r="R38" s="298">
        <v>3.6</v>
      </c>
      <c r="S38" s="298">
        <v>5.2</v>
      </c>
      <c r="T38" s="299">
        <v>6.3</v>
      </c>
      <c r="U38" s="50" t="s">
        <v>112</v>
      </c>
    </row>
    <row r="39" spans="1:21" ht="12" customHeight="1">
      <c r="A39" s="46"/>
      <c r="B39" s="79" t="s">
        <v>113</v>
      </c>
      <c r="C39" s="322">
        <v>6.774457754653507</v>
      </c>
      <c r="D39" s="302">
        <v>-5.697492660368186</v>
      </c>
      <c r="E39" s="302">
        <v>6.163841706657913</v>
      </c>
      <c r="F39" s="302">
        <v>5.265261223557505</v>
      </c>
      <c r="G39" s="302">
        <v>9.36282114220257</v>
      </c>
      <c r="H39" s="302">
        <v>8.401621867014452</v>
      </c>
      <c r="I39" s="302">
        <v>6.893467405491727</v>
      </c>
      <c r="J39" s="302">
        <v>4.668582284443912</v>
      </c>
      <c r="K39" s="325">
        <v>0.8980949224992818</v>
      </c>
      <c r="L39" s="322"/>
      <c r="M39" s="302">
        <v>-8.858688813388692</v>
      </c>
      <c r="N39" s="302">
        <v>9.567858622117885</v>
      </c>
      <c r="O39" s="302">
        <v>8.770161290322577</v>
      </c>
      <c r="P39" s="302">
        <v>9.67330861909177</v>
      </c>
      <c r="Q39" s="302">
        <v>5.714587514524139</v>
      </c>
      <c r="R39" s="302">
        <v>5.81534772182255</v>
      </c>
      <c r="S39" s="302">
        <v>4.41926345609065</v>
      </c>
      <c r="T39" s="325">
        <v>-0.8771929824561431</v>
      </c>
      <c r="U39" s="79" t="s">
        <v>113</v>
      </c>
    </row>
    <row r="40" spans="1:21" ht="12" customHeight="1">
      <c r="A40" s="46"/>
      <c r="B40" s="50" t="s">
        <v>96</v>
      </c>
      <c r="C40" s="51">
        <v>4.322115544334082</v>
      </c>
      <c r="D40" s="298">
        <v>3.9222554826656486</v>
      </c>
      <c r="E40" s="298">
        <v>0.1389158435562532</v>
      </c>
      <c r="F40" s="298">
        <v>2.4092944500545554</v>
      </c>
      <c r="G40" s="298">
        <v>7.704260002589658</v>
      </c>
      <c r="H40" s="298">
        <v>7.47775907670114</v>
      </c>
      <c r="I40" s="298">
        <v>4.344346928239551</v>
      </c>
      <c r="J40" s="298">
        <v>5.5595411852988</v>
      </c>
      <c r="K40" s="299">
        <v>1.323323776862928</v>
      </c>
      <c r="L40" s="51">
        <v>5.485232067510548</v>
      </c>
      <c r="M40" s="298">
        <v>4.299999999999993</v>
      </c>
      <c r="N40" s="298">
        <v>-0.5752636625119822</v>
      </c>
      <c r="O40" s="298">
        <v>0.7714561234329675</v>
      </c>
      <c r="P40" s="298">
        <v>5.167464114832532</v>
      </c>
      <c r="Q40" s="298">
        <v>-2.456778889899913</v>
      </c>
      <c r="R40" s="298">
        <v>5.037313432835822</v>
      </c>
      <c r="S40" s="298">
        <v>5.595026642984036</v>
      </c>
      <c r="T40" s="299">
        <v>14.634146341463428</v>
      </c>
      <c r="U40" s="50" t="s">
        <v>96</v>
      </c>
    </row>
    <row r="41" spans="1:21" ht="12" customHeight="1">
      <c r="A41" s="46"/>
      <c r="B41" s="77" t="s">
        <v>103</v>
      </c>
      <c r="C41" s="320">
        <v>3.2534900226494523</v>
      </c>
      <c r="D41" s="296">
        <v>1.9901576582127767</v>
      </c>
      <c r="E41" s="296">
        <v>1.5021043208255591</v>
      </c>
      <c r="F41" s="296">
        <v>1.0135485468432126</v>
      </c>
      <c r="G41" s="296">
        <v>3.864084778884269</v>
      </c>
      <c r="H41" s="296">
        <v>2.7392003324215874</v>
      </c>
      <c r="I41" s="296">
        <v>2.280911952479281</v>
      </c>
      <c r="J41" s="296">
        <v>2.7310512027710843</v>
      </c>
      <c r="K41" s="297">
        <v>1.8150409931597888</v>
      </c>
      <c r="L41" s="320">
        <v>3.100237717908083</v>
      </c>
      <c r="M41" s="296">
        <v>-0.42271111538091377</v>
      </c>
      <c r="N41" s="296">
        <v>-0.21225277375783724</v>
      </c>
      <c r="O41" s="296">
        <v>-1.7596442038093518</v>
      </c>
      <c r="P41" s="296">
        <v>-1.2498769806121413</v>
      </c>
      <c r="Q41" s="296">
        <v>-0.30894957145705115</v>
      </c>
      <c r="R41" s="296">
        <v>-2.1593521943416905</v>
      </c>
      <c r="S41" s="296">
        <v>-1.3078573618064748</v>
      </c>
      <c r="T41" s="297">
        <v>0.2795320426545178</v>
      </c>
      <c r="U41" s="77" t="s">
        <v>103</v>
      </c>
    </row>
    <row r="42" spans="1:21" ht="12" customHeight="1">
      <c r="A42" s="46"/>
      <c r="B42" s="52" t="s">
        <v>106</v>
      </c>
      <c r="C42" s="321">
        <v>3.58208487288032</v>
      </c>
      <c r="D42" s="300">
        <v>1.1520841938345239</v>
      </c>
      <c r="E42" s="300">
        <v>0.4431487646461729</v>
      </c>
      <c r="F42" s="300">
        <v>-0.19778146165730925</v>
      </c>
      <c r="G42" s="300">
        <v>2.5326809579158116</v>
      </c>
      <c r="H42" s="300">
        <v>2.6406415532701066</v>
      </c>
      <c r="I42" s="300">
        <v>3.630386552668541</v>
      </c>
      <c r="J42" s="300">
        <v>3.605342860709526</v>
      </c>
      <c r="K42" s="301">
        <v>1.7796311485708483</v>
      </c>
      <c r="L42" s="321">
        <v>8.399036355672362</v>
      </c>
      <c r="M42" s="300">
        <v>-0.7677543186180302</v>
      </c>
      <c r="N42" s="300">
        <v>-5.0900946757609695</v>
      </c>
      <c r="O42" s="300">
        <v>0.0750831277485764</v>
      </c>
      <c r="P42" s="300">
        <v>4.362272240085763</v>
      </c>
      <c r="Q42" s="300">
        <v>2.742117695388724</v>
      </c>
      <c r="R42" s="300">
        <v>7.83686525389844</v>
      </c>
      <c r="S42" s="300">
        <v>9.492028179458668</v>
      </c>
      <c r="T42" s="301">
        <v>1.2360311547578773</v>
      </c>
      <c r="U42" s="52" t="s">
        <v>106</v>
      </c>
    </row>
    <row r="43" spans="2:21" ht="15" customHeight="1">
      <c r="B43" s="451" t="s">
        <v>223</v>
      </c>
      <c r="C43" s="437"/>
      <c r="D43" s="437"/>
      <c r="E43" s="437"/>
      <c r="F43" s="437"/>
      <c r="G43" s="437"/>
      <c r="H43" s="437"/>
      <c r="I43" s="437"/>
      <c r="J43" s="437"/>
      <c r="K43" s="437"/>
      <c r="L43" s="437"/>
      <c r="M43" s="437"/>
      <c r="N43" s="437"/>
      <c r="O43" s="437"/>
      <c r="P43" s="437"/>
      <c r="Q43" s="437"/>
      <c r="R43" s="437"/>
      <c r="S43" s="437"/>
      <c r="T43" s="437"/>
      <c r="U43" s="437"/>
    </row>
    <row r="44" spans="1:21" ht="12.75" customHeight="1">
      <c r="A44" s="336"/>
      <c r="B44" s="436" t="s">
        <v>222</v>
      </c>
      <c r="C44" s="436"/>
      <c r="D44" s="436"/>
      <c r="E44" s="436"/>
      <c r="F44" s="436"/>
      <c r="G44" s="436"/>
      <c r="H44" s="436"/>
      <c r="I44" s="437"/>
      <c r="J44" s="437"/>
      <c r="K44" s="437"/>
      <c r="L44" s="437"/>
      <c r="M44" s="437"/>
      <c r="N44" s="437"/>
      <c r="O44" s="437"/>
      <c r="P44" s="437"/>
      <c r="Q44" s="437"/>
      <c r="R44" s="437"/>
      <c r="S44" s="437"/>
      <c r="T44" s="437"/>
      <c r="U44" s="437"/>
    </row>
    <row r="45" spans="1:21" ht="12.75" customHeight="1">
      <c r="A45" s="336"/>
      <c r="B45" s="66" t="s">
        <v>255</v>
      </c>
      <c r="D45" s="382"/>
      <c r="E45" s="382"/>
      <c r="F45" s="382"/>
      <c r="G45" s="382"/>
      <c r="J45" s="382"/>
      <c r="M45" s="382"/>
      <c r="N45" s="382"/>
      <c r="O45" s="382"/>
      <c r="P45" s="382"/>
      <c r="Q45" s="382"/>
      <c r="R45" s="382"/>
      <c r="S45" s="382"/>
      <c r="T45" s="382"/>
      <c r="U45" s="382"/>
    </row>
    <row r="46" spans="1:21" ht="12.75" customHeight="1">
      <c r="A46" s="336"/>
      <c r="B46" s="66"/>
      <c r="C46" s="66" t="s">
        <v>257</v>
      </c>
      <c r="D46" s="382"/>
      <c r="E46" s="382"/>
      <c r="F46" s="382"/>
      <c r="G46" s="382"/>
      <c r="H46" s="66"/>
      <c r="J46" s="382"/>
      <c r="M46" s="382"/>
      <c r="N46" s="382"/>
      <c r="O46" s="382"/>
      <c r="P46" s="382"/>
      <c r="Q46" s="382"/>
      <c r="R46" s="382"/>
      <c r="S46" s="382"/>
      <c r="T46" s="382"/>
      <c r="U46" s="382"/>
    </row>
    <row r="47" spans="1:21" ht="12.75" customHeight="1">
      <c r="A47" s="336"/>
      <c r="B47" s="66"/>
      <c r="C47" s="66" t="s">
        <v>256</v>
      </c>
      <c r="D47" s="382"/>
      <c r="E47" s="382"/>
      <c r="F47" s="382"/>
      <c r="G47" s="382"/>
      <c r="J47" s="382"/>
      <c r="K47" s="66"/>
      <c r="M47" s="382"/>
      <c r="N47" s="382"/>
      <c r="O47" s="382"/>
      <c r="P47" s="382"/>
      <c r="Q47" s="382"/>
      <c r="R47" s="382"/>
      <c r="S47" s="382"/>
      <c r="T47" s="382"/>
      <c r="U47" s="382"/>
    </row>
    <row r="48" spans="1:21" ht="12.75" customHeight="1">
      <c r="A48" s="336"/>
      <c r="B48" s="450" t="s">
        <v>251</v>
      </c>
      <c r="C48" s="450"/>
      <c r="D48" s="450"/>
      <c r="E48" s="450"/>
      <c r="F48" s="450"/>
      <c r="G48" s="450"/>
      <c r="H48" s="450"/>
      <c r="I48" s="450"/>
      <c r="J48" s="387"/>
      <c r="K48" s="387"/>
      <c r="L48" s="387"/>
      <c r="M48" s="387"/>
      <c r="N48" s="387"/>
      <c r="O48" s="387"/>
      <c r="P48" s="387"/>
      <c r="Q48" s="387"/>
      <c r="R48" s="387"/>
      <c r="S48" s="387"/>
      <c r="T48" s="387"/>
      <c r="U48" s="387"/>
    </row>
    <row r="49" spans="2:21" ht="24.75" customHeight="1">
      <c r="B49" s="386"/>
      <c r="C49" s="449" t="s">
        <v>259</v>
      </c>
      <c r="D49" s="449"/>
      <c r="E49" s="449"/>
      <c r="F49" s="449"/>
      <c r="G49" s="449"/>
      <c r="H49" s="449"/>
      <c r="I49" s="449"/>
      <c r="J49" s="449"/>
      <c r="K49" s="449"/>
      <c r="L49" s="449"/>
      <c r="M49" s="449"/>
      <c r="N49" s="449"/>
      <c r="O49" s="449"/>
      <c r="P49" s="449"/>
      <c r="Q49" s="449"/>
      <c r="R49" s="449"/>
      <c r="S49" s="449"/>
      <c r="T49" s="449"/>
      <c r="U49" s="449"/>
    </row>
    <row r="50" spans="2:21" ht="34.5" customHeight="1">
      <c r="B50" s="386"/>
      <c r="C50" s="449" t="s">
        <v>260</v>
      </c>
      <c r="D50" s="449"/>
      <c r="E50" s="449"/>
      <c r="F50" s="449"/>
      <c r="G50" s="449"/>
      <c r="H50" s="449"/>
      <c r="I50" s="449"/>
      <c r="J50" s="449"/>
      <c r="K50" s="449"/>
      <c r="L50" s="449"/>
      <c r="M50" s="449"/>
      <c r="N50" s="449"/>
      <c r="O50" s="449"/>
      <c r="P50" s="449"/>
      <c r="Q50" s="449"/>
      <c r="R50" s="449"/>
      <c r="S50" s="449"/>
      <c r="T50" s="449"/>
      <c r="U50" s="449"/>
    </row>
    <row r="51" spans="2:21" ht="12.75" customHeight="1">
      <c r="B51" s="386"/>
      <c r="C51" s="449" t="s">
        <v>261</v>
      </c>
      <c r="D51" s="449"/>
      <c r="E51" s="449"/>
      <c r="F51" s="449"/>
      <c r="G51" s="449"/>
      <c r="H51" s="449"/>
      <c r="I51" s="449"/>
      <c r="J51" s="449"/>
      <c r="K51" s="449"/>
      <c r="L51" s="449"/>
      <c r="M51" s="449"/>
      <c r="N51" s="449"/>
      <c r="O51" s="449"/>
      <c r="P51" s="449"/>
      <c r="Q51" s="449"/>
      <c r="R51" s="449"/>
      <c r="S51" s="449"/>
      <c r="T51" s="449"/>
      <c r="U51" s="449"/>
    </row>
    <row r="52" spans="2:21" s="56" customFormat="1" ht="12.75" customHeight="1">
      <c r="B52" s="386"/>
      <c r="C52" s="448" t="s">
        <v>252</v>
      </c>
      <c r="D52" s="448"/>
      <c r="E52" s="448"/>
      <c r="F52" s="448"/>
      <c r="G52" s="448"/>
      <c r="H52" s="448"/>
      <c r="I52" s="448"/>
      <c r="J52" s="448"/>
      <c r="K52" s="448"/>
      <c r="L52" s="448"/>
      <c r="M52" s="448"/>
      <c r="N52" s="448"/>
      <c r="O52" s="448"/>
      <c r="P52" s="448"/>
      <c r="Q52" s="448"/>
      <c r="R52" s="448"/>
      <c r="S52" s="448"/>
      <c r="T52" s="448"/>
      <c r="U52" s="448"/>
    </row>
    <row r="53" spans="3:21" s="56" customFormat="1" ht="12.75" customHeight="1">
      <c r="C53" s="448" t="s">
        <v>258</v>
      </c>
      <c r="D53" s="448"/>
      <c r="E53" s="448"/>
      <c r="F53" s="448"/>
      <c r="G53" s="448"/>
      <c r="H53" s="448"/>
      <c r="I53" s="448"/>
      <c r="J53" s="448"/>
      <c r="K53" s="448"/>
      <c r="L53" s="448"/>
      <c r="M53" s="448"/>
      <c r="N53" s="448"/>
      <c r="O53" s="448"/>
      <c r="P53" s="448"/>
      <c r="Q53" s="448"/>
      <c r="R53" s="448"/>
      <c r="S53" s="448"/>
      <c r="T53" s="448"/>
      <c r="U53" s="448"/>
    </row>
    <row r="54" spans="3:21" s="56" customFormat="1" ht="12.75" customHeight="1">
      <c r="C54" s="448" t="s">
        <v>253</v>
      </c>
      <c r="D54" s="448"/>
      <c r="E54" s="448"/>
      <c r="F54" s="448"/>
      <c r="G54" s="448"/>
      <c r="H54" s="448"/>
      <c r="I54" s="448"/>
      <c r="J54" s="448"/>
      <c r="K54" s="448"/>
      <c r="L54" s="448"/>
      <c r="M54" s="448"/>
      <c r="N54" s="448"/>
      <c r="O54" s="448"/>
      <c r="P54" s="448"/>
      <c r="Q54" s="448"/>
      <c r="R54" s="448"/>
      <c r="S54" s="448"/>
      <c r="T54" s="448"/>
      <c r="U54" s="448"/>
    </row>
    <row r="55" spans="3:21" s="56" customFormat="1" ht="12.75" customHeight="1">
      <c r="C55" s="448" t="s">
        <v>254</v>
      </c>
      <c r="D55" s="448"/>
      <c r="E55" s="448"/>
      <c r="F55" s="448"/>
      <c r="G55" s="448"/>
      <c r="H55" s="448"/>
      <c r="I55" s="448"/>
      <c r="J55" s="448"/>
      <c r="K55" s="448"/>
      <c r="L55" s="448"/>
      <c r="M55" s="448"/>
      <c r="N55" s="448"/>
      <c r="O55" s="448"/>
      <c r="P55" s="448"/>
      <c r="Q55" s="448"/>
      <c r="R55" s="448"/>
      <c r="S55" s="448"/>
      <c r="T55" s="448"/>
      <c r="U55" s="448"/>
    </row>
  </sheetData>
  <mergeCells count="17">
    <mergeCell ref="C53:U53"/>
    <mergeCell ref="C54:U54"/>
    <mergeCell ref="C55:U55"/>
    <mergeCell ref="B2:U2"/>
    <mergeCell ref="C50:U50"/>
    <mergeCell ref="C51:U51"/>
    <mergeCell ref="B48:I48"/>
    <mergeCell ref="C49:U49"/>
    <mergeCell ref="C52:U52"/>
    <mergeCell ref="B43:U43"/>
    <mergeCell ref="B44:U44"/>
    <mergeCell ref="C3:K3"/>
    <mergeCell ref="C4:K4"/>
    <mergeCell ref="C5:K5"/>
    <mergeCell ref="L3:T3"/>
    <mergeCell ref="L4:T4"/>
    <mergeCell ref="L5:T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U45"/>
  <sheetViews>
    <sheetView workbookViewId="0" topLeftCell="A21">
      <selection activeCell="B2" sqref="B2:U2"/>
    </sheetView>
  </sheetViews>
  <sheetFormatPr defaultColWidth="9.140625" defaultRowHeight="12.75"/>
  <cols>
    <col min="1" max="1" width="2.7109375" style="0" customWidth="1"/>
    <col min="2" max="3" width="5.7109375" style="0" customWidth="1"/>
    <col min="4" max="7" width="5.7109375" style="0" hidden="1" customWidth="1"/>
    <col min="8" max="12" width="5.7109375" style="0" customWidth="1"/>
    <col min="13" max="16" width="5.7109375" style="0" hidden="1" customWidth="1"/>
    <col min="17" max="21" width="5.7109375" style="0" customWidth="1"/>
  </cols>
  <sheetData>
    <row r="1" ht="14.25" customHeight="1">
      <c r="U1" s="47" t="s">
        <v>132</v>
      </c>
    </row>
    <row r="2" spans="2:21" ht="30" customHeight="1">
      <c r="B2" s="452" t="s">
        <v>133</v>
      </c>
      <c r="C2" s="452"/>
      <c r="D2" s="452"/>
      <c r="E2" s="452"/>
      <c r="F2" s="452"/>
      <c r="G2" s="452"/>
      <c r="H2" s="452"/>
      <c r="I2" s="452"/>
      <c r="J2" s="452"/>
      <c r="K2" s="452"/>
      <c r="L2" s="452"/>
      <c r="M2" s="452"/>
      <c r="N2" s="452"/>
      <c r="O2" s="452"/>
      <c r="P2" s="452"/>
      <c r="Q2" s="452"/>
      <c r="R2" s="452"/>
      <c r="S2" s="452"/>
      <c r="T2" s="452"/>
      <c r="U2" s="452"/>
    </row>
    <row r="3" spans="3:20" ht="24.75" customHeight="1">
      <c r="C3" s="459" t="s">
        <v>134</v>
      </c>
      <c r="D3" s="460"/>
      <c r="E3" s="460"/>
      <c r="F3" s="460"/>
      <c r="G3" s="460"/>
      <c r="H3" s="460"/>
      <c r="I3" s="460"/>
      <c r="J3" s="460"/>
      <c r="K3" s="440"/>
      <c r="L3" s="459" t="s">
        <v>135</v>
      </c>
      <c r="M3" s="460"/>
      <c r="N3" s="460"/>
      <c r="O3" s="460"/>
      <c r="P3" s="460"/>
      <c r="Q3" s="460"/>
      <c r="R3" s="460"/>
      <c r="S3" s="460"/>
      <c r="T3" s="440"/>
    </row>
    <row r="4" spans="3:20" ht="15" customHeight="1">
      <c r="C4" s="453" t="s">
        <v>4</v>
      </c>
      <c r="D4" s="454"/>
      <c r="E4" s="454"/>
      <c r="F4" s="454"/>
      <c r="G4" s="454"/>
      <c r="H4" s="454"/>
      <c r="I4" s="454"/>
      <c r="J4" s="454"/>
      <c r="K4" s="443"/>
      <c r="L4" s="453" t="s">
        <v>4</v>
      </c>
      <c r="M4" s="454"/>
      <c r="N4" s="454"/>
      <c r="O4" s="454"/>
      <c r="P4" s="454"/>
      <c r="Q4" s="454"/>
      <c r="R4" s="454"/>
      <c r="S4" s="454"/>
      <c r="T4" s="443"/>
    </row>
    <row r="5" spans="3:20" ht="12.75" customHeight="1">
      <c r="C5" s="82">
        <v>2000</v>
      </c>
      <c r="D5" s="83">
        <v>2001</v>
      </c>
      <c r="E5" s="83">
        <v>2002</v>
      </c>
      <c r="F5" s="83">
        <v>2003</v>
      </c>
      <c r="G5" s="83">
        <v>2004</v>
      </c>
      <c r="H5" s="83">
        <v>2005</v>
      </c>
      <c r="I5" s="83">
        <v>2006</v>
      </c>
      <c r="J5" s="83">
        <v>2007</v>
      </c>
      <c r="K5" s="84">
        <v>2008</v>
      </c>
      <c r="L5" s="82">
        <v>2000</v>
      </c>
      <c r="M5" s="83">
        <v>2001</v>
      </c>
      <c r="N5" s="83">
        <v>2002</v>
      </c>
      <c r="O5" s="83">
        <v>2003</v>
      </c>
      <c r="P5" s="83">
        <v>2004</v>
      </c>
      <c r="Q5" s="83">
        <v>2005</v>
      </c>
      <c r="R5" s="83">
        <v>2006</v>
      </c>
      <c r="S5" s="83">
        <v>2007</v>
      </c>
      <c r="T5" s="84">
        <v>2008</v>
      </c>
    </row>
    <row r="6" spans="2:21" ht="12" customHeight="1">
      <c r="B6" s="80" t="s">
        <v>127</v>
      </c>
      <c r="C6" s="317">
        <v>62.11888890176663</v>
      </c>
      <c r="D6" s="290">
        <v>62.54638285452716</v>
      </c>
      <c r="E6" s="290">
        <v>62.39913957281766</v>
      </c>
      <c r="F6" s="290">
        <v>62.66726321053097</v>
      </c>
      <c r="G6" s="290">
        <v>62.788695113683545</v>
      </c>
      <c r="H6" s="290">
        <v>63.54546011705943</v>
      </c>
      <c r="I6" s="290">
        <v>64.46704811633809</v>
      </c>
      <c r="J6" s="290">
        <v>65.3948080683995</v>
      </c>
      <c r="K6" s="291">
        <v>65.9079799519775</v>
      </c>
      <c r="L6" s="317">
        <v>9.364966556139297</v>
      </c>
      <c r="M6" s="290">
        <v>8.689831356409403</v>
      </c>
      <c r="N6" s="290">
        <v>9.043678479381734</v>
      </c>
      <c r="O6" s="290">
        <v>9.118687341522632</v>
      </c>
      <c r="P6" s="290">
        <v>9.290398463989836</v>
      </c>
      <c r="Q6" s="290">
        <v>9.006172205679341</v>
      </c>
      <c r="R6" s="290">
        <v>8.26577054561915</v>
      </c>
      <c r="S6" s="290">
        <v>7.219316675825062</v>
      </c>
      <c r="T6" s="291">
        <v>7.063087548516898</v>
      </c>
      <c r="U6" s="80" t="s">
        <v>127</v>
      </c>
    </row>
    <row r="7" spans="2:21" ht="12" customHeight="1">
      <c r="B7" s="77" t="s">
        <v>128</v>
      </c>
      <c r="C7" s="85">
        <v>63.181889918480785</v>
      </c>
      <c r="D7" s="292">
        <v>63.93666667201043</v>
      </c>
      <c r="E7" s="292">
        <v>64.17336051455376</v>
      </c>
      <c r="F7" s="292">
        <v>64.43627057107997</v>
      </c>
      <c r="G7" s="292">
        <v>64.58635927997214</v>
      </c>
      <c r="H7" s="292">
        <v>65.38722099897655</v>
      </c>
      <c r="I7" s="292">
        <v>66.16437939252621</v>
      </c>
      <c r="J7" s="292">
        <v>66.93433906835719</v>
      </c>
      <c r="K7" s="293">
        <v>67.27282703871983</v>
      </c>
      <c r="L7" s="85">
        <v>8.458250356697453</v>
      </c>
      <c r="M7" s="292">
        <v>7.3850583888000285</v>
      </c>
      <c r="N7" s="292">
        <v>7.747043012603777</v>
      </c>
      <c r="O7" s="292">
        <v>8.099598033573224</v>
      </c>
      <c r="P7" s="292">
        <v>8.328810165160256</v>
      </c>
      <c r="Q7" s="292">
        <v>8.219227109744601</v>
      </c>
      <c r="R7" s="292">
        <v>7.79427901518933</v>
      </c>
      <c r="S7" s="292">
        <v>7.074442945685217</v>
      </c>
      <c r="T7" s="293">
        <v>7.177860040659876</v>
      </c>
      <c r="U7" s="77" t="s">
        <v>128</v>
      </c>
    </row>
    <row r="8" spans="2:21" ht="12" customHeight="1">
      <c r="B8" s="79" t="s">
        <v>185</v>
      </c>
      <c r="C8" s="318">
        <v>58.39266586411923</v>
      </c>
      <c r="D8" s="323">
        <v>57.67353853415143</v>
      </c>
      <c r="E8" s="323">
        <v>56.1795881813793</v>
      </c>
      <c r="F8" s="323">
        <v>56.383458540641875</v>
      </c>
      <c r="G8" s="323">
        <v>56.40768022303225</v>
      </c>
      <c r="H8" s="323">
        <v>56.97038529782051</v>
      </c>
      <c r="I8" s="323">
        <v>58.39023586144466</v>
      </c>
      <c r="J8" s="323">
        <v>59.85400848008157</v>
      </c>
      <c r="K8" s="324">
        <v>60.97489779928016</v>
      </c>
      <c r="L8" s="318">
        <v>12.646704260678085</v>
      </c>
      <c r="M8" s="323">
        <v>13.428766620700126</v>
      </c>
      <c r="N8" s="323">
        <v>13.890086414907376</v>
      </c>
      <c r="O8" s="323">
        <v>13.033544207482773</v>
      </c>
      <c r="P8" s="323">
        <v>12.999425667255448</v>
      </c>
      <c r="Q8" s="323">
        <v>12.09446348388658</v>
      </c>
      <c r="R8" s="323">
        <v>10.13010133326453</v>
      </c>
      <c r="S8" s="323">
        <v>7.797859107401875</v>
      </c>
      <c r="T8" s="324">
        <v>6.602572742111805</v>
      </c>
      <c r="U8" s="79" t="s">
        <v>185</v>
      </c>
    </row>
    <row r="9" spans="1:21" ht="12" customHeight="1">
      <c r="A9" s="46"/>
      <c r="B9" s="49" t="s">
        <v>44</v>
      </c>
      <c r="C9" s="319">
        <v>60.914989879747594</v>
      </c>
      <c r="D9" s="294">
        <v>59.68254911868739</v>
      </c>
      <c r="E9" s="294">
        <v>59.65286101123096</v>
      </c>
      <c r="F9" s="294">
        <v>59.29492843258526</v>
      </c>
      <c r="G9" s="294">
        <v>60.45293867433299</v>
      </c>
      <c r="H9" s="294">
        <v>61.07305437991768</v>
      </c>
      <c r="I9" s="294">
        <v>60.98576532964499</v>
      </c>
      <c r="J9" s="294">
        <v>62.04657667170868</v>
      </c>
      <c r="K9" s="295">
        <v>62.39944580323187</v>
      </c>
      <c r="L9" s="319">
        <v>6.627124443937493</v>
      </c>
      <c r="M9" s="294">
        <v>6.210005138026063</v>
      </c>
      <c r="N9" s="294">
        <v>6.943514692643291</v>
      </c>
      <c r="O9" s="294">
        <v>7.729324686633516</v>
      </c>
      <c r="P9" s="294">
        <v>7.400750410029433</v>
      </c>
      <c r="Q9" s="294">
        <v>8.500207003246683</v>
      </c>
      <c r="R9" s="294">
        <v>8.297406789575165</v>
      </c>
      <c r="S9" s="294">
        <v>7.50101048779969</v>
      </c>
      <c r="T9" s="295">
        <v>7.01554797117937</v>
      </c>
      <c r="U9" s="49" t="s">
        <v>44</v>
      </c>
    </row>
    <row r="10" spans="1:21" ht="12" customHeight="1">
      <c r="A10" s="46"/>
      <c r="B10" s="77" t="s">
        <v>46</v>
      </c>
      <c r="C10" s="320">
        <v>51.513113651647615</v>
      </c>
      <c r="D10" s="296">
        <v>50.713274731823596</v>
      </c>
      <c r="E10" s="296">
        <v>51.11855994666469</v>
      </c>
      <c r="F10" s="296">
        <v>53.06287650602409</v>
      </c>
      <c r="G10" s="296">
        <v>55.12167515563101</v>
      </c>
      <c r="H10" s="296">
        <v>55.78481108503066</v>
      </c>
      <c r="I10" s="296">
        <v>58.6448508915957</v>
      </c>
      <c r="J10" s="296">
        <v>61.72906005925128</v>
      </c>
      <c r="K10" s="297">
        <v>63.95713235578597</v>
      </c>
      <c r="L10" s="320">
        <v>16.373078398394856</v>
      </c>
      <c r="M10" s="296">
        <v>20.0428693073377</v>
      </c>
      <c r="N10" s="296">
        <v>18.27145141232901</v>
      </c>
      <c r="O10" s="296">
        <v>13.943335165170664</v>
      </c>
      <c r="P10" s="296">
        <v>12.19951923076923</v>
      </c>
      <c r="Q10" s="296">
        <v>10.17677537336178</v>
      </c>
      <c r="R10" s="296">
        <v>9.021710156088025</v>
      </c>
      <c r="S10" s="296">
        <v>6.934655877490646</v>
      </c>
      <c r="T10" s="297">
        <v>5.6638228664365</v>
      </c>
      <c r="U10" s="77" t="s">
        <v>46</v>
      </c>
    </row>
    <row r="11" spans="1:21" ht="12" customHeight="1">
      <c r="A11" s="46"/>
      <c r="B11" s="50" t="s">
        <v>48</v>
      </c>
      <c r="C11" s="51">
        <v>64.92814354416852</v>
      </c>
      <c r="D11" s="298">
        <v>64.9919919076119</v>
      </c>
      <c r="E11" s="298">
        <v>65.46989166036785</v>
      </c>
      <c r="F11" s="298">
        <v>64.86822094791623</v>
      </c>
      <c r="G11" s="298">
        <v>64.08804596109918</v>
      </c>
      <c r="H11" s="298">
        <v>64.78946861631154</v>
      </c>
      <c r="I11" s="298">
        <v>65.27076405140205</v>
      </c>
      <c r="J11" s="298">
        <v>66.09634257557815</v>
      </c>
      <c r="K11" s="299">
        <v>66.57535355716291</v>
      </c>
      <c r="L11" s="51">
        <v>8.835492023377034</v>
      </c>
      <c r="M11" s="298">
        <v>8.03896232978829</v>
      </c>
      <c r="N11" s="298">
        <v>7.056135121708892</v>
      </c>
      <c r="O11" s="298">
        <v>7.58144989762856</v>
      </c>
      <c r="P11" s="298">
        <v>8.272404842576632</v>
      </c>
      <c r="Q11" s="298">
        <v>7.980853765751685</v>
      </c>
      <c r="R11" s="298">
        <v>7.202895166939061</v>
      </c>
      <c r="S11" s="298">
        <v>5.374437320965762</v>
      </c>
      <c r="T11" s="299">
        <v>4.441388393894786</v>
      </c>
      <c r="U11" s="50" t="s">
        <v>48</v>
      </c>
    </row>
    <row r="12" spans="1:21" ht="12" customHeight="1">
      <c r="A12" s="46"/>
      <c r="B12" s="77" t="s">
        <v>52</v>
      </c>
      <c r="C12" s="320">
        <v>76.40640498795523</v>
      </c>
      <c r="D12" s="296">
        <v>75.85055193886217</v>
      </c>
      <c r="E12" s="296">
        <v>76.42978482446206</v>
      </c>
      <c r="F12" s="296">
        <v>75.10990869124112</v>
      </c>
      <c r="G12" s="296">
        <v>75.99370768841823</v>
      </c>
      <c r="H12" s="296">
        <v>75.8960121150934</v>
      </c>
      <c r="I12" s="296">
        <v>77.37154703871798</v>
      </c>
      <c r="J12" s="296">
        <v>77.14589572080267</v>
      </c>
      <c r="K12" s="297">
        <v>78.0884482566559</v>
      </c>
      <c r="L12" s="320">
        <v>4.481842338352524</v>
      </c>
      <c r="M12" s="296">
        <v>4.210752073205605</v>
      </c>
      <c r="N12" s="296">
        <v>4.3341129775320715</v>
      </c>
      <c r="O12" s="296">
        <v>5.459382759843916</v>
      </c>
      <c r="P12" s="296">
        <v>5.269976889137895</v>
      </c>
      <c r="Q12" s="296">
        <v>4.8986189689707285</v>
      </c>
      <c r="R12" s="296">
        <v>3.950892080826348</v>
      </c>
      <c r="S12" s="296">
        <v>3.8240117232476187</v>
      </c>
      <c r="T12" s="297">
        <v>3.366991763449013</v>
      </c>
      <c r="U12" s="77" t="s">
        <v>52</v>
      </c>
    </row>
    <row r="13" spans="1:21" ht="12" customHeight="1">
      <c r="A13" s="46"/>
      <c r="B13" s="50" t="s">
        <v>54</v>
      </c>
      <c r="C13" s="51">
        <v>65.32120719143883</v>
      </c>
      <c r="D13" s="298">
        <v>65.71973002850993</v>
      </c>
      <c r="E13" s="298">
        <v>65.37027384627723</v>
      </c>
      <c r="F13" s="298">
        <v>64.9477920164111</v>
      </c>
      <c r="G13" s="298">
        <v>64.26040670888004</v>
      </c>
      <c r="H13" s="298">
        <v>65.98715228450496</v>
      </c>
      <c r="I13" s="298">
        <v>67.5438178264011</v>
      </c>
      <c r="J13" s="298">
        <v>69.36076671848693</v>
      </c>
      <c r="K13" s="299">
        <v>70.72596456183183</v>
      </c>
      <c r="L13" s="51">
        <v>7.981154612490441</v>
      </c>
      <c r="M13" s="298">
        <v>7.844187101939247</v>
      </c>
      <c r="N13" s="298">
        <v>8.565347064671544</v>
      </c>
      <c r="O13" s="298">
        <v>9.870983292526672</v>
      </c>
      <c r="P13" s="298">
        <v>10.838849287169044</v>
      </c>
      <c r="Q13" s="298">
        <v>11.22182506049551</v>
      </c>
      <c r="R13" s="298">
        <v>10.332151829707675</v>
      </c>
      <c r="S13" s="298">
        <v>8.725016259452323</v>
      </c>
      <c r="T13" s="299">
        <v>7.5775007371815</v>
      </c>
      <c r="U13" s="50" t="s">
        <v>54</v>
      </c>
    </row>
    <row r="14" spans="1:21" ht="12" customHeight="1">
      <c r="A14" s="46"/>
      <c r="B14" s="77" t="s">
        <v>56</v>
      </c>
      <c r="C14" s="320">
        <v>60.34934497816593</v>
      </c>
      <c r="D14" s="296">
        <v>60.84251882571211</v>
      </c>
      <c r="E14" s="296">
        <v>61.68091168091168</v>
      </c>
      <c r="F14" s="296">
        <v>62.33124794204807</v>
      </c>
      <c r="G14" s="296">
        <v>62.89791437980241</v>
      </c>
      <c r="H14" s="296">
        <v>64.44981862152358</v>
      </c>
      <c r="I14" s="296">
        <v>68.0582949813719</v>
      </c>
      <c r="J14" s="296">
        <v>69.38393839383939</v>
      </c>
      <c r="K14" s="297">
        <v>69.81485563147454</v>
      </c>
      <c r="L14" s="320">
        <v>13.35423197492163</v>
      </c>
      <c r="M14" s="296">
        <v>12.56470588235294</v>
      </c>
      <c r="N14" s="296">
        <v>9.632364745545031</v>
      </c>
      <c r="O14" s="296">
        <v>11.043233082706767</v>
      </c>
      <c r="P14" s="296">
        <v>10.356695869837296</v>
      </c>
      <c r="Q14" s="296">
        <v>8.089042169619063</v>
      </c>
      <c r="R14" s="296">
        <v>6.050521857510209</v>
      </c>
      <c r="S14" s="296">
        <v>4.814367642619981</v>
      </c>
      <c r="T14" s="297">
        <v>5.645761954416803</v>
      </c>
      <c r="U14" s="77" t="s">
        <v>56</v>
      </c>
    </row>
    <row r="15" spans="1:21" ht="12" customHeight="1">
      <c r="A15" s="46"/>
      <c r="B15" s="50" t="s">
        <v>58</v>
      </c>
      <c r="C15" s="51">
        <v>64.53800063071586</v>
      </c>
      <c r="D15" s="298">
        <v>65.16233640891016</v>
      </c>
      <c r="E15" s="298">
        <v>65.11417589871128</v>
      </c>
      <c r="F15" s="298">
        <v>65.05810080675006</v>
      </c>
      <c r="G15" s="298">
        <v>65.523511655817</v>
      </c>
      <c r="H15" s="298">
        <v>67.64747439067466</v>
      </c>
      <c r="I15" s="298">
        <v>68.60948065767343</v>
      </c>
      <c r="J15" s="298">
        <v>69.06806562635748</v>
      </c>
      <c r="K15" s="299">
        <v>67.56765644010392</v>
      </c>
      <c r="L15" s="51">
        <v>4.397080291970803</v>
      </c>
      <c r="M15" s="298">
        <v>3.7463648286480016</v>
      </c>
      <c r="N15" s="298">
        <v>4.287138584247258</v>
      </c>
      <c r="O15" s="298">
        <v>4.555078994516532</v>
      </c>
      <c r="P15" s="298">
        <v>4.555808656036446</v>
      </c>
      <c r="Q15" s="298">
        <v>4.412058295068876</v>
      </c>
      <c r="R15" s="298">
        <v>4.436794798240581</v>
      </c>
      <c r="S15" s="298">
        <v>4.649875449764738</v>
      </c>
      <c r="T15" s="299">
        <v>6.143516192390261</v>
      </c>
      <c r="U15" s="50" t="s">
        <v>58</v>
      </c>
    </row>
    <row r="16" spans="1:21" ht="12" customHeight="1">
      <c r="A16" s="46"/>
      <c r="B16" s="77" t="s">
        <v>60</v>
      </c>
      <c r="C16" s="320">
        <v>56.59923950072798</v>
      </c>
      <c r="D16" s="296">
        <v>56.52094281407177</v>
      </c>
      <c r="E16" s="296">
        <v>57.69604050917786</v>
      </c>
      <c r="F16" s="296">
        <v>58.916079004298595</v>
      </c>
      <c r="G16" s="296">
        <v>59.64725196088061</v>
      </c>
      <c r="H16" s="296">
        <v>60.10600260800067</v>
      </c>
      <c r="I16" s="296">
        <v>60.98661599932941</v>
      </c>
      <c r="J16" s="296">
        <v>61.369311875693676</v>
      </c>
      <c r="K16" s="297">
        <v>61.86064519697452</v>
      </c>
      <c r="L16" s="320">
        <v>11.46072881655758</v>
      </c>
      <c r="M16" s="296">
        <v>10.632420752489361</v>
      </c>
      <c r="N16" s="296">
        <v>10.111103806455853</v>
      </c>
      <c r="O16" s="296">
        <v>9.508706065117483</v>
      </c>
      <c r="P16" s="296">
        <v>10.36773078058449</v>
      </c>
      <c r="Q16" s="296">
        <v>9.996220710506424</v>
      </c>
      <c r="R16" s="296">
        <v>9.031424522797366</v>
      </c>
      <c r="S16" s="296">
        <v>8.404770778978756</v>
      </c>
      <c r="T16" s="297">
        <v>7.776036942360022</v>
      </c>
      <c r="U16" s="77" t="s">
        <v>60</v>
      </c>
    </row>
    <row r="17" spans="1:21" ht="12" customHeight="1">
      <c r="A17" s="46"/>
      <c r="B17" s="50" t="s">
        <v>62</v>
      </c>
      <c r="C17" s="51">
        <v>56.11755663726531</v>
      </c>
      <c r="D17" s="298">
        <v>57.67699754370755</v>
      </c>
      <c r="E17" s="298">
        <v>58.55365225880891</v>
      </c>
      <c r="F17" s="298">
        <v>59.72484197240748</v>
      </c>
      <c r="G17" s="298">
        <v>60.86111311109511</v>
      </c>
      <c r="H17" s="298">
        <v>63.295278488202115</v>
      </c>
      <c r="I17" s="298">
        <v>64.78398397604339</v>
      </c>
      <c r="J17" s="298">
        <v>65.60491567015931</v>
      </c>
      <c r="K17" s="299">
        <v>64.32525486531976</v>
      </c>
      <c r="L17" s="51">
        <v>13.859066623969795</v>
      </c>
      <c r="M17" s="298">
        <v>10.402778712993513</v>
      </c>
      <c r="N17" s="298">
        <v>11.251553747558397</v>
      </c>
      <c r="O17" s="298">
        <v>11.330296599202857</v>
      </c>
      <c r="P17" s="298">
        <v>11.140422890553042</v>
      </c>
      <c r="Q17" s="298">
        <v>9.203675492218986</v>
      </c>
      <c r="R17" s="298">
        <v>8.559365523676231</v>
      </c>
      <c r="S17" s="298">
        <v>8.310083427467099</v>
      </c>
      <c r="T17" s="299">
        <v>11.400037021692947</v>
      </c>
      <c r="U17" s="50" t="s">
        <v>62</v>
      </c>
    </row>
    <row r="18" spans="1:21" ht="12" customHeight="1">
      <c r="A18" s="46"/>
      <c r="B18" s="77" t="s">
        <v>64</v>
      </c>
      <c r="C18" s="320">
        <v>61.712048493033954</v>
      </c>
      <c r="D18" s="296">
        <v>62.69199074935538</v>
      </c>
      <c r="E18" s="296">
        <v>62.943908538763836</v>
      </c>
      <c r="F18" s="296">
        <v>63.91366290751015</v>
      </c>
      <c r="G18" s="296">
        <v>63.43831816885709</v>
      </c>
      <c r="H18" s="296">
        <v>63.73491999200176</v>
      </c>
      <c r="I18" s="296">
        <v>63.682350336769304</v>
      </c>
      <c r="J18" s="296">
        <v>64.34591202924769</v>
      </c>
      <c r="K18" s="297">
        <v>64.9368450492717</v>
      </c>
      <c r="L18" s="320">
        <v>10.254751503294973</v>
      </c>
      <c r="M18" s="296">
        <v>8.638335786782367</v>
      </c>
      <c r="N18" s="296">
        <v>8.730789155586253</v>
      </c>
      <c r="O18" s="296">
        <v>8.615601577394166</v>
      </c>
      <c r="P18" s="296">
        <v>9.20807580153295</v>
      </c>
      <c r="Q18" s="296">
        <v>8.885981500212557</v>
      </c>
      <c r="R18" s="296">
        <v>8.854485330536376</v>
      </c>
      <c r="S18" s="296">
        <v>8.02155476392832</v>
      </c>
      <c r="T18" s="297">
        <v>7.413142116059593</v>
      </c>
      <c r="U18" s="77" t="s">
        <v>64</v>
      </c>
    </row>
    <row r="19" spans="1:21" ht="12" customHeight="1">
      <c r="A19" s="46"/>
      <c r="B19" s="50" t="s">
        <v>68</v>
      </c>
      <c r="C19" s="51">
        <v>53.35902100471747</v>
      </c>
      <c r="D19" s="298">
        <v>54.46466235853428</v>
      </c>
      <c r="E19" s="298">
        <v>55.353722806210406</v>
      </c>
      <c r="F19" s="298">
        <v>56.121286047659524</v>
      </c>
      <c r="G19" s="298">
        <v>57.68908013374359</v>
      </c>
      <c r="H19" s="298">
        <v>57.56815590338966</v>
      </c>
      <c r="I19" s="298">
        <v>58.406798568396255</v>
      </c>
      <c r="J19" s="298">
        <v>58.66182572614108</v>
      </c>
      <c r="K19" s="299">
        <v>58.727521451286044</v>
      </c>
      <c r="L19" s="51">
        <v>10.953006106355966</v>
      </c>
      <c r="M19" s="298">
        <v>9.705930305396567</v>
      </c>
      <c r="N19" s="298">
        <v>9.318671640463903</v>
      </c>
      <c r="O19" s="298">
        <v>8.968124884723085</v>
      </c>
      <c r="P19" s="298">
        <v>7.989626244600477</v>
      </c>
      <c r="Q19" s="298">
        <v>7.819093976023603</v>
      </c>
      <c r="R19" s="298">
        <v>6.869546957413256</v>
      </c>
      <c r="S19" s="298">
        <v>6.174614060953522</v>
      </c>
      <c r="T19" s="299">
        <v>6.825369187847475</v>
      </c>
      <c r="U19" s="50" t="s">
        <v>68</v>
      </c>
    </row>
    <row r="20" spans="1:21" ht="12" customHeight="1">
      <c r="A20" s="46"/>
      <c r="B20" s="77" t="s">
        <v>50</v>
      </c>
      <c r="C20" s="320">
        <v>65.37142857142857</v>
      </c>
      <c r="D20" s="296">
        <v>67.86840919333032</v>
      </c>
      <c r="E20" s="296">
        <v>68.51396648044692</v>
      </c>
      <c r="F20" s="296">
        <v>69.15357766143106</v>
      </c>
      <c r="G20" s="296">
        <v>69.42675159235668</v>
      </c>
      <c r="H20" s="296">
        <v>68.46262912700021</v>
      </c>
      <c r="I20" s="296">
        <v>69.63214714114355</v>
      </c>
      <c r="J20" s="296">
        <v>70.96836419753086</v>
      </c>
      <c r="K20" s="297">
        <v>70.84765177548684</v>
      </c>
      <c r="L20" s="320">
        <v>5.111184865582476</v>
      </c>
      <c r="M20" s="296">
        <v>4.04587448231921</v>
      </c>
      <c r="N20" s="296">
        <v>3.4026465028355393</v>
      </c>
      <c r="O20" s="296">
        <v>4.2283298097251585</v>
      </c>
      <c r="P20" s="296">
        <v>4.441846873173583</v>
      </c>
      <c r="Q20" s="296">
        <v>5.426573426573427</v>
      </c>
      <c r="R20" s="296">
        <v>4.6537092800438</v>
      </c>
      <c r="S20" s="296">
        <v>4.017740673102009</v>
      </c>
      <c r="T20" s="297">
        <v>3.7593984962406015</v>
      </c>
      <c r="U20" s="77" t="s">
        <v>50</v>
      </c>
    </row>
    <row r="21" spans="1:21" ht="12" customHeight="1">
      <c r="A21" s="46"/>
      <c r="B21" s="50" t="s">
        <v>72</v>
      </c>
      <c r="C21" s="51">
        <v>57.376741860901085</v>
      </c>
      <c r="D21" s="298">
        <v>58.86524822695035</v>
      </c>
      <c r="E21" s="298">
        <v>60.46672537426091</v>
      </c>
      <c r="F21" s="298">
        <v>61.709498614260525</v>
      </c>
      <c r="G21" s="298">
        <v>62.21479894113199</v>
      </c>
      <c r="H21" s="298">
        <v>63.29921657821582</v>
      </c>
      <c r="I21" s="298">
        <v>66.28481012658227</v>
      </c>
      <c r="J21" s="298">
        <v>68.3297317910258</v>
      </c>
      <c r="K21" s="299">
        <v>68.65033805332313</v>
      </c>
      <c r="L21" s="51">
        <v>14.4905941516111</v>
      </c>
      <c r="M21" s="298">
        <v>13.373972476216867</v>
      </c>
      <c r="N21" s="298">
        <v>13.42759365994236</v>
      </c>
      <c r="O21" s="298">
        <v>10.741618075801751</v>
      </c>
      <c r="P21" s="298">
        <v>10.0501138952164</v>
      </c>
      <c r="Q21" s="298">
        <v>8.992642383504405</v>
      </c>
      <c r="R21" s="298">
        <v>6.981081801225685</v>
      </c>
      <c r="S21" s="298">
        <v>6.137593853675572</v>
      </c>
      <c r="T21" s="299">
        <v>7.73253321903129</v>
      </c>
      <c r="U21" s="50" t="s">
        <v>72</v>
      </c>
    </row>
    <row r="22" spans="1:21" ht="12" customHeight="1">
      <c r="A22" s="46"/>
      <c r="B22" s="77" t="s">
        <v>74</v>
      </c>
      <c r="C22" s="320">
        <v>59.597135955831604</v>
      </c>
      <c r="D22" s="296">
        <v>58.12272805954647</v>
      </c>
      <c r="E22" s="296">
        <v>60.608956261130174</v>
      </c>
      <c r="F22" s="296">
        <v>62.75883069427527</v>
      </c>
      <c r="G22" s="296">
        <v>61.384422001647096</v>
      </c>
      <c r="H22" s="296">
        <v>62.63191901787637</v>
      </c>
      <c r="I22" s="296">
        <v>63.58623066649434</v>
      </c>
      <c r="J22" s="296">
        <v>64.92476178157202</v>
      </c>
      <c r="K22" s="297">
        <v>64.3409179223695</v>
      </c>
      <c r="L22" s="320">
        <v>16.26568086782619</v>
      </c>
      <c r="M22" s="296">
        <v>17.13862668887655</v>
      </c>
      <c r="N22" s="296">
        <v>13.215996019652962</v>
      </c>
      <c r="O22" s="296">
        <v>12.980276253091258</v>
      </c>
      <c r="P22" s="296">
        <v>11.420351491650509</v>
      </c>
      <c r="Q22" s="296">
        <v>8.374818829163779</v>
      </c>
      <c r="R22" s="296">
        <v>5.693290734824281</v>
      </c>
      <c r="S22" s="296">
        <v>4.381508763017526</v>
      </c>
      <c r="T22" s="297">
        <v>5.897954028795151</v>
      </c>
      <c r="U22" s="77" t="s">
        <v>74</v>
      </c>
    </row>
    <row r="23" spans="1:21" ht="12" customHeight="1">
      <c r="A23" s="46"/>
      <c r="B23" s="50" t="s">
        <v>76</v>
      </c>
      <c r="C23" s="51">
        <v>62.70477518299059</v>
      </c>
      <c r="D23" s="298">
        <v>62.97683923705721</v>
      </c>
      <c r="E23" s="298">
        <v>63.645621181262726</v>
      </c>
      <c r="F23" s="298">
        <v>62.1702838063439</v>
      </c>
      <c r="G23" s="298">
        <v>62.45847176079734</v>
      </c>
      <c r="H23" s="298">
        <v>63.59447004608294</v>
      </c>
      <c r="I23" s="298">
        <v>63.54744049559831</v>
      </c>
      <c r="J23" s="298">
        <v>64.1748495407032</v>
      </c>
      <c r="K23" s="299">
        <v>63.41923318667505</v>
      </c>
      <c r="L23" s="51">
        <v>2.333152468800868</v>
      </c>
      <c r="M23" s="298">
        <v>1.8056293149229952</v>
      </c>
      <c r="N23" s="298">
        <v>2.64797507788162</v>
      </c>
      <c r="O23" s="298">
        <v>3.671147880041365</v>
      </c>
      <c r="P23" s="298">
        <v>5.1489146895507325</v>
      </c>
      <c r="Q23" s="298">
        <v>4.498269896193771</v>
      </c>
      <c r="R23" s="298">
        <v>4.740957966764419</v>
      </c>
      <c r="S23" s="298">
        <v>4.071969696969697</v>
      </c>
      <c r="T23" s="299">
        <v>5.079962370649107</v>
      </c>
      <c r="U23" s="50" t="s">
        <v>76</v>
      </c>
    </row>
    <row r="24" spans="1:21" ht="12" customHeight="1">
      <c r="A24" s="46"/>
      <c r="B24" s="77" t="s">
        <v>70</v>
      </c>
      <c r="C24" s="320">
        <v>55.941004171721055</v>
      </c>
      <c r="D24" s="296">
        <v>56.0669089635241</v>
      </c>
      <c r="E24" s="296">
        <v>56.16368361120032</v>
      </c>
      <c r="F24" s="296">
        <v>57.046302391924506</v>
      </c>
      <c r="G24" s="296">
        <v>56.63948705186572</v>
      </c>
      <c r="H24" s="296">
        <v>56.91603322278637</v>
      </c>
      <c r="I24" s="296">
        <v>57.30886042519477</v>
      </c>
      <c r="J24" s="296">
        <v>57.31135197141051</v>
      </c>
      <c r="K24" s="297">
        <v>56.654205057254714</v>
      </c>
      <c r="L24" s="320">
        <v>6.592727991305206</v>
      </c>
      <c r="M24" s="296">
        <v>5.691136754235208</v>
      </c>
      <c r="N24" s="296">
        <v>5.632006279588883</v>
      </c>
      <c r="O24" s="296">
        <v>5.822968240550658</v>
      </c>
      <c r="P24" s="296">
        <v>5.859023333901068</v>
      </c>
      <c r="Q24" s="296">
        <v>7.210526315789473</v>
      </c>
      <c r="R24" s="296">
        <v>7.493368700265251</v>
      </c>
      <c r="S24" s="296">
        <v>7.406087390405588</v>
      </c>
      <c r="T24" s="297">
        <v>7.869982527106921</v>
      </c>
      <c r="U24" s="77" t="s">
        <v>70</v>
      </c>
    </row>
    <row r="25" spans="1:21" ht="12" customHeight="1">
      <c r="A25" s="46"/>
      <c r="B25" s="50" t="s">
        <v>78</v>
      </c>
      <c r="C25" s="51">
        <v>54.49674703406047</v>
      </c>
      <c r="D25" s="298">
        <v>54.73605391239236</v>
      </c>
      <c r="E25" s="298">
        <v>54.9814126394052</v>
      </c>
      <c r="F25" s="298">
        <v>54.619364375461934</v>
      </c>
      <c r="G25" s="298">
        <v>53.399485483278205</v>
      </c>
      <c r="H25" s="298">
        <v>53.88828039430449</v>
      </c>
      <c r="I25" s="298">
        <v>53.610814656705784</v>
      </c>
      <c r="J25" s="298">
        <v>54.618897084650506</v>
      </c>
      <c r="K25" s="299">
        <v>55.27045769764217</v>
      </c>
      <c r="L25" s="51">
        <v>6.377383300460224</v>
      </c>
      <c r="M25" s="298">
        <v>7.174603174603175</v>
      </c>
      <c r="N25" s="298">
        <v>6.922592825676525</v>
      </c>
      <c r="O25" s="298">
        <v>7.504690431519699</v>
      </c>
      <c r="P25" s="298">
        <v>7.334183673469387</v>
      </c>
      <c r="Q25" s="298">
        <v>7.344632768361581</v>
      </c>
      <c r="R25" s="298">
        <v>6.917850525015441</v>
      </c>
      <c r="S25" s="298">
        <v>6.490384615384616</v>
      </c>
      <c r="T25" s="299">
        <v>6.069534472598705</v>
      </c>
      <c r="U25" s="50" t="s">
        <v>78</v>
      </c>
    </row>
    <row r="26" spans="1:21" ht="12" customHeight="1">
      <c r="A26" s="46"/>
      <c r="B26" s="78" t="s">
        <v>80</v>
      </c>
      <c r="C26" s="320">
        <v>72.879615366662</v>
      </c>
      <c r="D26" s="296">
        <v>74.09167987101438</v>
      </c>
      <c r="E26" s="296">
        <v>74.49801600088382</v>
      </c>
      <c r="F26" s="296">
        <v>73.76912505726064</v>
      </c>
      <c r="G26" s="296">
        <v>73.06101957920679</v>
      </c>
      <c r="H26" s="296">
        <v>73.2289724750521</v>
      </c>
      <c r="I26" s="296">
        <v>74.35039172587398</v>
      </c>
      <c r="J26" s="296">
        <v>75.96329774160955</v>
      </c>
      <c r="K26" s="297">
        <v>77.1879928168385</v>
      </c>
      <c r="L26" s="320">
        <v>2.74334408910262</v>
      </c>
      <c r="M26" s="296">
        <v>2.1369561226363136</v>
      </c>
      <c r="N26" s="296">
        <v>2.5729937992896272</v>
      </c>
      <c r="O26" s="296">
        <v>3.6000766228479755</v>
      </c>
      <c r="P26" s="296">
        <v>4.6585589556061135</v>
      </c>
      <c r="Q26" s="296">
        <v>4.75998050844436</v>
      </c>
      <c r="R26" s="296">
        <v>3.916646040333322</v>
      </c>
      <c r="S26" s="296">
        <v>3.209343864899034</v>
      </c>
      <c r="T26" s="297">
        <v>2.718227981893798</v>
      </c>
      <c r="U26" s="78" t="s">
        <v>80</v>
      </c>
    </row>
    <row r="27" spans="1:21" ht="12" customHeight="1">
      <c r="A27" s="46"/>
      <c r="B27" s="50" t="s">
        <v>42</v>
      </c>
      <c r="C27" s="51">
        <v>67.9000856196255</v>
      </c>
      <c r="D27" s="298">
        <v>67.81104753439624</v>
      </c>
      <c r="E27" s="298">
        <v>68.06499316748095</v>
      </c>
      <c r="F27" s="298">
        <v>68.23248553851803</v>
      </c>
      <c r="G27" s="298">
        <v>66.51930661285886</v>
      </c>
      <c r="H27" s="298">
        <v>68.64586543865693</v>
      </c>
      <c r="I27" s="298">
        <v>70.16088214027477</v>
      </c>
      <c r="J27" s="298">
        <v>71.39871730201051</v>
      </c>
      <c r="K27" s="299">
        <v>72.0923976398429</v>
      </c>
      <c r="L27" s="51">
        <v>4.722106142916841</v>
      </c>
      <c r="M27" s="298">
        <v>4.03312455777143</v>
      </c>
      <c r="N27" s="298">
        <v>4.891318563469436</v>
      </c>
      <c r="O27" s="298">
        <v>4.803873843867695</v>
      </c>
      <c r="P27" s="298">
        <v>5.306037184040108</v>
      </c>
      <c r="Q27" s="298">
        <v>5.1931792573302955</v>
      </c>
      <c r="R27" s="298">
        <v>4.790757003385174</v>
      </c>
      <c r="S27" s="298">
        <v>4.46667470169941</v>
      </c>
      <c r="T27" s="299">
        <v>3.8762285085726584</v>
      </c>
      <c r="U27" s="50" t="s">
        <v>42</v>
      </c>
    </row>
    <row r="28" spans="1:21" ht="12" customHeight="1">
      <c r="A28" s="46"/>
      <c r="B28" s="77" t="s">
        <v>81</v>
      </c>
      <c r="C28" s="320">
        <v>55.142813704813996</v>
      </c>
      <c r="D28" s="296">
        <v>53.64999266992277</v>
      </c>
      <c r="E28" s="296">
        <v>51.74774277823108</v>
      </c>
      <c r="F28" s="296">
        <v>51.377806108734546</v>
      </c>
      <c r="G28" s="296">
        <v>51.38100817042262</v>
      </c>
      <c r="H28" s="296">
        <v>52.78053321531583</v>
      </c>
      <c r="I28" s="296">
        <v>54.467684219323374</v>
      </c>
      <c r="J28" s="296">
        <v>57.02373121104846</v>
      </c>
      <c r="K28" s="297">
        <v>59.23086001896009</v>
      </c>
      <c r="L28" s="320">
        <v>16.595027093320127</v>
      </c>
      <c r="M28" s="296">
        <v>18.71452703690065</v>
      </c>
      <c r="N28" s="296">
        <v>20.22688217126592</v>
      </c>
      <c r="O28" s="296">
        <v>19.676412319145104</v>
      </c>
      <c r="P28" s="296">
        <v>19.357261752387135</v>
      </c>
      <c r="Q28" s="296">
        <v>18.01226775713397</v>
      </c>
      <c r="R28" s="296">
        <v>14.032100438278302</v>
      </c>
      <c r="S28" s="296">
        <v>9.715658356561892</v>
      </c>
      <c r="T28" s="297">
        <v>7.200887584553166</v>
      </c>
      <c r="U28" s="77" t="s">
        <v>81</v>
      </c>
    </row>
    <row r="29" spans="1:21" ht="12" customHeight="1">
      <c r="A29" s="46"/>
      <c r="B29" s="50" t="s">
        <v>83</v>
      </c>
      <c r="C29" s="51">
        <v>68.18036920045209</v>
      </c>
      <c r="D29" s="298">
        <v>68.91200668558996</v>
      </c>
      <c r="E29" s="298">
        <v>69.15641602107885</v>
      </c>
      <c r="F29" s="298">
        <v>68.1686894412589</v>
      </c>
      <c r="G29" s="298">
        <v>67.9556761646314</v>
      </c>
      <c r="H29" s="298">
        <v>67.46784735399535</v>
      </c>
      <c r="I29" s="298">
        <v>67.8813344950673</v>
      </c>
      <c r="J29" s="298">
        <v>67.78696566222845</v>
      </c>
      <c r="K29" s="299">
        <v>68.18938853200095</v>
      </c>
      <c r="L29" s="51">
        <v>4.04584200008157</v>
      </c>
      <c r="M29" s="298">
        <v>4.050475464430446</v>
      </c>
      <c r="N29" s="298">
        <v>4.784905957966957</v>
      </c>
      <c r="O29" s="298">
        <v>6.4932276825793345</v>
      </c>
      <c r="P29" s="298">
        <v>6.716721960304987</v>
      </c>
      <c r="Q29" s="298">
        <v>8.07430814899933</v>
      </c>
      <c r="R29" s="298">
        <v>8.132524391867477</v>
      </c>
      <c r="S29" s="298">
        <v>8.475730911155264</v>
      </c>
      <c r="T29" s="299">
        <v>8.050879444402506</v>
      </c>
      <c r="U29" s="50" t="s">
        <v>83</v>
      </c>
    </row>
    <row r="30" spans="1:21" ht="12" customHeight="1">
      <c r="A30" s="46"/>
      <c r="B30" s="77" t="s">
        <v>85</v>
      </c>
      <c r="C30" s="320">
        <v>64.18683528994177</v>
      </c>
      <c r="D30" s="296">
        <v>63.31921745220346</v>
      </c>
      <c r="E30" s="296">
        <v>58.59788187053554</v>
      </c>
      <c r="F30" s="296">
        <v>58.70749073956233</v>
      </c>
      <c r="G30" s="296">
        <v>58.74704175636105</v>
      </c>
      <c r="H30" s="296">
        <v>57.59393390674512</v>
      </c>
      <c r="I30" s="296">
        <v>58.77939768011067</v>
      </c>
      <c r="J30" s="296">
        <v>58.76860091849824</v>
      </c>
      <c r="K30" s="297">
        <v>59.04815088118174</v>
      </c>
      <c r="L30" s="320">
        <v>7.712881580190908</v>
      </c>
      <c r="M30" s="296">
        <v>7.270479075206564</v>
      </c>
      <c r="N30" s="296">
        <v>8.764296243582576</v>
      </c>
      <c r="O30" s="296">
        <v>7.393201677919718</v>
      </c>
      <c r="P30" s="296">
        <v>8.112262503529116</v>
      </c>
      <c r="Q30" s="296">
        <v>7.527123082678639</v>
      </c>
      <c r="R30" s="296">
        <v>7.609638806126183</v>
      </c>
      <c r="S30" s="296">
        <v>6.7512417349489064</v>
      </c>
      <c r="T30" s="297">
        <v>6.082009854716942</v>
      </c>
      <c r="U30" s="77" t="s">
        <v>85</v>
      </c>
    </row>
    <row r="31" spans="1:21" ht="12" customHeight="1">
      <c r="A31" s="46"/>
      <c r="B31" s="50" t="s">
        <v>87</v>
      </c>
      <c r="C31" s="51">
        <v>62.663316582914575</v>
      </c>
      <c r="D31" s="298">
        <v>63.59285714285714</v>
      </c>
      <c r="E31" s="298">
        <v>64.30153626295106</v>
      </c>
      <c r="F31" s="298">
        <v>62.48041031485967</v>
      </c>
      <c r="G31" s="298">
        <v>65.63698338304218</v>
      </c>
      <c r="H31" s="298">
        <v>65.95592954432004</v>
      </c>
      <c r="I31" s="298">
        <v>66.5695401890413</v>
      </c>
      <c r="J31" s="298">
        <v>67.77140429148078</v>
      </c>
      <c r="K31" s="299">
        <v>68.57946554149086</v>
      </c>
      <c r="L31" s="51">
        <v>7.0690940061748115</v>
      </c>
      <c r="M31" s="298">
        <v>5.808294540837918</v>
      </c>
      <c r="N31" s="298">
        <v>6.064718162839249</v>
      </c>
      <c r="O31" s="298">
        <v>6.602065807688212</v>
      </c>
      <c r="P31" s="298">
        <v>6.143379366368807</v>
      </c>
      <c r="Q31" s="298">
        <v>6.660611565243718</v>
      </c>
      <c r="R31" s="298">
        <v>6.095238095238095</v>
      </c>
      <c r="S31" s="298">
        <v>4.955804945873473</v>
      </c>
      <c r="T31" s="299">
        <v>4.457725090624081</v>
      </c>
      <c r="U31" s="50" t="s">
        <v>87</v>
      </c>
    </row>
    <row r="32" spans="1:21" ht="12" customHeight="1">
      <c r="A32" s="46"/>
      <c r="B32" s="77" t="s">
        <v>91</v>
      </c>
      <c r="C32" s="320">
        <v>56.28588451955368</v>
      </c>
      <c r="D32" s="296">
        <v>56.72159350555093</v>
      </c>
      <c r="E32" s="296">
        <v>56.48115864288589</v>
      </c>
      <c r="F32" s="296">
        <v>57.85343118872878</v>
      </c>
      <c r="G32" s="296">
        <v>56.70780149356497</v>
      </c>
      <c r="H32" s="296">
        <v>57.71554091158704</v>
      </c>
      <c r="I32" s="296">
        <v>59.43188585929205</v>
      </c>
      <c r="J32" s="296">
        <v>60.689388071262584</v>
      </c>
      <c r="K32" s="297">
        <v>62.26938691607996</v>
      </c>
      <c r="L32" s="320">
        <v>19.06616301257837</v>
      </c>
      <c r="M32" s="296">
        <v>19.406462455121844</v>
      </c>
      <c r="N32" s="296">
        <v>18.73504669290731</v>
      </c>
      <c r="O32" s="296">
        <v>17.155678287884015</v>
      </c>
      <c r="P32" s="296">
        <v>18.630542995022232</v>
      </c>
      <c r="Q32" s="296">
        <v>16.280392975002844</v>
      </c>
      <c r="R32" s="296">
        <v>13.405017921146953</v>
      </c>
      <c r="S32" s="296">
        <v>11.168222532975546</v>
      </c>
      <c r="T32" s="297">
        <v>9.537140724150802</v>
      </c>
      <c r="U32" s="77" t="s">
        <v>91</v>
      </c>
    </row>
    <row r="33" spans="1:21" ht="12" customHeight="1">
      <c r="A33" s="46"/>
      <c r="B33" s="50" t="s">
        <v>66</v>
      </c>
      <c r="C33" s="51">
        <v>68.14859926918393</v>
      </c>
      <c r="D33" s="298">
        <v>69.13827074640704</v>
      </c>
      <c r="E33" s="298">
        <v>69.06489377077612</v>
      </c>
      <c r="F33" s="298">
        <v>68.70310515987534</v>
      </c>
      <c r="G33" s="298">
        <v>68.30260538388298</v>
      </c>
      <c r="H33" s="298">
        <v>68.40636418563167</v>
      </c>
      <c r="I33" s="298">
        <v>69.34845005740527</v>
      </c>
      <c r="J33" s="298">
        <v>70.30914862584723</v>
      </c>
      <c r="K33" s="299">
        <v>71.06835904149354</v>
      </c>
      <c r="L33" s="51">
        <v>11.206831406332654</v>
      </c>
      <c r="M33" s="298">
        <v>10.350916741809439</v>
      </c>
      <c r="N33" s="298">
        <v>10.482934322430783</v>
      </c>
      <c r="O33" s="298">
        <v>10.544115436645123</v>
      </c>
      <c r="P33" s="298">
        <v>10.424549719993944</v>
      </c>
      <c r="Q33" s="298">
        <v>8.4552595102418</v>
      </c>
      <c r="R33" s="298">
        <v>7.796519615325905</v>
      </c>
      <c r="S33" s="298">
        <v>6.938451056098114</v>
      </c>
      <c r="T33" s="299">
        <v>6.436867740726865</v>
      </c>
      <c r="U33" s="50" t="s">
        <v>66</v>
      </c>
    </row>
    <row r="34" spans="1:21" ht="12" customHeight="1">
      <c r="A34" s="46"/>
      <c r="B34" s="77" t="s">
        <v>89</v>
      </c>
      <c r="C34" s="320">
        <v>71.13202908222402</v>
      </c>
      <c r="D34" s="296">
        <v>74.40623583161859</v>
      </c>
      <c r="E34" s="296">
        <v>74.03202883982114</v>
      </c>
      <c r="F34" s="296">
        <v>73.56232915570683</v>
      </c>
      <c r="G34" s="296">
        <v>72.44029927231732</v>
      </c>
      <c r="H34" s="296">
        <v>72.45467342819829</v>
      </c>
      <c r="I34" s="296">
        <v>73.1313436848827</v>
      </c>
      <c r="J34" s="296">
        <v>74.19693435521492</v>
      </c>
      <c r="K34" s="297">
        <v>74.32928644678951</v>
      </c>
      <c r="L34" s="320">
        <v>5.541044776119403</v>
      </c>
      <c r="M34" s="296">
        <v>4.771575869841766</v>
      </c>
      <c r="N34" s="296">
        <v>5.039681657515061</v>
      </c>
      <c r="O34" s="296">
        <v>5.624296962879641</v>
      </c>
      <c r="P34" s="296">
        <v>6.771016531832571</v>
      </c>
      <c r="Q34" s="296">
        <v>7.913172813692311</v>
      </c>
      <c r="R34" s="296">
        <v>7.147581557105977</v>
      </c>
      <c r="S34" s="296">
        <v>6.244341986147077</v>
      </c>
      <c r="T34" s="297">
        <v>6.322569885972775</v>
      </c>
      <c r="U34" s="77" t="s">
        <v>89</v>
      </c>
    </row>
    <row r="35" spans="1:21" ht="12" customHeight="1">
      <c r="A35" s="46"/>
      <c r="B35" s="52" t="s">
        <v>93</v>
      </c>
      <c r="C35" s="321">
        <v>71.0057854917668</v>
      </c>
      <c r="D35" s="300">
        <v>71.33738857726186</v>
      </c>
      <c r="E35" s="300">
        <v>71.2276462311768</v>
      </c>
      <c r="F35" s="300">
        <v>71.38823370496982</v>
      </c>
      <c r="G35" s="300">
        <v>71.53562498225912</v>
      </c>
      <c r="H35" s="300">
        <v>71.74217309352444</v>
      </c>
      <c r="I35" s="300">
        <v>71.59057858304439</v>
      </c>
      <c r="J35" s="300">
        <v>71.47155965144762</v>
      </c>
      <c r="K35" s="301">
        <v>71.50948902196605</v>
      </c>
      <c r="L35" s="321">
        <v>5.622297649395096</v>
      </c>
      <c r="M35" s="300">
        <v>4.73742828333222</v>
      </c>
      <c r="N35" s="300">
        <v>5.075961675861997</v>
      </c>
      <c r="O35" s="300">
        <v>4.863779554817046</v>
      </c>
      <c r="P35" s="300">
        <v>4.643691287403214</v>
      </c>
      <c r="Q35" s="300">
        <v>4.818460600105044</v>
      </c>
      <c r="R35" s="300">
        <v>5.440083914588845</v>
      </c>
      <c r="S35" s="300">
        <v>5.3557422596812145</v>
      </c>
      <c r="T35" s="301">
        <v>5.715760846331172</v>
      </c>
      <c r="U35" s="52" t="s">
        <v>93</v>
      </c>
    </row>
    <row r="36" spans="1:21" ht="12" customHeight="1">
      <c r="A36" s="46"/>
      <c r="B36" s="77" t="s">
        <v>110</v>
      </c>
      <c r="C36" s="320"/>
      <c r="D36" s="296"/>
      <c r="E36" s="296">
        <v>52.94773168452082</v>
      </c>
      <c r="F36" s="296">
        <v>53.375292213630644</v>
      </c>
      <c r="G36" s="296">
        <v>54.909602684854384</v>
      </c>
      <c r="H36" s="296">
        <v>55.03768706987583</v>
      </c>
      <c r="I36" s="296">
        <v>55.610627209446406</v>
      </c>
      <c r="J36" s="296">
        <v>57.145461173897196</v>
      </c>
      <c r="K36" s="297">
        <v>57.78223600218858</v>
      </c>
      <c r="L36" s="320"/>
      <c r="M36" s="296"/>
      <c r="N36" s="296">
        <v>15.438052589275461</v>
      </c>
      <c r="O36" s="296">
        <v>14.342606487360039</v>
      </c>
      <c r="P36" s="296">
        <v>14.126079349850443</v>
      </c>
      <c r="Q36" s="296">
        <v>13.01220073664825</v>
      </c>
      <c r="R36" s="296">
        <v>11.516381559872427</v>
      </c>
      <c r="S36" s="296">
        <v>9.804936992922492</v>
      </c>
      <c r="T36" s="297">
        <v>8.597807270628968</v>
      </c>
      <c r="U36" s="77" t="s">
        <v>110</v>
      </c>
    </row>
    <row r="37" spans="1:21" ht="12" customHeight="1">
      <c r="A37" s="46"/>
      <c r="B37" s="50" t="s">
        <v>112</v>
      </c>
      <c r="C37" s="51"/>
      <c r="D37" s="298"/>
      <c r="E37" s="298"/>
      <c r="F37" s="298">
        <v>34.5</v>
      </c>
      <c r="G37" s="298">
        <v>32.8</v>
      </c>
      <c r="H37" s="298">
        <v>33.9</v>
      </c>
      <c r="I37" s="298">
        <v>39.631141771082646</v>
      </c>
      <c r="J37" s="298">
        <v>40.66164154103853</v>
      </c>
      <c r="K37" s="299">
        <v>41.95302153760368</v>
      </c>
      <c r="L37" s="51"/>
      <c r="M37" s="298"/>
      <c r="N37" s="298"/>
      <c r="O37" s="298">
        <v>36.7</v>
      </c>
      <c r="P37" s="298">
        <v>37.2</v>
      </c>
      <c r="Q37" s="299">
        <v>37.3</v>
      </c>
      <c r="R37" s="298">
        <v>36.31221719457013</v>
      </c>
      <c r="S37" s="298">
        <v>35.20907473309609</v>
      </c>
      <c r="T37" s="299">
        <v>33.973233874506356</v>
      </c>
      <c r="U37" s="50" t="s">
        <v>112</v>
      </c>
    </row>
    <row r="38" spans="1:21" ht="12" customHeight="1">
      <c r="A38" s="46"/>
      <c r="B38" s="79" t="s">
        <v>113</v>
      </c>
      <c r="C38" s="322">
        <v>48.8</v>
      </c>
      <c r="D38" s="302">
        <v>47.8</v>
      </c>
      <c r="E38" s="302">
        <v>46.9</v>
      </c>
      <c r="F38" s="302">
        <v>45.8</v>
      </c>
      <c r="G38" s="302">
        <v>46.1</v>
      </c>
      <c r="H38" s="302">
        <v>46</v>
      </c>
      <c r="I38" s="302">
        <v>45.92985477658888</v>
      </c>
      <c r="J38" s="302">
        <v>45.839177030227695</v>
      </c>
      <c r="K38" s="325">
        <v>45.90163934426229</v>
      </c>
      <c r="L38" s="322">
        <v>5.2</v>
      </c>
      <c r="M38" s="302">
        <v>6.8</v>
      </c>
      <c r="N38" s="302">
        <v>8.9</v>
      </c>
      <c r="O38" s="302">
        <v>9.3</v>
      </c>
      <c r="P38" s="302">
        <v>9</v>
      </c>
      <c r="Q38" s="325">
        <v>8.8</v>
      </c>
      <c r="R38" s="302">
        <v>8.559086839749327</v>
      </c>
      <c r="S38" s="302">
        <v>8.679973163367997</v>
      </c>
      <c r="T38" s="325">
        <v>9.580336298481026</v>
      </c>
      <c r="U38" s="79" t="s">
        <v>113</v>
      </c>
    </row>
    <row r="39" spans="1:21" ht="12" customHeight="1">
      <c r="A39" s="46"/>
      <c r="B39" s="50" t="s">
        <v>96</v>
      </c>
      <c r="C39" s="51">
        <v>87.122969837587</v>
      </c>
      <c r="D39" s="298">
        <v>86.89181453921009</v>
      </c>
      <c r="E39" s="298">
        <v>84.99433748584372</v>
      </c>
      <c r="F39" s="298">
        <v>84.32794199665365</v>
      </c>
      <c r="G39" s="298">
        <v>83.20441988950276</v>
      </c>
      <c r="H39" s="298">
        <v>83.77789874795863</v>
      </c>
      <c r="I39" s="298">
        <v>84.55114822546973</v>
      </c>
      <c r="J39" s="298">
        <v>85.14056224899599</v>
      </c>
      <c r="K39" s="299">
        <v>83.58647721705047</v>
      </c>
      <c r="L39" s="51">
        <v>1.830065359477124</v>
      </c>
      <c r="M39" s="298">
        <v>1.937984496124031</v>
      </c>
      <c r="N39" s="298">
        <v>2.9734970911441496</v>
      </c>
      <c r="O39" s="298">
        <v>4.1191381495564</v>
      </c>
      <c r="P39" s="298">
        <v>4.134860050890586</v>
      </c>
      <c r="Q39" s="298">
        <v>2.594936708860759</v>
      </c>
      <c r="R39" s="298">
        <v>2.8776978417266186</v>
      </c>
      <c r="S39" s="298">
        <v>2.2478386167146973</v>
      </c>
      <c r="T39" s="299">
        <v>3.0130756111426944</v>
      </c>
      <c r="U39" s="50" t="s">
        <v>96</v>
      </c>
    </row>
    <row r="40" spans="1:21" ht="12" customHeight="1">
      <c r="A40" s="46"/>
      <c r="B40" s="77" t="s">
        <v>103</v>
      </c>
      <c r="C40" s="320">
        <v>77.8608695652174</v>
      </c>
      <c r="D40" s="296">
        <v>77.5080402531383</v>
      </c>
      <c r="E40" s="296">
        <v>77.32908617618851</v>
      </c>
      <c r="F40" s="296">
        <v>75.56551864683107</v>
      </c>
      <c r="G40" s="296">
        <v>75.26878096457821</v>
      </c>
      <c r="H40" s="296">
        <v>74.83317763245697</v>
      </c>
      <c r="I40" s="296">
        <v>75.36085167526615</v>
      </c>
      <c r="J40" s="296">
        <v>76.80136633152875</v>
      </c>
      <c r="K40" s="297">
        <v>77.95577832059132</v>
      </c>
      <c r="L40" s="320">
        <v>3.4713238464855545</v>
      </c>
      <c r="M40" s="296">
        <v>3.7324972081436307</v>
      </c>
      <c r="N40" s="296">
        <v>4.082759792675673</v>
      </c>
      <c r="O40" s="296">
        <v>4.272437828069873</v>
      </c>
      <c r="P40" s="296">
        <v>4.314481576692374</v>
      </c>
      <c r="Q40" s="296">
        <v>4.435449510012782</v>
      </c>
      <c r="R40" s="296">
        <v>3.435433927525315</v>
      </c>
      <c r="S40" s="296">
        <v>2.5275039875669707</v>
      </c>
      <c r="T40" s="297">
        <v>2.596218637282492</v>
      </c>
      <c r="U40" s="77" t="s">
        <v>103</v>
      </c>
    </row>
    <row r="41" spans="1:21" ht="12" customHeight="1">
      <c r="A41" s="46"/>
      <c r="B41" s="52" t="s">
        <v>106</v>
      </c>
      <c r="C41" s="321">
        <v>78.33935018050542</v>
      </c>
      <c r="D41" s="300">
        <v>79.14844459113787</v>
      </c>
      <c r="E41" s="300">
        <v>78.87551020408164</v>
      </c>
      <c r="F41" s="300">
        <v>77.91740746727007</v>
      </c>
      <c r="G41" s="300">
        <v>77.39597100404502</v>
      </c>
      <c r="H41" s="300">
        <v>77.19545617031417</v>
      </c>
      <c r="I41" s="300">
        <v>77.93853856616269</v>
      </c>
      <c r="J41" s="300">
        <v>78.59044114768858</v>
      </c>
      <c r="K41" s="301">
        <v>79.50344187485497</v>
      </c>
      <c r="L41" s="321">
        <v>2.7131483342351395</v>
      </c>
      <c r="M41" s="300">
        <v>2.5228017580854143</v>
      </c>
      <c r="N41" s="300">
        <v>2.9943275939962852</v>
      </c>
      <c r="O41" s="300">
        <v>4.207545763890614</v>
      </c>
      <c r="P41" s="300">
        <v>4.407400079145232</v>
      </c>
      <c r="Q41" s="300">
        <v>4.522008253094911</v>
      </c>
      <c r="R41" s="300">
        <v>4.073463050123732</v>
      </c>
      <c r="S41" s="300">
        <v>3.723506281768486</v>
      </c>
      <c r="T41" s="301">
        <v>3.4155508574113225</v>
      </c>
      <c r="U41" s="52" t="s">
        <v>106</v>
      </c>
    </row>
    <row r="42" spans="2:21" ht="15" customHeight="1">
      <c r="B42" s="457" t="s">
        <v>234</v>
      </c>
      <c r="C42" s="457"/>
      <c r="D42" s="457"/>
      <c r="E42" s="457"/>
      <c r="F42" s="457"/>
      <c r="G42" s="457"/>
      <c r="H42" s="458"/>
      <c r="I42" s="458"/>
      <c r="J42" s="458"/>
      <c r="K42" s="458"/>
      <c r="L42" s="458"/>
      <c r="M42" s="458"/>
      <c r="N42" s="458"/>
      <c r="O42" s="458"/>
      <c r="P42" s="458"/>
      <c r="Q42" s="458"/>
      <c r="R42" s="458"/>
      <c r="S42" s="458"/>
      <c r="T42" s="458"/>
      <c r="U42" s="458"/>
    </row>
    <row r="43" spans="2:21" ht="15" customHeight="1">
      <c r="B43" s="391" t="s">
        <v>190</v>
      </c>
      <c r="C43" s="455"/>
      <c r="D43" s="455"/>
      <c r="E43" s="455"/>
      <c r="F43" s="455"/>
      <c r="G43" s="455"/>
      <c r="H43" s="455"/>
      <c r="I43" s="456"/>
      <c r="J43" s="456"/>
      <c r="K43" s="456"/>
      <c r="L43" s="456"/>
      <c r="M43" s="456"/>
      <c r="N43" s="456"/>
      <c r="O43" s="456"/>
      <c r="P43" s="456"/>
      <c r="Q43" s="456"/>
      <c r="R43" s="456"/>
      <c r="S43" s="456"/>
      <c r="T43" s="456"/>
      <c r="U43" s="456"/>
    </row>
    <row r="44" spans="12:18" ht="12.75">
      <c r="L44" s="350"/>
      <c r="M44" s="350"/>
      <c r="N44" s="350"/>
      <c r="O44" s="350"/>
      <c r="P44" s="350"/>
      <c r="Q44" s="350"/>
      <c r="R44" s="350"/>
    </row>
    <row r="45" spans="12:18" ht="12.75">
      <c r="L45" s="350"/>
      <c r="M45" s="350"/>
      <c r="N45" s="350"/>
      <c r="O45" s="350"/>
      <c r="P45" s="350"/>
      <c r="Q45" s="350"/>
      <c r="R45" s="350"/>
    </row>
  </sheetData>
  <mergeCells count="7">
    <mergeCell ref="B2:U2"/>
    <mergeCell ref="L4:T4"/>
    <mergeCell ref="B43:U43"/>
    <mergeCell ref="B42:U42"/>
    <mergeCell ref="C3:K3"/>
    <mergeCell ref="C4:K4"/>
    <mergeCell ref="L3:T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8"/>
  <dimension ref="A1:J49"/>
  <sheetViews>
    <sheetView workbookViewId="0" topLeftCell="A25">
      <selection activeCell="C48" sqref="C48:I49"/>
    </sheetView>
  </sheetViews>
  <sheetFormatPr defaultColWidth="9.140625" defaultRowHeight="12.75"/>
  <cols>
    <col min="1" max="1" width="3.7109375" style="0" customWidth="1"/>
    <col min="2" max="2" width="4.00390625" style="0" customWidth="1"/>
    <col min="3" max="8" width="9.7109375" style="0" customWidth="1"/>
    <col min="9" max="9" width="4.00390625" style="0" customWidth="1"/>
    <col min="10" max="10" width="3.421875" style="0" customWidth="1"/>
  </cols>
  <sheetData>
    <row r="1" spans="8:9" ht="14.25" customHeight="1">
      <c r="H1" s="462" t="s">
        <v>136</v>
      </c>
      <c r="I1" s="462"/>
    </row>
    <row r="2" spans="2:9" ht="20.25" customHeight="1">
      <c r="B2" s="452" t="s">
        <v>137</v>
      </c>
      <c r="C2" s="452"/>
      <c r="D2" s="452"/>
      <c r="E2" s="452"/>
      <c r="F2" s="452"/>
      <c r="G2" s="452"/>
      <c r="H2" s="452"/>
      <c r="I2" s="392"/>
    </row>
    <row r="3" spans="2:9" ht="15.75" customHeight="1">
      <c r="B3" s="412">
        <v>2008</v>
      </c>
      <c r="C3" s="466"/>
      <c r="D3" s="466"/>
      <c r="E3" s="466"/>
      <c r="F3" s="466"/>
      <c r="G3" s="466"/>
      <c r="H3" s="466"/>
      <c r="I3" s="466"/>
    </row>
    <row r="4" spans="2:9" ht="24.75" customHeight="1">
      <c r="B4" s="48"/>
      <c r="C4" s="463" t="s">
        <v>213</v>
      </c>
      <c r="D4" s="464"/>
      <c r="E4" s="465"/>
      <c r="F4" s="463" t="s">
        <v>214</v>
      </c>
      <c r="G4" s="464"/>
      <c r="H4" s="465"/>
      <c r="I4" s="48"/>
    </row>
    <row r="5" spans="2:9" ht="15" customHeight="1">
      <c r="B5" s="48"/>
      <c r="C5" s="192" t="s">
        <v>183</v>
      </c>
      <c r="D5" s="193" t="s">
        <v>138</v>
      </c>
      <c r="E5" s="194" t="s">
        <v>161</v>
      </c>
      <c r="F5" s="192" t="s">
        <v>183</v>
      </c>
      <c r="G5" s="193" t="s">
        <v>138</v>
      </c>
      <c r="H5" s="194" t="s">
        <v>161</v>
      </c>
      <c r="I5" s="48"/>
    </row>
    <row r="6" spans="2:9" ht="10.5" customHeight="1">
      <c r="B6" s="80" t="s">
        <v>127</v>
      </c>
      <c r="C6" s="274">
        <v>1.7903012013431683</v>
      </c>
      <c r="D6" s="274">
        <v>26.484456828715153</v>
      </c>
      <c r="E6" s="275">
        <v>71.72524196994168</v>
      </c>
      <c r="F6" s="274">
        <v>5.684857338684606</v>
      </c>
      <c r="G6" s="274">
        <v>24.93331519742235</v>
      </c>
      <c r="H6" s="275">
        <v>69.38182746389305</v>
      </c>
      <c r="I6" s="80" t="s">
        <v>127</v>
      </c>
    </row>
    <row r="7" spans="2:9" ht="12" customHeight="1">
      <c r="B7" s="77" t="s">
        <v>128</v>
      </c>
      <c r="C7" s="276">
        <v>1.5937635297188404</v>
      </c>
      <c r="D7" s="276">
        <v>25.91641545819783</v>
      </c>
      <c r="E7" s="277">
        <v>72.48982101208334</v>
      </c>
      <c r="F7" s="276">
        <v>3.3990808754451387</v>
      </c>
      <c r="G7" s="276">
        <v>23.18247429744887</v>
      </c>
      <c r="H7" s="277">
        <v>73.41850008952512</v>
      </c>
      <c r="I7" s="77" t="s">
        <v>128</v>
      </c>
    </row>
    <row r="8" spans="2:9" ht="12" customHeight="1">
      <c r="B8" s="79" t="s">
        <v>185</v>
      </c>
      <c r="C8" s="278">
        <v>4.12614541926685</v>
      </c>
      <c r="D8" s="278">
        <v>33.23561114889335</v>
      </c>
      <c r="E8" s="279">
        <v>62.63824343183989</v>
      </c>
      <c r="F8" s="278">
        <v>14.77873343358925</v>
      </c>
      <c r="G8" s="278">
        <v>31.898970178262054</v>
      </c>
      <c r="H8" s="279">
        <v>53.32207652868286</v>
      </c>
      <c r="I8" s="79" t="s">
        <v>185</v>
      </c>
    </row>
    <row r="9" spans="1:9" ht="12" customHeight="1">
      <c r="A9" s="46"/>
      <c r="B9" s="49" t="s">
        <v>44</v>
      </c>
      <c r="C9" s="280">
        <v>0.6859498766393974</v>
      </c>
      <c r="D9" s="280">
        <v>23.13693026879626</v>
      </c>
      <c r="E9" s="281">
        <v>76.17711985456435</v>
      </c>
      <c r="F9" s="280">
        <v>1.7933198834342075</v>
      </c>
      <c r="G9" s="280">
        <v>19.883434207576776</v>
      </c>
      <c r="H9" s="281">
        <v>78.34566240753195</v>
      </c>
      <c r="I9" s="49" t="s">
        <v>44</v>
      </c>
    </row>
    <row r="10" spans="1:9" ht="12" customHeight="1">
      <c r="A10" s="46"/>
      <c r="B10" s="77" t="s">
        <v>46</v>
      </c>
      <c r="C10" s="282">
        <v>7.293531202978028</v>
      </c>
      <c r="D10" s="282">
        <v>30.541550485997703</v>
      </c>
      <c r="E10" s="283">
        <v>62.16491831102425</v>
      </c>
      <c r="F10" s="282">
        <v>19.25383251642507</v>
      </c>
      <c r="G10" s="282">
        <v>28.253728230263846</v>
      </c>
      <c r="H10" s="283">
        <v>52.489832099280434</v>
      </c>
      <c r="I10" s="77" t="s">
        <v>46</v>
      </c>
    </row>
    <row r="11" spans="1:9" ht="12" customHeight="1">
      <c r="A11" s="46"/>
      <c r="B11" s="50" t="s">
        <v>48</v>
      </c>
      <c r="C11" s="284">
        <v>2.543365191430235</v>
      </c>
      <c r="D11" s="284">
        <v>37.60211803143248</v>
      </c>
      <c r="E11" s="285">
        <v>59.85451677713728</v>
      </c>
      <c r="F11" s="284">
        <v>3.575750699644505</v>
      </c>
      <c r="G11" s="284">
        <v>38.22706300582407</v>
      </c>
      <c r="H11" s="285">
        <v>58.19529536343696</v>
      </c>
      <c r="I11" s="50" t="s">
        <v>48</v>
      </c>
    </row>
    <row r="12" spans="1:9" ht="12" customHeight="1">
      <c r="A12" s="46"/>
      <c r="B12" s="77" t="s">
        <v>52</v>
      </c>
      <c r="C12" s="282">
        <v>1.188295951890249</v>
      </c>
      <c r="D12" s="282">
        <v>25.633665549435232</v>
      </c>
      <c r="E12" s="283">
        <v>73.17798815781657</v>
      </c>
      <c r="F12" s="282">
        <v>2.8747433264887063</v>
      </c>
      <c r="G12" s="282">
        <v>20.80766598220397</v>
      </c>
      <c r="H12" s="283">
        <v>76.28336755646818</v>
      </c>
      <c r="I12" s="77" t="s">
        <v>52</v>
      </c>
    </row>
    <row r="13" spans="1:9" ht="12" customHeight="1">
      <c r="A13" s="46"/>
      <c r="B13" s="50" t="s">
        <v>54</v>
      </c>
      <c r="C13" s="284">
        <v>0.9043246815883961</v>
      </c>
      <c r="D13" s="284">
        <v>29.82931708972687</v>
      </c>
      <c r="E13" s="285">
        <v>69.26635822868474</v>
      </c>
      <c r="F13" s="284">
        <v>2.1351076243203657</v>
      </c>
      <c r="G13" s="284">
        <v>25.38047121328732</v>
      </c>
      <c r="H13" s="285">
        <v>72.48442116239231</v>
      </c>
      <c r="I13" s="50" t="s">
        <v>54</v>
      </c>
    </row>
    <row r="14" spans="1:9" ht="12" customHeight="1">
      <c r="A14" s="46"/>
      <c r="B14" s="77" t="s">
        <v>56</v>
      </c>
      <c r="C14" s="282">
        <v>2.8553823747706875</v>
      </c>
      <c r="D14" s="282">
        <v>29.14198490386366</v>
      </c>
      <c r="E14" s="283">
        <v>68.00263272136566</v>
      </c>
      <c r="F14" s="282">
        <v>3.874883286647992</v>
      </c>
      <c r="G14" s="282">
        <v>34.702769996887646</v>
      </c>
      <c r="H14" s="283">
        <v>61.42234671646437</v>
      </c>
      <c r="I14" s="77" t="s">
        <v>56</v>
      </c>
    </row>
    <row r="15" spans="1:9" ht="12" customHeight="1">
      <c r="A15" s="46"/>
      <c r="B15" s="50" t="s">
        <v>58</v>
      </c>
      <c r="C15" s="284">
        <v>1.3902680621546053</v>
      </c>
      <c r="D15" s="284">
        <v>32.416231728129176</v>
      </c>
      <c r="E15" s="285">
        <v>66.1935616200286</v>
      </c>
      <c r="F15" s="284">
        <v>5.806082562684717</v>
      </c>
      <c r="G15" s="284">
        <v>25.612546477261887</v>
      </c>
      <c r="H15" s="285">
        <v>68.58137096005338</v>
      </c>
      <c r="I15" s="50" t="s">
        <v>58</v>
      </c>
    </row>
    <row r="16" spans="1:9" ht="12" customHeight="1">
      <c r="A16" s="46"/>
      <c r="B16" s="77" t="s">
        <v>60</v>
      </c>
      <c r="C16" s="282">
        <v>3.7026175009099584</v>
      </c>
      <c r="D16" s="282">
        <v>19.039985497610857</v>
      </c>
      <c r="E16" s="283">
        <v>77.25744445694104</v>
      </c>
      <c r="F16" s="282">
        <v>11.517134419681744</v>
      </c>
      <c r="G16" s="282">
        <v>19.685992904034507</v>
      </c>
      <c r="H16" s="283">
        <v>68.79687267628375</v>
      </c>
      <c r="I16" s="77" t="s">
        <v>60</v>
      </c>
    </row>
    <row r="17" spans="1:9" ht="12" customHeight="1">
      <c r="A17" s="46"/>
      <c r="B17" s="50" t="s">
        <v>62</v>
      </c>
      <c r="C17" s="284">
        <v>2.575304621574576</v>
      </c>
      <c r="D17" s="284">
        <v>28.403841173151946</v>
      </c>
      <c r="E17" s="285">
        <v>69.02085420527348</v>
      </c>
      <c r="F17" s="284">
        <v>4.290354993220108</v>
      </c>
      <c r="G17" s="284">
        <v>27.247851408169037</v>
      </c>
      <c r="H17" s="285">
        <v>68.46179359861084</v>
      </c>
      <c r="I17" s="50" t="s">
        <v>62</v>
      </c>
    </row>
    <row r="18" spans="1:9" ht="12" customHeight="1">
      <c r="A18" s="46"/>
      <c r="B18" s="77" t="s">
        <v>64</v>
      </c>
      <c r="C18" s="282">
        <v>1.9990073211491834</v>
      </c>
      <c r="D18" s="282">
        <v>20.44845391239067</v>
      </c>
      <c r="E18" s="283">
        <v>77.55253876646013</v>
      </c>
      <c r="F18" s="282">
        <v>3.3160347631237013</v>
      </c>
      <c r="G18" s="282">
        <v>20.125343313078186</v>
      </c>
      <c r="H18" s="283">
        <v>76.55939997043423</v>
      </c>
      <c r="I18" s="77" t="s">
        <v>64</v>
      </c>
    </row>
    <row r="19" spans="1:9" ht="12" customHeight="1">
      <c r="A19" s="46"/>
      <c r="B19" s="50" t="s">
        <v>68</v>
      </c>
      <c r="C19" s="284">
        <v>2.013031128471039</v>
      </c>
      <c r="D19" s="284">
        <v>26.997193237696603</v>
      </c>
      <c r="E19" s="285">
        <v>70.9897827114285</v>
      </c>
      <c r="F19" s="284">
        <v>3.925519239675572</v>
      </c>
      <c r="G19" s="284">
        <v>28.172537594654614</v>
      </c>
      <c r="H19" s="285">
        <v>67.9019431656698</v>
      </c>
      <c r="I19" s="50" t="s">
        <v>68</v>
      </c>
    </row>
    <row r="20" spans="1:9" ht="12" customHeight="1">
      <c r="A20" s="46"/>
      <c r="B20" s="77" t="s">
        <v>50</v>
      </c>
      <c r="C20" s="282">
        <v>2.0534808365790593</v>
      </c>
      <c r="D20" s="282">
        <v>19.486793440905963</v>
      </c>
      <c r="E20" s="283">
        <v>78.45907112231204</v>
      </c>
      <c r="F20" s="282">
        <v>4.273072060682679</v>
      </c>
      <c r="G20" s="282">
        <v>20.25284450063211</v>
      </c>
      <c r="H20" s="283">
        <v>75.44879898862199</v>
      </c>
      <c r="I20" s="77" t="s">
        <v>50</v>
      </c>
    </row>
    <row r="21" spans="1:9" ht="12" customHeight="1">
      <c r="A21" s="46"/>
      <c r="B21" s="50" t="s">
        <v>72</v>
      </c>
      <c r="C21" s="284">
        <v>3.1035212012266045</v>
      </c>
      <c r="D21" s="284">
        <v>22.62393417093639</v>
      </c>
      <c r="E21" s="285">
        <v>74.272544627837</v>
      </c>
      <c r="F21" s="284">
        <v>7.9024912938655225</v>
      </c>
      <c r="G21" s="284">
        <v>28.609697294401283</v>
      </c>
      <c r="H21" s="285">
        <v>63.48781141173318</v>
      </c>
      <c r="I21" s="50" t="s">
        <v>72</v>
      </c>
    </row>
    <row r="22" spans="1:9" ht="12" customHeight="1">
      <c r="A22" s="46"/>
      <c r="B22" s="77" t="s">
        <v>74</v>
      </c>
      <c r="C22" s="282">
        <v>4.373529421956705</v>
      </c>
      <c r="D22" s="282">
        <v>31.478600165640362</v>
      </c>
      <c r="E22" s="283">
        <v>64.14787041240292</v>
      </c>
      <c r="F22" s="282">
        <v>7.9000985869208025</v>
      </c>
      <c r="G22" s="282">
        <v>30.37791652974039</v>
      </c>
      <c r="H22" s="283">
        <v>61.72198488333881</v>
      </c>
      <c r="I22" s="77" t="s">
        <v>74</v>
      </c>
    </row>
    <row r="23" spans="1:9" ht="12" customHeight="1">
      <c r="A23" s="46"/>
      <c r="B23" s="50" t="s">
        <v>76</v>
      </c>
      <c r="C23" s="284">
        <v>0.3369304455187969</v>
      </c>
      <c r="D23" s="284">
        <v>15.354522264690083</v>
      </c>
      <c r="E23" s="285">
        <v>84.30882853390257</v>
      </c>
      <c r="F23" s="284">
        <v>1.4908256880733946</v>
      </c>
      <c r="G23" s="284">
        <v>21.788990825688074</v>
      </c>
      <c r="H23" s="285">
        <v>76.72018348623854</v>
      </c>
      <c r="I23" s="50" t="s">
        <v>76</v>
      </c>
    </row>
    <row r="24" spans="1:9" ht="12" customHeight="1">
      <c r="A24" s="46"/>
      <c r="B24" s="77" t="s">
        <v>70</v>
      </c>
      <c r="C24" s="282">
        <v>4.307941101559659</v>
      </c>
      <c r="D24" s="282">
        <v>29.13045944476019</v>
      </c>
      <c r="E24" s="283">
        <v>66.56159945368016</v>
      </c>
      <c r="F24" s="282">
        <v>7.543103448275862</v>
      </c>
      <c r="G24" s="282">
        <v>31.64955443626501</v>
      </c>
      <c r="H24" s="283">
        <v>60.80492057342115</v>
      </c>
      <c r="I24" s="77" t="s">
        <v>70</v>
      </c>
    </row>
    <row r="25" spans="1:9" ht="12" customHeight="1">
      <c r="A25" s="46"/>
      <c r="B25" s="50" t="s">
        <v>78</v>
      </c>
      <c r="C25" s="284">
        <v>1.763269917485424</v>
      </c>
      <c r="D25" s="284">
        <v>20.9514394657736</v>
      </c>
      <c r="E25" s="285">
        <v>77.28529061674098</v>
      </c>
      <c r="F25" s="284">
        <v>2.386780905752754</v>
      </c>
      <c r="G25" s="284">
        <v>27.90697674418604</v>
      </c>
      <c r="H25" s="285">
        <v>69.76744186046511</v>
      </c>
      <c r="I25" s="50" t="s">
        <v>78</v>
      </c>
    </row>
    <row r="26" spans="1:9" ht="12" customHeight="1">
      <c r="A26" s="46"/>
      <c r="B26" s="78" t="s">
        <v>80</v>
      </c>
      <c r="C26" s="282">
        <v>1.7795908491147414</v>
      </c>
      <c r="D26" s="282">
        <v>25.46228908237838</v>
      </c>
      <c r="E26" s="283">
        <v>72.75812006850687</v>
      </c>
      <c r="F26" s="282">
        <v>2.9229923748025004</v>
      </c>
      <c r="G26" s="282">
        <v>16.897941425660047</v>
      </c>
      <c r="H26" s="283">
        <v>80.1813560486364</v>
      </c>
      <c r="I26" s="78" t="s">
        <v>80</v>
      </c>
    </row>
    <row r="27" spans="1:9" ht="12" customHeight="1">
      <c r="A27" s="46"/>
      <c r="B27" s="50" t="s">
        <v>42</v>
      </c>
      <c r="C27" s="284">
        <v>1.6702678387212584</v>
      </c>
      <c r="D27" s="284">
        <v>30.72974923079513</v>
      </c>
      <c r="E27" s="285">
        <v>67.59998293048362</v>
      </c>
      <c r="F27" s="284">
        <v>5.221741875941128</v>
      </c>
      <c r="G27" s="284">
        <v>23.947151114781175</v>
      </c>
      <c r="H27" s="285">
        <v>70.83110700927769</v>
      </c>
      <c r="I27" s="50" t="s">
        <v>42</v>
      </c>
    </row>
    <row r="28" spans="1:9" ht="12" customHeight="1">
      <c r="A28" s="46"/>
      <c r="B28" s="77" t="s">
        <v>81</v>
      </c>
      <c r="C28" s="282">
        <v>3.738592514307213</v>
      </c>
      <c r="D28" s="282">
        <v>32.02143702967065</v>
      </c>
      <c r="E28" s="283">
        <v>64.23997045602214</v>
      </c>
      <c r="F28" s="282">
        <v>14.02217537085958</v>
      </c>
      <c r="G28" s="282">
        <v>31.42590428774639</v>
      </c>
      <c r="H28" s="283">
        <v>54.55192034139403</v>
      </c>
      <c r="I28" s="77" t="s">
        <v>81</v>
      </c>
    </row>
    <row r="29" spans="1:9" ht="12" customHeight="1">
      <c r="A29" s="46"/>
      <c r="B29" s="50" t="s">
        <v>83</v>
      </c>
      <c r="C29" s="284">
        <v>2.3498810670737216</v>
      </c>
      <c r="D29" s="284">
        <v>23.89321477576521</v>
      </c>
      <c r="E29" s="285">
        <v>73.75690415716107</v>
      </c>
      <c r="F29" s="284">
        <v>11.632018651641735</v>
      </c>
      <c r="G29" s="284">
        <v>27.857004080046625</v>
      </c>
      <c r="H29" s="285">
        <v>60.50903438896443</v>
      </c>
      <c r="I29" s="50" t="s">
        <v>83</v>
      </c>
    </row>
    <row r="30" spans="1:9" ht="12" customHeight="1">
      <c r="A30" s="46"/>
      <c r="B30" s="77" t="s">
        <v>85</v>
      </c>
      <c r="C30" s="282">
        <v>7.5134034529704445</v>
      </c>
      <c r="D30" s="282">
        <v>37.630952237523246</v>
      </c>
      <c r="E30" s="283">
        <v>54.85564430950631</v>
      </c>
      <c r="F30" s="282">
        <v>29.831528021578112</v>
      </c>
      <c r="G30" s="282">
        <v>30.64927002611637</v>
      </c>
      <c r="H30" s="283">
        <v>39.51920195230552</v>
      </c>
      <c r="I30" s="77" t="s">
        <v>85</v>
      </c>
    </row>
    <row r="31" spans="1:9" ht="12" customHeight="1">
      <c r="A31" s="46"/>
      <c r="B31" s="50" t="s">
        <v>87</v>
      </c>
      <c r="C31" s="284">
        <v>2.3500407822839304</v>
      </c>
      <c r="D31" s="284">
        <v>33.878425865167024</v>
      </c>
      <c r="E31" s="285">
        <v>63.77122671883528</v>
      </c>
      <c r="F31" s="284">
        <v>8.625745778137324</v>
      </c>
      <c r="G31" s="284">
        <v>34.58388107998787</v>
      </c>
      <c r="H31" s="285">
        <v>56.78026089594499</v>
      </c>
      <c r="I31" s="50" t="s">
        <v>87</v>
      </c>
    </row>
    <row r="32" spans="1:9" ht="12" customHeight="1">
      <c r="A32" s="46"/>
      <c r="B32" s="77" t="s">
        <v>91</v>
      </c>
      <c r="C32" s="282">
        <v>3.1032060907731998</v>
      </c>
      <c r="D32" s="282">
        <v>38.00645197496076</v>
      </c>
      <c r="E32" s="283">
        <v>58.890511991592376</v>
      </c>
      <c r="F32" s="282">
        <v>3.571588216887936</v>
      </c>
      <c r="G32" s="282">
        <v>34.37933038308525</v>
      </c>
      <c r="H32" s="283">
        <v>62.04461132716463</v>
      </c>
      <c r="I32" s="77" t="s">
        <v>91</v>
      </c>
    </row>
    <row r="33" spans="1:9" ht="12" customHeight="1">
      <c r="A33" s="46"/>
      <c r="B33" s="50" t="s">
        <v>66</v>
      </c>
      <c r="C33" s="284">
        <v>2.8413997030631704</v>
      </c>
      <c r="D33" s="284">
        <v>32.34809941792927</v>
      </c>
      <c r="E33" s="285">
        <v>64.81050087900756</v>
      </c>
      <c r="F33" s="284">
        <v>4.828487681216827</v>
      </c>
      <c r="G33" s="284">
        <v>25.726847817476035</v>
      </c>
      <c r="H33" s="285">
        <v>69.44466450130714</v>
      </c>
      <c r="I33" s="50" t="s">
        <v>66</v>
      </c>
    </row>
    <row r="34" spans="1:9" ht="12" customHeight="1">
      <c r="A34" s="46"/>
      <c r="B34" s="77" t="s">
        <v>89</v>
      </c>
      <c r="C34" s="282">
        <v>1.5547131131153404</v>
      </c>
      <c r="D34" s="282">
        <v>27.970163026867944</v>
      </c>
      <c r="E34" s="283">
        <v>70.47515863018072</v>
      </c>
      <c r="F34" s="282">
        <v>2.1758203193542727</v>
      </c>
      <c r="G34" s="282">
        <v>22.705737848745397</v>
      </c>
      <c r="H34" s="283">
        <v>75.11844183190034</v>
      </c>
      <c r="I34" s="77" t="s">
        <v>89</v>
      </c>
    </row>
    <row r="35" spans="1:9" ht="12" customHeight="1">
      <c r="A35" s="46"/>
      <c r="B35" s="52" t="s">
        <v>93</v>
      </c>
      <c r="C35" s="286">
        <v>0.8651086830104968</v>
      </c>
      <c r="D35" s="286">
        <v>23.63690326822446</v>
      </c>
      <c r="E35" s="287">
        <v>75.49782864501354</v>
      </c>
      <c r="F35" s="286">
        <v>1.5381687862738258</v>
      </c>
      <c r="G35" s="286">
        <v>17.719070121467762</v>
      </c>
      <c r="H35" s="287">
        <v>80.73958961022485</v>
      </c>
      <c r="I35" s="52" t="s">
        <v>93</v>
      </c>
    </row>
    <row r="36" spans="1:9" ht="12" customHeight="1">
      <c r="A36" s="46"/>
      <c r="B36" s="77" t="s">
        <v>110</v>
      </c>
      <c r="C36" s="282">
        <v>6.435072207197735</v>
      </c>
      <c r="D36" s="282">
        <v>28.57258131562346</v>
      </c>
      <c r="E36" s="283">
        <v>64.99210195568294</v>
      </c>
      <c r="F36" s="282">
        <v>4.8</v>
      </c>
      <c r="G36" s="282">
        <v>31.1</v>
      </c>
      <c r="H36" s="283">
        <v>64</v>
      </c>
      <c r="I36" s="77" t="s">
        <v>110</v>
      </c>
    </row>
    <row r="37" spans="1:9" ht="12" customHeight="1">
      <c r="A37" s="46"/>
      <c r="B37" s="50" t="s">
        <v>112</v>
      </c>
      <c r="C37" s="284">
        <v>12</v>
      </c>
      <c r="D37" s="284">
        <v>31.2</v>
      </c>
      <c r="E37" s="285">
        <v>56.7</v>
      </c>
      <c r="F37" s="284">
        <v>19.7</v>
      </c>
      <c r="G37" s="284">
        <v>31.3</v>
      </c>
      <c r="H37" s="285">
        <v>49.1</v>
      </c>
      <c r="I37" s="50" t="s">
        <v>112</v>
      </c>
    </row>
    <row r="38" spans="1:9" ht="12" customHeight="1">
      <c r="A38" s="46"/>
      <c r="B38" s="79" t="s">
        <v>113</v>
      </c>
      <c r="C38" s="288">
        <v>8.495144439261411</v>
      </c>
      <c r="D38" s="288">
        <v>27.130855743756737</v>
      </c>
      <c r="E38" s="289">
        <v>64.37397749769553</v>
      </c>
      <c r="F38" s="288">
        <v>23.7</v>
      </c>
      <c r="G38" s="288">
        <v>26.8</v>
      </c>
      <c r="H38" s="289">
        <v>49.5</v>
      </c>
      <c r="I38" s="79" t="s">
        <v>113</v>
      </c>
    </row>
    <row r="39" spans="1:9" ht="12" customHeight="1">
      <c r="A39" s="46"/>
      <c r="B39" s="50" t="s">
        <v>96</v>
      </c>
      <c r="C39" s="284">
        <v>6.1</v>
      </c>
      <c r="D39" s="284">
        <v>26.3</v>
      </c>
      <c r="E39" s="285">
        <v>67.6</v>
      </c>
      <c r="F39" s="284">
        <v>4.8</v>
      </c>
      <c r="G39" s="284">
        <v>22.2</v>
      </c>
      <c r="H39" s="285">
        <v>73</v>
      </c>
      <c r="I39" s="50" t="s">
        <v>96</v>
      </c>
    </row>
    <row r="40" spans="1:9" ht="12" customHeight="1">
      <c r="A40" s="46"/>
      <c r="B40" s="77" t="s">
        <v>103</v>
      </c>
      <c r="C40" s="282">
        <v>1.0680151343984794</v>
      </c>
      <c r="D40" s="282">
        <v>46.056162246489855</v>
      </c>
      <c r="E40" s="283">
        <v>52.87582261911166</v>
      </c>
      <c r="F40" s="282">
        <v>2.791586998087954</v>
      </c>
      <c r="G40" s="282">
        <v>20.5736137667304</v>
      </c>
      <c r="H40" s="283">
        <v>76.59655831739963</v>
      </c>
      <c r="I40" s="77" t="s">
        <v>103</v>
      </c>
    </row>
    <row r="41" spans="1:9" ht="12" customHeight="1">
      <c r="A41" s="46"/>
      <c r="B41" s="52" t="s">
        <v>106</v>
      </c>
      <c r="C41" s="286">
        <v>1.1597504763266435</v>
      </c>
      <c r="D41" s="286">
        <v>28.152785073337206</v>
      </c>
      <c r="E41" s="287">
        <v>70.68746445033615</v>
      </c>
      <c r="F41" s="286">
        <v>3.9595150706261815</v>
      </c>
      <c r="G41" s="286">
        <v>23.327772216661103</v>
      </c>
      <c r="H41" s="287">
        <v>72.71048826604381</v>
      </c>
      <c r="I41" s="52" t="s">
        <v>106</v>
      </c>
    </row>
    <row r="42" spans="2:10" ht="15" customHeight="1">
      <c r="B42" s="467" t="s">
        <v>226</v>
      </c>
      <c r="C42" s="467"/>
      <c r="D42" s="467"/>
      <c r="E42" s="467"/>
      <c r="F42" s="467"/>
      <c r="G42" s="467"/>
      <c r="H42" s="467"/>
      <c r="I42" s="467"/>
      <c r="J42" s="467"/>
    </row>
    <row r="43" spans="2:10" ht="12.75" customHeight="1">
      <c r="B43" s="451" t="s">
        <v>267</v>
      </c>
      <c r="C43" s="461"/>
      <c r="D43" s="461"/>
      <c r="E43" s="461"/>
      <c r="F43" s="461"/>
      <c r="G43" s="461"/>
      <c r="H43" s="461"/>
      <c r="I43" s="461"/>
      <c r="J43" s="59"/>
    </row>
    <row r="44" spans="2:9" ht="12.75" customHeight="1">
      <c r="B44" s="469" t="s">
        <v>268</v>
      </c>
      <c r="C44" s="469"/>
      <c r="D44" s="469"/>
      <c r="E44" s="469"/>
      <c r="F44" s="469"/>
      <c r="G44" s="469"/>
      <c r="H44" s="469"/>
      <c r="I44" s="469"/>
    </row>
    <row r="45" spans="2:9" ht="22.5" customHeight="1">
      <c r="B45" s="469" t="s">
        <v>269</v>
      </c>
      <c r="C45" s="469"/>
      <c r="D45" s="469"/>
      <c r="E45" s="469"/>
      <c r="F45" s="469"/>
      <c r="G45" s="469"/>
      <c r="H45" s="469"/>
      <c r="I45" s="469"/>
    </row>
    <row r="46" spans="2:9" ht="12.75" customHeight="1">
      <c r="B46" s="469" t="s">
        <v>270</v>
      </c>
      <c r="C46" s="469"/>
      <c r="D46" s="469"/>
      <c r="E46" s="469"/>
      <c r="F46" s="469"/>
      <c r="G46" s="469"/>
      <c r="H46" s="469"/>
      <c r="I46" s="469"/>
    </row>
    <row r="47" spans="2:9" ht="12.75" customHeight="1">
      <c r="B47" s="468" t="s">
        <v>271</v>
      </c>
      <c r="C47" s="468"/>
      <c r="D47" s="468"/>
      <c r="E47" s="468"/>
      <c r="F47" s="468"/>
      <c r="G47" s="468"/>
      <c r="H47" s="468"/>
      <c r="I47" s="468"/>
    </row>
    <row r="48" spans="2:9" ht="12.75" customHeight="1">
      <c r="B48" s="388"/>
      <c r="C48" s="389" t="s">
        <v>272</v>
      </c>
      <c r="D48" s="388"/>
      <c r="E48" s="388"/>
      <c r="F48" s="388"/>
      <c r="G48" s="388"/>
      <c r="H48" s="388"/>
      <c r="I48" s="388"/>
    </row>
    <row r="49" spans="2:9" ht="12.75" customHeight="1">
      <c r="B49" s="388"/>
      <c r="C49" s="468" t="s">
        <v>273</v>
      </c>
      <c r="D49" s="468"/>
      <c r="E49" s="468"/>
      <c r="F49" s="468"/>
      <c r="G49" s="468"/>
      <c r="H49" s="468"/>
      <c r="I49" s="468"/>
    </row>
  </sheetData>
  <mergeCells count="12">
    <mergeCell ref="C49:I49"/>
    <mergeCell ref="B44:I44"/>
    <mergeCell ref="B45:I45"/>
    <mergeCell ref="B46:I46"/>
    <mergeCell ref="B47:I47"/>
    <mergeCell ref="B2:I2"/>
    <mergeCell ref="B43:I43"/>
    <mergeCell ref="H1:I1"/>
    <mergeCell ref="C4:E4"/>
    <mergeCell ref="F4:H4"/>
    <mergeCell ref="B3:I3"/>
    <mergeCell ref="B42:J42"/>
  </mergeCells>
  <printOptions horizontalCentered="1"/>
  <pageMargins left="0.6692913385826772" right="0.6692913385826772"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 </cp:lastModifiedBy>
  <cp:lastPrinted>2010-05-05T14:46:33Z</cp:lastPrinted>
  <dcterms:created xsi:type="dcterms:W3CDTF">2007-09-19T14:21:02Z</dcterms:created>
  <dcterms:modified xsi:type="dcterms:W3CDTF">2010-05-10T16:03:30Z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