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autoCompressPictures="0"/>
  <mc:AlternateContent xmlns:mc="http://schemas.openxmlformats.org/markup-compatibility/2006">
    <mc:Choice Requires="x15">
      <x15ac:absPath xmlns:x15ac="http://schemas.microsoft.com/office/spreadsheetml/2010/11/ac" url="C:\Users\sintijaziedone\Desktop\EK_181219\"/>
    </mc:Choice>
  </mc:AlternateContent>
  <xr:revisionPtr revIDLastSave="0" documentId="13_ncr:1_{5FCBDD61-3310-486D-A377-FA90BDB81BA6}" xr6:coauthVersionLast="45" xr6:coauthVersionMax="45" xr10:uidLastSave="{00000000-0000-0000-0000-000000000000}"/>
  <bookViews>
    <workbookView xWindow="-120" yWindow="-120" windowWidth="29040" windowHeight="15840" tabRatio="905" xr2:uid="{00000000-000D-0000-FFFF-FFFF00000000}"/>
  </bookViews>
  <sheets>
    <sheet name="1. Legal Measures" sheetId="1" r:id="rId1"/>
    <sheet name="READ ME" sheetId="9"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6" l="1"/>
  <c r="E40" i="6"/>
  <c r="D40" i="6"/>
  <c r="M19" i="6"/>
  <c r="J19" i="6"/>
  <c r="G19" i="6"/>
  <c r="S19" i="6"/>
  <c r="P19" i="6"/>
  <c r="G40" i="6"/>
  <c r="H40" i="6"/>
  <c r="I40" i="6"/>
  <c r="S8" i="6"/>
  <c r="I29" i="5"/>
  <c r="T8" i="6"/>
  <c r="U8" i="6"/>
  <c r="S7" i="6"/>
  <c r="I13" i="5"/>
  <c r="I16" i="5"/>
  <c r="I19" i="5"/>
  <c r="T7" i="6"/>
  <c r="U7" i="6"/>
  <c r="P8" i="6"/>
  <c r="H29" i="5"/>
  <c r="Q8" i="6"/>
  <c r="R8" i="6"/>
  <c r="P7" i="6"/>
  <c r="H13" i="5"/>
  <c r="H16" i="5"/>
  <c r="H19" i="5"/>
  <c r="Q7" i="6"/>
  <c r="R7" i="6"/>
  <c r="M8" i="6"/>
  <c r="G29" i="5"/>
  <c r="N8" i="6"/>
  <c r="O8" i="6"/>
  <c r="M7" i="6"/>
  <c r="G16" i="5"/>
  <c r="N7" i="6"/>
  <c r="O7" i="6"/>
  <c r="J8" i="6"/>
  <c r="K8" i="6"/>
  <c r="L8" i="6"/>
  <c r="J7" i="6"/>
  <c r="F16" i="5"/>
  <c r="K7" i="6"/>
  <c r="L7" i="6"/>
  <c r="G8" i="6"/>
  <c r="H8" i="6"/>
  <c r="I8" i="6"/>
  <c r="G7" i="6"/>
  <c r="E16" i="5"/>
  <c r="H7" i="6"/>
  <c r="I7" i="6"/>
  <c r="E8" i="6"/>
  <c r="D8" i="6"/>
  <c r="F8" i="6"/>
  <c r="G27" i="5"/>
  <c r="H27" i="5"/>
  <c r="I27" i="5"/>
  <c r="D16" i="5"/>
  <c r="D19" i="5"/>
  <c r="E7" i="6"/>
  <c r="D7" i="6"/>
  <c r="F7" i="6"/>
  <c r="G72" i="5"/>
  <c r="H72" i="5"/>
  <c r="I72" i="5"/>
  <c r="G61" i="5"/>
  <c r="H61" i="5"/>
  <c r="I61" i="5"/>
  <c r="E50" i="5"/>
  <c r="F50" i="5"/>
  <c r="G50" i="5"/>
  <c r="H50" i="5"/>
  <c r="I50" i="5"/>
  <c r="D50" i="5"/>
  <c r="G39" i="5"/>
  <c r="H39" i="5"/>
  <c r="I39" i="5"/>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E24" i="7"/>
  <c r="F24" i="7"/>
  <c r="H24" i="7"/>
  <c r="I24" i="7"/>
  <c r="D27" i="7"/>
  <c r="D24" i="7"/>
</calcChain>
</file>

<file path=xl/sharedStrings.xml><?xml version="1.0" encoding="utf-8"?>
<sst xmlns="http://schemas.openxmlformats.org/spreadsheetml/2006/main" count="1025" uniqueCount="552">
  <si>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</si>
  <si>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</si>
  <si>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</si>
  <si>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</si>
  <si>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</si>
  <si>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</si>
  <si>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</si>
  <si>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</si>
  <si>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</si>
  <si>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</si>
  <si>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</si>
  <si>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</si>
  <si>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</si>
  <si>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</si>
  <si>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</si>
  <si>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</si>
  <si>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</si>
  <si>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</si>
  <si>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</si>
  <si>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</si>
  <si>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</si>
  <si>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</si>
  <si>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</si>
  <si>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</si>
  <si>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</si>
  <si>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</si>
  <si>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</si>
  <si>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</si>
  <si>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</si>
  <si>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</si>
  <si>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</si>
  <si>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</si>
  <si>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</si>
  <si>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</si>
  <si>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</si>
  <si>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</si>
  <si>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</si>
  <si>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</si>
  <si>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</si>
  <si>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</si>
  <si>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</si>
  <si>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</si>
  <si>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</si>
  <si>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</si>
  <si>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</si>
  <si>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</si>
  <si>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</si>
  <si>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</si>
  <si>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</si>
  <si>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</si>
  <si>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</si>
  <si>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</si>
  <si>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</si>
  <si>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</si>
  <si>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</si>
  <si>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</si>
  <si>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</si>
  <si>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</si>
  <si>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</si>
  <si>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</si>
  <si>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</si>
  <si>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</si>
  <si>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</si>
  <si>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</si>
  <si>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</si>
  <si>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</si>
  <si>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</si>
  <si>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</si>
  <si>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</si>
  <si>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</si>
  <si>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</si>
  <si>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</si>
  <si>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</si>
  <si>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</si>
  <si>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</si>
  <si>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</si>
  <si>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</si>
  <si>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</si>
  <si>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</si>
  <si>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</si>
  <si>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</si>
  <si>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</si>
  <si>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</si>
  <si>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</si>
  <si>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</si>
  <si>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</si>
  <si>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</si>
  <si>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</si>
  <si>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</si>
  <si>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</si>
  <si>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</si>
  <si>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</si>
  <si>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</si>
  <si>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</si>
  <si>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</si>
  <si>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</si>
  <si>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</si>
  <si>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</si>
  <si>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</si>
  <si>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</si>
  <si>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</si>
  <si>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</si>
  <si>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</si>
  <si>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</si>
  <si>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</si>
  <si>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</si>
  <si>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</si>
  <si>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</si>
  <si>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</si>
  <si>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</si>
  <si>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</si>
  <si>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</si>
  <si>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</si>
  <si>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</si>
  <si>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</si>
  <si>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</si>
  <si>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</si>
  <si>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</si>
  <si>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</si>
  <si>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</si>
  <si>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</si>
  <si>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</si>
  <si>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</si>
  <si>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</si>
  <si>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</si>
  <si>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</si>
  <si>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</si>
  <si>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</si>
  <si>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</si>
  <si>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</si>
  <si>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</si>
  <si>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</si>
  <si>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</si>
  <si>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</si>
  <si>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</si>
  <si>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</si>
  <si>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</si>
  <si>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</si>
  <si>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</si>
  <si>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</si>
  <si>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</si>
  <si>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</si>
  <si>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</si>
  <si>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</si>
  <si>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</si>
  <si>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</si>
  <si>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</si>
  <si>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</si>
  <si>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</si>
  <si>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</si>
  <si>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</si>
  <si>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</si>
  <si>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</si>
  <si>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</si>
  <si>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</si>
  <si>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</si>
  <si>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</si>
  <si>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</si>
  <si>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</si>
  <si>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</si>
  <si>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</si>
  <si>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</si>
  <si>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</si>
  <si>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</si>
  <si>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</si>
  <si>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</si>
  <si>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</si>
  <si>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</si>
  <si>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</si>
  <si>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</si>
  <si>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</si>
  <si>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</si>
  <si>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</si>
  <si>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</si>
  <si>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</si>
  <si>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</si>
  <si>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</si>
  <si>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</si>
  <si>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</si>
  <si>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</si>
  <si>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</si>
  <si>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</si>
  <si>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</si>
  <si>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</si>
  <si>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</si>
  <si>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</si>
  <si>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</si>
  <si>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</si>
  <si>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</si>
  <si>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</si>
  <si>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</si>
  <si>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</si>
  <si>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</si>
  <si>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</si>
  <si>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</si>
  <si>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</si>
  <si>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</si>
  <si>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</si>
  <si>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</si>
  <si>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</si>
  <si>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</si>
  <si>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</si>
  <si>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</si>
  <si>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</si>
  <si>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</si>
  <si>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</si>
  <si>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</si>
  <si>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</si>
  <si>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</si>
  <si>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</si>
  <si>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</si>
  <si>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</si>
  <si>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</si>
  <si>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</si>
  <si>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</si>
  <si>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</si>
  <si>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</si>
  <si>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</si>
  <si>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</si>
  <si>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</si>
  <si>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</si>
  <si>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</si>
  <si>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</si>
  <si>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</si>
  <si>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</si>
  <si>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</si>
  <si>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</si>
  <si>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</si>
  <si>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</si>
  <si>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</si>
  <si>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</si>
  <si>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</si>
  <si>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</si>
  <si>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</si>
  <si>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</si>
  <si>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</si>
  <si>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</si>
  <si>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</si>
  <si>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</si>
  <si>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</si>
  <si>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</si>
  <si>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</si>
  <si>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</si>
  <si>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</si>
  <si>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</si>
  <si>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</si>
  <si>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</si>
  <si>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</si>
  <si>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</si>
  <si>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</si>
  <si>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</si>
  <si>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</si>
  <si>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</si>
  <si>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</si>
  <si>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</si>
  <si>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</si>
  <si>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</si>
  <si>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</si>
  <si>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</si>
  <si>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</si>
  <si>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</si>
  <si>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</si>
  <si>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</si>
  <si>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</si>
  <si>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</si>
  <si>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</si>
  <si>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</si>
  <si>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</si>
  <si>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</si>
  <si>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</si>
  <si>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</si>
  <si>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</si>
  <si>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</si>
  <si>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</si>
  <si>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</si>
  <si>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</si>
  <si>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</si>
  <si>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</si>
  <si>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</si>
  <si>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</si>
  <si>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</si>
  <si>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</si>
  <si>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</si>
  <si>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</si>
  <si>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</si>
  <si>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</si>
  <si>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</si>
  <si>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</si>
  <si>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</si>
  <si>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</si>
  <si>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</si>
  <si>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</si>
  <si>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</si>
  <si>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</si>
  <si>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</si>
  <si>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</si>
  <si>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</si>
  <si>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</si>
  <si>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</si>
  <si>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</si>
  <si>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</si>
  <si>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</si>
  <si>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</si>
  <si>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</si>
  <si>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</si>
  <si>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</si>
  <si>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</si>
  <si>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</si>
  <si>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</si>
  <si>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</si>
  <si>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</si>
  <si>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</si>
  <si>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</si>
  <si>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</si>
  <si>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</si>
  <si>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</si>
  <si>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</si>
  <si>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</si>
  <si>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</si>
  <si>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</si>
  <si>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</si>
  <si>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</si>
  <si>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</si>
  <si>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</si>
  <si>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</si>
  <si>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</si>
  <si>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</si>
  <si>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</si>
  <si>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</si>
  <si>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</si>
  <si>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</si>
  <si>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</si>
  <si>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</si>
  <si>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</si>
  <si>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</si>
  <si>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</si>
  <si>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</si>
  <si>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</si>
  <si>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</si>
  <si>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</si>
  <si>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</si>
  <si>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</si>
  <si>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</si>
  <si>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</si>
  <si>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</si>
  <si>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</si>
  <si>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</si>
  <si>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</si>
  <si>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</si>
  <si>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</si>
  <si>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</si>
  <si>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</si>
  <si>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</si>
  <si>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</si>
  <si>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</si>
  <si>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</si>
  <si>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</si>
  <si>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</si>
  <si>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</si>
  <si>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</si>
  <si>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</si>
  <si>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</si>
  <si>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</si>
  <si>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</si>
  <si>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</si>
  <si>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</si>
  <si>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</si>
  <si>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</si>
  <si>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</si>
  <si>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</si>
  <si>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</si>
  <si>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</si>
  <si>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</si>
  <si>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</si>
  <si>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</si>
  <si>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</si>
  <si>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</si>
  <si>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</si>
  <si>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</si>
  <si>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</si>
  <si>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</si>
  <si>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</si>
  <si>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</si>
  <si>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</si>
  <si>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</si>
  <si>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</si>
  <si>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</si>
  <si>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</si>
  <si>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</si>
  <si>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</si>
  <si>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</si>
  <si>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</si>
  <si>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</si>
  <si>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</si>
  <si>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</si>
  <si>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</si>
  <si>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</si>
  <si>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</si>
  <si>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</si>
  <si>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</si>
  <si>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</si>
  <si>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</si>
  <si>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</si>
  <si>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</si>
  <si>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</si>
  <si>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</si>
  <si>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</si>
  <si>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</si>
  <si>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</si>
  <si>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</si>
  <si>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</si>
  <si>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</si>
  <si>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 xml:space="preserve">Veikts izvērtējums "Nodokļu politikas pamatnostādņu 2017.-2021. gadam" ietvaros par noteiktu nodokļu atbalsta iespējamību un tā efektivitāti komersantiem ar ekoloģisku autoparku. </t>
  </si>
  <si>
    <t xml:space="preserve">Veikts izvērtējums "Nodokļu politikas pamatnostādņu 2017.-2021. gadam" ietvaros ekspluatācijas nodokļu slogu samazināšanas iespējas ekoloģiskiem transportlīdzekļiem (PHEV, FCEV, ar biodegvielu, parafinizēto un sintētisko degvielu, kas iegūtas no AER, hibrīdiem, mazlitrāžas, u.c.) ar CO2 mazāku par 50g/km. </t>
  </si>
  <si>
    <t xml:space="preserve">Saskaņā ar Transporta attīstības pamatnostādnēm 2014.-2020. gadam tiek attīstīta videi draudzīgu sabiedriskā transporta (sliežu transporta) infrastruktūra </t>
  </si>
  <si>
    <t xml:space="preserve">Sabiedrībai tiek sniegta informācija par nepieciešamību samazināt klimata izmaiņas un alternatīvo degvielu transportlīdzekļu devumu šī mērķa sasniegšanai. </t>
  </si>
  <si>
    <t xml:space="preserve">Izveidota ETL uzlādes infrastruktūra uz TEN-T ceļiem. </t>
  </si>
  <si>
    <t xml:space="preserve">Stājās spēkā 2018. gada 6. februārī. </t>
  </si>
  <si>
    <t>27.07.2019.</t>
  </si>
  <si>
    <t xml:space="preserve">Pētījums tika izstrādās laikā no 2018. gada 14. februāra līdz 2018. gada 14. decembrim. </t>
  </si>
  <si>
    <t xml:space="preserve">31.12.2020. </t>
  </si>
  <si>
    <t>Izvērtēta iespējamība par iespējamo nodokļu atbalsta veidiem.</t>
  </si>
  <si>
    <t xml:space="preserve">31.12.2019. </t>
  </si>
  <si>
    <t>31.12.2018.</t>
  </si>
  <si>
    <t xml:space="preserve">Visu periodu notiek sabiedrības informēšana par nepieciešamību samazināt klimata izmaiņas. </t>
  </si>
  <si>
    <t>31.12.2023.</t>
  </si>
  <si>
    <t xml:space="preserve">Plānots pieņemt 2020. gada laikā. Pieņemšana ir atkarīga no ilgstošas saskaņošanas procedūras, kuru ietekmē esošā kārtība, kas noteikta normatīvajos aktos. Šis aspekts tieši ietekmē Direktīvas 2014/94/ES nosacījumu un noteikto termiņu ievērošanu. </t>
  </si>
  <si>
    <t xml:space="preserve">Pasākuma ietvaros, lai veicinātu videi draudzīga sabiedriskā transporta izmantošanu un pasažieru skaita pieaugumu videi draudzīgā sabiedriskajā transportā nacionālas nozīmes attīstības centros, kuros nav tramvaju maršrutu tīkla (Jelgavā, Jēkabpilī, Jūrmalā, Rēzeknē, Valmierā un Ventspilī), tiek īstenoti seši projekti, kuru ietvaros notiek jaunu videi draudzīgu sabiedrisko transportlīdzekļu iegāde un saistītās uzlādes infrastruktūras izveide. </t>
  </si>
  <si>
    <t>1.</t>
  </si>
  <si>
    <t>2.</t>
  </si>
  <si>
    <t>3.</t>
  </si>
  <si>
    <t>4.</t>
  </si>
  <si>
    <t>5.</t>
  </si>
  <si>
    <t>6.</t>
  </si>
  <si>
    <t>7.</t>
  </si>
  <si>
    <t>8.</t>
  </si>
  <si>
    <t>9.</t>
  </si>
  <si>
    <t>10.</t>
  </si>
  <si>
    <t>11.</t>
  </si>
  <si>
    <t xml:space="preserve">31.12.2023. </t>
  </si>
  <si>
    <t xml:space="preserve">Veikts pētījums. Noteikti ekonomiski pamatotākie risinājumi infrastruktūras izveidei Latvijas situācijā un iespējamais uzpildes staciju kartējums. </t>
  </si>
  <si>
    <t>14.02.2018.</t>
  </si>
  <si>
    <t xml:space="preserve">14.12.2018. </t>
  </si>
  <si>
    <t xml:space="preserve">Veikt izvērtējumu "Nodokļu politikas pamatnostādnes 2017.-2021. gadam" ietvaros par nodokļu atvieglojumiem CNG, LNG un FCEV, ar biodegvielu, parafinizēto un sintētisko degvielu, kas iegūtas no AER, transportlīdzekļu lietotājiem, kā arī iespēju mainīt akcīzes nodokļa likmi dīzeļdegvielai, tuvinot to šobrīd augstākajai benzīna likmei. </t>
  </si>
  <si>
    <t>31.12.2019.</t>
  </si>
  <si>
    <t xml:space="preserve">Veikt izvērtējumu "Nodokļu politikas pamatnostādnes 2017.-2021. gadam" ietvaros par nodokļu atbalsta iespējamību un tā efektivitāti komersantiem ar ekoloģisku autoparku.  </t>
  </si>
  <si>
    <t xml:space="preserve">Veikts izvērtējums. Izvērtēta iespējamība par iespējamo nodokļu atbalsta veidiem. </t>
  </si>
  <si>
    <t xml:space="preserve">Veikt izvērtējumu "Nodokļu politikas pamatnostādnes 2017.-2021. gadam" ietvaros ekspluatācijas nodokļu slogu samazināšanas iespējas ekoloģiskiem transportlīdzekļiem (PHEV, FCEV, ar biodegvielu, parafinizēto un sintētisko degvielu, kas iegūtas no AER, hibrīdiem, mazlitrāžas, u.c.) ar CO2 mazāku par 50g/km. </t>
  </si>
  <si>
    <t xml:space="preserve">Izvērtēt administratīvo procedūru vienkāršošanu tādu ETL uzlādes punktu ierīkošanai, kas nav publiski pieejami. </t>
  </si>
  <si>
    <t xml:space="preserve">Izvērtēt iespējas veicināt ETL iegādi. </t>
  </si>
  <si>
    <t>31.12.2020.</t>
  </si>
  <si>
    <t xml:space="preserve">Veikt izvērtējumu "Nodokļu politikas pamatnostādnes 2017.-2021. gadam" ietvaros izvērtēt iespēju palielināt nodokļus jauniem neekoloģiskiem tranportlīdzekļiem un, ja nepieciešams veikt grozījumus normatīvajos aktos. </t>
  </si>
  <si>
    <t xml:space="preserve">Veikt izvērtējumu "Nodokļu politikas pamatnostādnes 2017.-2021. gadam" ietvaros izvērtēt akcīzes nodokļa samazināšanu dabasgāzei kā  degvielas veidam. </t>
  </si>
  <si>
    <t xml:space="preserve">Veikt visaptverošu pētījumu par alternatīvo degvielu ieviešanas scenārijiem autotransportā siltumnīcefekta gāzu emisiju samazināšanai un tā ietekmi uz Latvijas tautsaimniecību. </t>
  </si>
  <si>
    <t xml:space="preserve">Veikt izvērtējumu par nepieciešamību un ekonomisko pamatojumu  LNG uzpildes punktu izveidei ostās (TEN-T pamattīklā). </t>
  </si>
  <si>
    <t xml:space="preserve">Veikt pētījumu par pieprasījumu un izmaksu samērīgumu krasta elektropadevei kuģiem ostās salīdzinājumā ar ieguvumiem vides jomā, ņemot vērā sākotnējo izvērtējumu. </t>
  </si>
  <si>
    <t>M1.3</t>
  </si>
  <si>
    <t>M1.4</t>
  </si>
  <si>
    <t>M1.5</t>
  </si>
  <si>
    <t>M1.6</t>
  </si>
  <si>
    <t>M1.7</t>
  </si>
  <si>
    <t>M1.8</t>
  </si>
  <si>
    <t>M1.9</t>
  </si>
  <si>
    <t>M1.10</t>
  </si>
  <si>
    <t>M1.11</t>
  </si>
  <si>
    <t xml:space="preserve">Izveidot ETL uzlādes infrastruktūru uz TEN-T ceļiem. </t>
  </si>
  <si>
    <t xml:space="preserve">Izveidot ETL uzlādes infrastruktūru uz pārējiem ceļiem  (TEN-T ceļus savienojošie reģionālie ceļi un pilsētas un apdzīvotas vietas). </t>
  </si>
  <si>
    <t>Attīstīt videi draudzīgu sabiedriskā transporta infrastruktūru (autobusi), sniedzot lielāku atbalstu bezemisiju transportam.</t>
  </si>
  <si>
    <t xml:space="preserve">Attīstīt videi draudzīgu sabiedriskā (sliežu transporta) infrastruktūru. </t>
  </si>
  <si>
    <t xml:space="preserve">Ministru Kabineta 2014. gada 26. marta rīkojums Nr. 129 "Elektromobilitātes attīstības plāns 2014.-2016. gadam". </t>
  </si>
  <si>
    <t xml:space="preserve">Īstermiņa politikas plānošanas dokuments, ka sizstrādāts pamatojoties uz Ministru Kabineta 2012. gada 11. decembra lēmumu. Plānā uzsvērts, ka galvenā problēma ir pārtraukt transporta sistēmas atkarību no naftas, nepasliktinot tās efektivitāti un neapdraudot mobilitāti. </t>
  </si>
  <si>
    <t xml:space="preserve">Eiropas Reģionālās attīstības fonda līdzfinansēta projekta Nr.4.4.1.0/16/I/001 “Elektrotransportlīdzekļu uzlādes infrastruktūras izveidošana”. </t>
  </si>
  <si>
    <t>Ceļu satiksmes drošības direkcija ir izsludinājusi iepirkumu “Elektromobiļu ātrās uzlādes staciju uzstādīšanas vietu izbūves būvprojektu izstrāde un autoruzraudzība”.</t>
  </si>
  <si>
    <t>Pirmā posma realizācija, kuras ietvaros paredzēts izvietot ātrās uzlādes stacijas uz valsts galvenajiem autoceļiem (TEN-T ceļiem) vai to tuvumā.</t>
  </si>
  <si>
    <t xml:space="preserve">Elektrisko mopēdu un motociklu skaits. </t>
  </si>
  <si>
    <t>CNG transportlīdzekļus atsevišķi sāka izdalīt no 01.01.2016.</t>
  </si>
  <si>
    <t xml:space="preserve">No 01.01.2019 datos CNG un LNG šīs kategorijas transportlīdzekļiem ir atrodams kopējais skaits, lai aizpildītu šo tabulu kopējais skaits ir sadalīts uz pusēm un viena puse ierakstīta pie CNG, bet otra puse pie LNG. </t>
  </si>
  <si>
    <t xml:space="preserve">LNG transportlīdzekļus atsevišķi sāka izdalīt no 01.01.2016. </t>
  </si>
  <si>
    <t>LPG transportlīdzekļus atsevišķi sāka izdalīt no 01.01.2016.</t>
  </si>
  <si>
    <t xml:space="preserve">Nav, jo šobrīd šīs kategorijas transportlīdzekļiem vienīgā zināmā alternatīvā degviela ir elektrība. </t>
  </si>
  <si>
    <t>Ietilpst LPG, CNG un citi degvielas veidi, kas netika izdalīti atsevišķi līdz 01.01.2016.</t>
  </si>
  <si>
    <r>
      <t xml:space="preserve">Tabulā iekļauta informācija par uzlādes punktiem, t.i. ja uzlādes stacijai ir trīs konektori, tad tie tiek rēķināti kā trīs uzlādes punkti. Līdzīgi uzlādes punkti tiek saistīti arī mājaslapā European Alternative Fuels Observatory </t>
    </r>
    <r>
      <rPr>
        <b/>
        <sz val="12"/>
        <color rgb="FF0070C0"/>
        <rFont val="Calibri"/>
        <family val="2"/>
        <scheme val="minor"/>
      </rPr>
      <t xml:space="preserve">https://www.eafo.eu/countries/latvia/1741/summary </t>
    </r>
  </si>
  <si>
    <t>Iepriekšējos gados izveidotie uzlādes punkti norādīti sadaļas “CURRENT AND PAST NUMBER OF RECHARGING/REFUELLING POINTS“ kolonnās 2016; 2017; 2018.</t>
  </si>
  <si>
    <t xml:space="preserve">2019. gadā izveidoties un 2020. gadā plānotie uzlādes punkti norādīti sadaļas "TARGET NUMBER OF RECHARGING/REFUELLING POINTS" kolonnās 2020; 2025; 2030. Prognozēs esam iekļāvuši informāciju tikai par mums zināmajiem projektiem. </t>
  </si>
  <si>
    <t xml:space="preserve">Tabulas sadaļā "CURRENT AND PAST NUMBER OF RECHARGING/REFUELLING POINTS" iekļauta informācija par Ceļu satiksmes drošības direkcijas apsaimniekotajiem uzlādes punktiem un Ceļu satiksmes drošības direkcijas rīcībā esošā informācija par citiem īpašniekiem piederošajiem uzlādes punktiem. Norādam, ka informācija par citu īpašnieku uzlādes punktiem nav pilnīga, jo šo punktu īpašniekiem nav pienākums sniegt Ceļu satiksmes drošības direkcijai informāciju par to izveidi, darbību un pieejamību. </t>
  </si>
  <si>
    <t xml:space="preserve">Tabulas sadaļā "TARGET NUMBER OF RECHARGING/REFUELLING POINTS" iekļauta informācija par Ceļu satiksmes drošības direkcijas rīcībā esošo informāciju par citu īpašnieku plānotajiem uzlādes punktiem.  Norādam, ka informācija par citu īpašnieku plānotajiem uzlādes punktiem var būt nepilnīga, jo šo punktu īpašniekiem nav pie pienākums sniegt informāciju par to izveidi. </t>
  </si>
  <si>
    <t xml:space="preserve">Izveidota ETL uzlādes infrastruktūra uz TEN-T ceļus savienojošiem reģionālajiem ceļiem un apdzīvotās vietās. ETL plānotais 139 EUS sadalījums: reģionālie ceļi - 26 uzlādes stacijas, papildus lielākajās pilsētās - 58 stacijas. </t>
  </si>
  <si>
    <t>1*</t>
  </si>
  <si>
    <t xml:space="preserve">2019. gada 16. maijā atklāja CNG uzpildes staciju Jēkabpilī uz valsts nozīmes A6 autoceļa. </t>
  </si>
  <si>
    <t xml:space="preserve">Līdz 2019. gada 30. novembrim bija plānots atklāt vēl divas CNG uzpildes stacijas, kuras bija plānots atvērt Rīgā. Viena uzlādes stacija tiks papildināta ar CNG , otra būs jauna, kas ir būvniecības procesā. Uz doto brīdi tiks atvērta tikai viena  AS "VIRŠI-A" CNG uzpildes stacija Rīgā līdz 2019. gada 30. novembrim. Otras izpildes termiņš pārceļās uz 2020. gada janvāri. </t>
  </si>
  <si>
    <t xml:space="preserve">Saskaņā ar Transporta attīstības pamatnostādnēm 2014.-2020. gadam tiek attīstīta videi draudzīgu sabiedriskā transporta infrastruktūra (autobusi), sniedzot lielāku atbalstu bezemisiju transportam. </t>
  </si>
  <si>
    <t>Projektu īstenošana noris atbilstoši plānotajam laika grafikam.</t>
  </si>
  <si>
    <t xml:space="preserve">Plāns izstrādāts balstoties uz trīs pamatprioritātēm: Latvijas uzņēmumu konkurētspējas paaugstināšana jaunas industrijas radīšanai; Latvijas energoefektivitātes palielināšana; Piesārņojuma un siltumnīcefekta izraisošo gāzu samazināšana. </t>
  </si>
  <si>
    <r>
      <t xml:space="preserve">Transporta enerģijas likums ir viens no būtiskākajiem transporta nozari ietekmējošajiem normatīvajiem aktiem, kurš šobrīd atrodas izstrādes stadijā. </t>
    </r>
    <r>
      <rPr>
        <b/>
        <sz val="10"/>
        <color theme="1"/>
        <rFont val="Times New Roman"/>
        <family val="1"/>
      </rPr>
      <t xml:space="preserve">(EM) </t>
    </r>
  </si>
  <si>
    <t xml:space="preserve">Ministru kabineta 2018. gada 6. februāra noteikumi Nr. 78 "Prasības elektrotransportlīdzekļu uzlādes, dabasgāzes uzpildes, ūdeņraža uzpildes un krasta elektropadeves iekārtām". </t>
  </si>
  <si>
    <r>
      <t xml:space="preserve">Noteikumi nosaka vienotas prasības elektrotransportlīdzekļu uzlādes, dabasgāzes uzpildes un ūdeņraža uzpildes iekārtām un to uzstādīšanai, kā arī tehniskās specifikācijas krasta elektropadeves iekārtām. </t>
    </r>
    <r>
      <rPr>
        <b/>
        <sz val="10"/>
        <color rgb="FF414142"/>
        <rFont val="Times New Roman"/>
        <family val="1"/>
      </rPr>
      <t>(SM)</t>
    </r>
  </si>
  <si>
    <t xml:space="preserve">Ņemot vērā, ka Latvijā alternatīvo degvielu politika ir tikai pašā attīstības sākumposmā, vienotu prasību noteikšana šādu transportlīdzekļu uzpildes un uzlādes stacijām ir īpaši svarīga, jo, pamatojoties uz saņemto informāciju no nozares, secināms, ka šajā jomā valda neskaidrības un nenoteiktība šādu staciju izbūvei. </t>
  </si>
  <si>
    <t xml:space="preserve">2017. gada 1. janvāra grozījumi "Transporta ekspluatācijas nodokļa un uzņēmumu vieglo transportlīdzekļu nodokļa likumā".  </t>
  </si>
  <si>
    <r>
      <t xml:space="preserve">Izmaiņas likumā “Par akcīzes nodokli” paredz pakāpenisku akcīzes nodokļa likmju paaugstinājumu naftas produktiem, kas tiek izmantoti par motordegvielu, no 2018. gada 1. janvāra un no 2020. gada 1. janvāra. </t>
    </r>
    <r>
      <rPr>
        <b/>
        <sz val="10"/>
        <rFont val="Times New Roman"/>
        <family val="1"/>
      </rPr>
      <t>(FM)</t>
    </r>
  </si>
  <si>
    <r>
      <t xml:space="preserve">Šo ziņojumu ir izstrādājis uzņēmums </t>
    </r>
    <r>
      <rPr>
        <i/>
        <sz val="10"/>
        <color theme="1"/>
        <rFont val="Times New Roman"/>
        <family val="1"/>
      </rPr>
      <t>PricewaterhouseCoopers</t>
    </r>
    <r>
      <rPr>
        <sz val="10"/>
        <color theme="1"/>
        <rFont val="Times New Roman"/>
        <family val="1"/>
      </rPr>
      <t xml:space="preserve"> SIA (turpmāk - PwC) Satiksmes ministrijas vajadzībām saskaņā ar 2018. gada 14. februāra iepirkuma līgumu, kas noslēgts starp Satiksmes ministriju un PwC. Ziņojums izstrādāts Satiksmes ministrijas iepirkumam  "Pētījums par Eiropas Parlamenta un Padomes 2014. gada 22. oktobra Dirketīvas 2014/94/ES par alternatīvo degvielu ieviešanu scenārijiem". </t>
    </r>
  </si>
  <si>
    <r>
      <t>Transportlīdzekļa ekspluatācijas nodokļa un uzņēmumu vieglo transportlīdzekļu nodokļa likums paredz no 2019. gada 1. janvāra transportlīdzekļa ekspluatācijas nodokļa likmi piemērot atkarībā no automobiļa radītā oglekļa dioksīda (CO2) izmešu daudzuma.</t>
    </r>
    <r>
      <rPr>
        <b/>
        <sz val="10"/>
        <color theme="1"/>
        <rFont val="Times New Roman"/>
        <family val="1"/>
      </rPr>
      <t xml:space="preserve"> (SM)</t>
    </r>
  </si>
  <si>
    <t xml:space="preserve">Ar 2019. gada 1. janvāri stājās spēkā grozījumi Transportlīdzekļa ekspluatācijas nodokļa un uzņēmumu vieglo transportlīdzekļu nodokļu likumā, kas paredz, ka par vieglajiem automobiļiem, kuri pirmo reizi reģistrēti pēc 2008. gada 31. decembra un par kuriem TEN maksā atkarībā no CO2 izmešiem, papildus TEN likmei ir jāmaksā 300 euro, ja vieglā automobiļa motora tilpums pārsniedz 350 cm3. </t>
  </si>
  <si>
    <t>Pieņemts 23.11.2016. Stājas spēkā 01.01.2017.</t>
  </si>
  <si>
    <t xml:space="preserve"> Komersanti UVTN par vieglo automobili, kas ir aprīkots tikai ar elektrodzinēju, maksā 10 euro mēnesī, kas nozīmē, ka nodokļu slogs ir aptuveni 3-6 reizes zemāks, nekā izmantojot vieglo automobili ar iekšdedzes dzinēju. </t>
  </si>
  <si>
    <r>
      <t xml:space="preserve">Izvērtēta iespējamība par iespējamo nodokļu atbalsta veidiem. </t>
    </r>
    <r>
      <rPr>
        <b/>
        <sz val="10"/>
        <color theme="1"/>
        <rFont val="Times New Roman"/>
        <family val="1"/>
      </rPr>
      <t>(FM)</t>
    </r>
  </si>
  <si>
    <r>
      <t>Izstrādāti Priekšlikumi transportlīdzekļu ekspluatācijas nodokļa likmēm videi draudzīgiem transportlīdzekļiem.</t>
    </r>
    <r>
      <rPr>
        <b/>
        <sz val="10"/>
        <color rgb="FF000000"/>
        <rFont val="Times New Roman"/>
        <family val="1"/>
      </rPr>
      <t xml:space="preserve"> (FM)</t>
    </r>
  </si>
  <si>
    <t xml:space="preserve">Viegliem automobiļiem ar zemu CO2 emisiju (līdz 50g/km) kopš 2017. gada TEN likme ir 0 euro gadā. </t>
  </si>
  <si>
    <t>Atbilstoši CSDD un SM deleģēšanas līgumam par elektromobilitātes infrastruktūras izveidošanu un uzturēšanu, Eiropas Savienības fonda projekta Nr. 4.4.1.0./16/I/001 “Elektrotransportlīdzekļu uzlādes infrastruktūras izveidošana” īstenošanas ietvaros, līdz 2018. gada jūlijam tika izveidotas un darbu uzsāka 70 elektromobiļu ātrās uzlādes stacijas uz valsts galvenajiem autoceļiem (TEN-T ceļiem) vai tiešā to tuvumā un lielākajās apdzīvotās vietās. Kopumā ERAF līdzfinansētā projekta īstenošanas laikā paredzēts izbūvēt līdz 139 elektromobiļu ātrās uzlādes stacijas līdz 2021.gada beigām, uzstādot tās uz TEN-T ceļus savienojošiem reģionālajiem ceļiem un apdzīvotās vietās ar iedzīvotāju skaitu virs 5000.</t>
  </si>
  <si>
    <r>
      <t xml:space="preserve">Līdz 2018. gada jūlijam tika izveidotas un darbu uzsāka 70 elektromobiļu ātrās uzlādes stacijas uz valsts galvenajiem autoceļiem (TEN-T ceļiem) vai tiešā to tuvumā un lielākajās apdzīvotās vietās. </t>
    </r>
    <r>
      <rPr>
        <b/>
        <sz val="10"/>
        <color theme="1"/>
        <rFont val="Times New Roman"/>
        <family val="1"/>
      </rPr>
      <t xml:space="preserve">(SM,CSDD) </t>
    </r>
  </si>
  <si>
    <r>
      <t xml:space="preserve">Pasākuma ietvaros, lai veicinātu videi draudzīga sabiedriskā transporta izmantošanu un pasažieru skaita pieaugumu videi draudzīgā sabiedriskajā transportā nacionālas nozīmes attīstības centros, kuros nav tramvaju maršrutu tīkla (Jelgavā, Jēkabpilī, Jūrmalā, Rēzeknē, Valmierā un Ventspilī), tiek īstenoti seši projekti, kuru ietvaros notiek jaunu videi draudzīgu sabiedrisko transportlīdzekļu iegāde un saistītās uzlādes infrastruktūras izveide. </t>
    </r>
    <r>
      <rPr>
        <b/>
        <sz val="10"/>
        <color theme="1"/>
        <rFont val="Times New Roman"/>
        <family val="1"/>
      </rPr>
      <t>(SM)</t>
    </r>
  </si>
  <si>
    <t xml:space="preserve">Projektu īstenošana noris atbilstoši plānotajam grafikam. </t>
  </si>
  <si>
    <r>
      <t xml:space="preserve">Notiek dažādi sabiedrības informēšanas pasākumi sadarbībā ar VAS "Ceļu satiksmes drošības direkcija".  </t>
    </r>
    <r>
      <rPr>
        <b/>
        <sz val="10"/>
        <color theme="1"/>
        <rFont val="Times New Roman"/>
        <family val="1"/>
      </rPr>
      <t>(CSDD)</t>
    </r>
  </si>
  <si>
    <r>
      <t xml:space="preserve">Pasākuma ietvaros, lai veicinātu videi draudzīga sabiedriskā transporta izmantošanu un pasažieru skaita pieaugumu videi draudzīgā sabiedriskajā transportā, tiek īstenoti tramvaju līniju izbūves un pārbūves darbi, kā arī tiek veikta ritošā sastāva maiņa. </t>
    </r>
    <r>
      <rPr>
        <b/>
        <sz val="10"/>
        <color theme="1"/>
        <rFont val="Times New Roman"/>
        <family val="1"/>
      </rPr>
      <t xml:space="preserve"> (SM)</t>
    </r>
  </si>
  <si>
    <t>SM</t>
  </si>
  <si>
    <t xml:space="preserve">Šis pasākums ir daļēji izpildīts, jo izpilde turpinās. </t>
  </si>
  <si>
    <t>FM</t>
  </si>
  <si>
    <t>Saistībā ar grozījumiem likumā "Par akcīzes nodokli" (pieņemti Saeimā 2017. gada 27. jūlijā) tiek paredzēts tuvināt akcīzes nodokļa likmi dīzeļdegvielai atkarībā no siltumietilpības bezsvina benzīna likmei, 2020. gadā dīzeļdegvielas nodokļu likmei sasniedzot 75,5% no benzīna nodokļu likmes, salīdzinot ar 72,6% 2016. gadā, atkarībā no degvielu siltumietilpības (NCV).</t>
  </si>
  <si>
    <t>Nepieciešams pārcelt uzdevuma izpildes termiņu līdz 31.12.2020.</t>
  </si>
  <si>
    <t xml:space="preserve">Uzdevuma izpilde ir tiešā veidā atkarīga no likumprojekta "Transporta enerģijas likums" (turpmāk - TEL)pieņemšanas. 2018. gada 29. maijā Ministru kabinetā tika izskatīts un atbalstīts likumprojekts TEL, kas citkārt ietver arī deleģējumu Ministru kabinetam noteikt arī prasības ETL uzlādes iekārtām nepieciešamo infrastruktūru un aprīkojumu.  Šāds deleģējums ir nepieciešams, lai pārņemtu atsevišķas prasības, kas ietvertas ES tiesību aktos, kā arī, lai noteiktu papildu prasības ārpus ES ties;ibu aktu tvēruma uzlādes infratsruktūras izveidošanai ETL publiski pieejamās stāvvietās un citās publiski pieejamās vietās. </t>
  </si>
  <si>
    <t xml:space="preserve">ETL skaita pieaugums atkarībā no pieejamā finansējuma. Vienlaikus notiek sarunas ar iesaistītajām ministrijām par atbilstošāku risinājumu pasākuma īstenošanā. </t>
  </si>
  <si>
    <t>Nav iestājies uzdevuma izpilde termiņš. 31.12.2020.</t>
  </si>
  <si>
    <t xml:space="preserve">Ar 2019. gada 1. janvāri stājās spēkā grozījumi Transportlīdzekļa ekspluatācijas nodokļa un uzņēmumu vieglo transportlīdzekļu nodokļa likumā, kas paredz, ka par vieglajiem automobiļiem, kuri pirmo reizi reģistrēti pēc 2008. gada 31. decembra un par kuriem TEN maksā atkarībā no CO2 izmešiem, papildus TEN likmei ir jāmaksā 300 euro, ja vieglā automobiļa motora tiloums pārsniedz 350cm3.  </t>
  </si>
  <si>
    <t xml:space="preserve">Šis pasākums nav izpildīts. </t>
  </si>
  <si>
    <t xml:space="preserve">Pētījumu veikšana būtu nepieciešama pēc iespējas vēlākā laika posmā, jo šobrīd šādu pētījumu veikšana nav lietderīga, ņemot vērā neskaidro informāciju par LNG kuģu būves attīstību, Klaipēdas termināla darbību un nākotnes prognozēm, kā arī virkni privātu iniciatīvu projektu attīstību. </t>
  </si>
  <si>
    <t>SM/Ostu pārvalde</t>
  </si>
  <si>
    <r>
      <t xml:space="preserve">Pasākuma ietvaros, lai veicinātu videi draudzīga sabiedriskā transporta izmantošanu un pasažieru skaita pieaugumu videi draudzīgā sabiedriskajā transportā, tiek īstenoti tramvaju līniju izbūves un pārbūves darbi, kā arī tiek veikta ritošā sastāva maiņa. </t>
    </r>
    <r>
      <rPr>
        <b/>
        <sz val="10"/>
        <color theme="1"/>
        <rFont val="Times New Roman"/>
        <family val="1"/>
      </rPr>
      <t xml:space="preserve"> </t>
    </r>
  </si>
  <si>
    <t xml:space="preserve">Uzlādes staciju tīkla izveides termiņš ir pagarināts līdz 2021. gada 31. decembrim. </t>
  </si>
  <si>
    <t xml:space="preserve">Atbilstoši pētījuma rezultātiem izveidot CNG uzpildes infrastruktūru. </t>
  </si>
  <si>
    <t xml:space="preserve">CNG uzpildes staciju skaits līdz 31.08.2020. plānots aptuveni 5 uzpildes stacijas. </t>
  </si>
  <si>
    <t>Atbilstoši pētījuma rezultātiem izveidot uzpildes stacijas transportlīdzekļiem, kas darbināmi ar biodegvielu, parafinizēto un sintētisko degvielu, kas iegūtas no AER.</t>
  </si>
  <si>
    <t xml:space="preserve">Kopumā biodegvielu sektorā uz doto brīdi ir novērojama stagnācija, jo no 8 ražotajiem ir palicis tikai viens - "BioVenta" ar ražošanas jaudu 100 tūkst. tonnu biodīzeļdegvielas gadā un patreizējo noslodzi 75 tūkst. tonnu gadā. 90% no ražotā apjoma tiek eksportēts uz Skandināvijas valstīm, kur to tīrā veidā izmanto sabiedriskajā transporta. </t>
  </si>
  <si>
    <t>M1.12</t>
  </si>
  <si>
    <t>M1.13</t>
  </si>
  <si>
    <t>M1.14</t>
  </si>
  <si>
    <t>Forecast</t>
  </si>
  <si>
    <t>zem "Other AF" tiek ietvertas smērvielas.</t>
  </si>
  <si>
    <t>* ieskaitot trolejbusus un tramvajus</t>
  </si>
  <si>
    <t xml:space="preserve">Par piemēroto akcīzes nodokļa atvieglojuma apmēru (tūkst.eiro) rapšu sēklu eļļai, kuru realizē vai izmanto par kurināmo vai degvielai, un biodīzeļdegvielai, kas pilnībā iegūta no rapšu sēklu eļļas. </t>
  </si>
  <si>
    <t>Viegliem automobiļiem ar zemu CO2 emisiju (līdz 50g/km) kopš 2017. gada TEN likme ir 0 euro gadā.  
 Par transportlīdzekli, kurš pēc savas konstrukcijas kā vienīgo mehānisko dzinējspēku izmanto enerģiju no transportlīdzeklī glabātās elektroenerģijas vai dzinējspēka glabāšanas iekārtas (piemēram, akumulators, kondensators, spararats vai ģenerators), UVTN ir 10,00 euro mēnesī kopš 2016.gada.</t>
  </si>
  <si>
    <t>Cena norādīta bez PVN 21%</t>
  </si>
  <si>
    <t xml:space="preserve">Precīzākas prognozes attiecībā uz 2025. un 2030. gadu varētu sastādīt pēc 2024. gada. </t>
  </si>
  <si>
    <t xml:space="preserve">Izstrādāts visaptverošs pētījums par alternatīvo degvielu ieviešanas scenārijiem autotransportā siltumnīcefekta gāzu emisiju samazināšanai un tā ietekmi uz Latvijas tautsaimniecību. </t>
  </si>
  <si>
    <t>2017. gada 27. jūlija grozījumi likumā "Par akcīzes nodokli".</t>
  </si>
  <si>
    <t>Transporta enerģijas likums.</t>
  </si>
  <si>
    <r>
      <t xml:space="preserve">Pētījuma galvenais mērķis ir noteikt Latvijas tautsaimniecībai efektīvāko alternatīvo degvielu infrastruktūras ieviešanas scenāriju. Ir izskatīti alternatīvo degvielu - elektroenerģija, saspiestā dabasgāze, sašķidrinātā dabasgāze, ūdeņradis, biodegvielas - infrastruktūras ieviešanas scenāriji autotransporta jomā. </t>
    </r>
    <r>
      <rPr>
        <b/>
        <sz val="10"/>
        <color theme="1"/>
        <rFont val="Times New Roman"/>
        <family val="1"/>
      </rPr>
      <t>(SM)</t>
    </r>
  </si>
  <si>
    <t xml:space="preserve">Patlaban specifiska infrastruktūra tīru biodegvielu vasi biodegvielas un fosilās degvielas maisījumiem ar biodegvielas saturu augstā koncentrācijā izplatīšanai Latvijā ir vāji attīstīta sakara ar zemo pieprasījumu pēc šāda veida degvielām. No 2018. gada 12. novembra Latvijā mazumtirdzniecībā viena degvielas uzpildes stacijā tirgotājs SIA "Neste Latvija" piedāvā atjaunojamo dīzeļdegvielu "Neste MY", kas pilnībā tiek ražota no pārtikas un dzīvnieku tauku pārstrādes pārpalikumiem hidrogenēšanas procesā. Kopumā šķidro biodegvielu pielietošanai nav nepieciešami būtiski uzlabojumi - var izmantot jau esošo tradicionālo degvielu (dīzeļdegviela, benzīns) DUS infrastruktūru, ievērojot noteiktus nosacījumus un veicot attiecīgos uzlabojumus. </t>
  </si>
  <si>
    <r>
      <t xml:space="preserve">2019. gada 16. maijā uz valsts nozīmes A6 autoceļa Jēkabpilī atklāja pirmo CNG jeb saspiestās dabasgāzes degvielas uzpildes staciju Latvijā. Lai turpinātu attīstīt CNG infrastruktūru plānots atvērt </t>
    </r>
    <r>
      <rPr>
        <b/>
        <sz val="10"/>
        <color theme="1"/>
        <rFont val="Times New Roman"/>
        <family val="1"/>
      </rPr>
      <t xml:space="preserve">vēl divas CNG uzpildes stacijas tuvākajā laikā.  </t>
    </r>
    <r>
      <rPr>
        <sz val="10"/>
        <color theme="1"/>
        <rFont val="Times New Roman"/>
        <family val="1"/>
      </rPr>
      <t xml:space="preserve">Viena tika atvērta līdz 2019. gada 31. novembrim Rīgā, otra līdz 2020. gada 31. janvārim. </t>
    </r>
  </si>
  <si>
    <t xml:space="preserve">Saskaņā ar 2012. gada 31. janvāra Ministru Kabineta noteikumiem Nr. 92 "Dzelzceļa ritošā sastāva reģistrācijas kārtība", kuri izstrādāti saskaņā ar 2011. gada 10. februāra Komisijas Lēmumu 2011/107/ES, ar ko pieņem valsts ritekļu kopīgās specifikācijas, ar ko groza Lēmumu 2007/756/EK, Valsts dzelzceļa administrācijas uzturētajā Ritošā sastāva valsts reģistrā ir informācija par lokomotīvju skaitu - faktisko, nevis prognozēto, īpašniekiem utt., bet nav dati par lokomotīvju dzinēja / degvielas tipu. </t>
  </si>
  <si>
    <r>
      <t xml:space="preserve">2019.gada 19. martā tika pabeigts pirmais projekts (Rēzeknē), kura ietvaros tika iegādāti četri elektroautobusi un izveidota to uzlādes infrastruktūra. </t>
    </r>
    <r>
      <rPr>
        <sz val="10"/>
        <color rgb="FFFF0000"/>
        <rFont val="Times New Roman"/>
        <family val="1"/>
        <charset val="186"/>
      </rPr>
      <t>Pabeigts</t>
    </r>
    <r>
      <rPr>
        <sz val="10"/>
        <color theme="1"/>
        <rFont val="Times New Roman"/>
        <family val="1"/>
      </rPr>
      <t xml:space="preserve"> arī Jēkabpils projekts, kura ietvaros ir iegādāti septiņi autobusi, kuri darbojas ar saspiesto dabasgāzi. 
 </t>
    </r>
  </si>
  <si>
    <r>
      <rPr>
        <sz val="10"/>
        <color rgb="FFFF0000"/>
        <rFont val="Times New Roman"/>
        <family val="1"/>
        <charset val="186"/>
      </rPr>
      <t>Tiek īstenoti videi draudzīga sabiedriskā transporta attīstības projekti Liepājā un Ventspilī.</t>
    </r>
    <r>
      <rPr>
        <sz val="10"/>
        <color theme="1"/>
        <rFont val="Times New Roman"/>
        <family val="1"/>
      </rPr>
      <t xml:space="preserve">
2019. gada 3. maijā Centrālā finanšu un līgumu aģentūra ir pieņēmusi lēmumu izbeigt līgumu ar Rīgas pašvaldības SIA "Rīgas satiksme" par Eiropas Savienības fondu līdzfinansētā Rīgas tramvaja infrastruktūras attīstības projekta īstenošanu. </t>
    </r>
  </si>
  <si>
    <r>
      <rPr>
        <strike/>
        <sz val="10"/>
        <color rgb="FFFF0000"/>
        <rFont val="Times New Roman"/>
        <family val="1"/>
        <charset val="186"/>
      </rPr>
      <t xml:space="preserve">Atbilstoši darbības programmā “Izaugsme un nodarbinātība” noteiktajam, pasākumu uzraudzības rādītāju sasniegšanas termiņš ir 2023. gada 31. decembris.                    </t>
    </r>
    <r>
      <rPr>
        <sz val="10"/>
        <color theme="1"/>
        <rFont val="Times New Roman"/>
        <family val="1"/>
      </rPr>
      <t xml:space="preserve">                                        Sabiedrības informēšanas pasākumi sadarbībā ar Ceļu satiksmes drošības direkcias piedalīšanos:
•	Trešais Elektrotransportlīdzekļu salidojums un Elektromobiļu maratons (23.05.2017.-24.05.2017.);
•	Elektromobiļu salidojums Bānīša svētkos (02.09.2017.);
•	CSDD stends izstādē “Vide un enerģija 2017” (19.10.2017.-22.10.2017.);
•	Lekcija par Latvijas nacionālā līmeņa elektrotransportlīdzekļu uzlādes tīkla attīstību SIA “HANSAB” rīkotajā seminārā par elektromobilitātes jomu Latvijā (14.03.2018.);
•	Lekcija par Latvijas nacionālā līmeņa elektrotransportlīdzekļu uzlādes tīkla attīstību jauna Nissan Leaf atklāšanā (03.04.2018.);
•	Dalības Rīgas Tehniskās universitātes Studentu pašpārvaldes projekta “Science Rocks” rīkotajā paneļdiskusijā par elektromobilitāti (09.05.2018.);
•	Ceturtais Elektronisko transportlīdzekļu salidojums un Elektromobiļu maratons (24.05.2018.-25.05.2018.); 
•	Liepas pamatskolas audzēkņu informēšana par elektromobilitāti (18.09.2018.);
•	Lekcija par Latvijas nacionālā līmeņa elektrotransportlīdzekļu uzlādes tīkla attīstību Elektrum Energoefektivitātes centra rīkotajā seminārā “E-transports Latvijā” (26.09.2019.);
•	CSDD stends izstādē “Vide un enerģija 2018” (19.10.2018.-21.10.2018.);
•	Lekcija par elektromobilitāti un elektromobiļa demonstrācijas Rīgas Tehniskās universitātes Mašīnzinību, transporta un aeronautikas fakultātē (30.11.2018.); 
•	Lekcija par Latvijas nacionālā līmeņa elektrotransportlīdzekļu uzlādes tīkla attīstību Latvijas Tehnoloģiskā centra un Latvijas Universitātes organizētajā seminārā “Green Power Electronics” (13.12.2018.). </t>
    </r>
  </si>
  <si>
    <t>Valsts sekretāru sanāksmē izsludināts likumprojekts 16.11.2017.    (VSS-1216). Iesniegts Saeimā 29.05.2018. (TA-904).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</si>
</sst>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 #,##0_-;\-[$€-2]\ * #,##0_-;_-[$€-2]\ * &quot;-&quot;_-;_-@_-"/>
    <numFmt numFmtId="165" formatCode="0.0%"/>
    <numFmt numFmtId="166" formatCode="_-[$€-2]\ * #,##0.00_-;\-[$€-2]\ * #,##0.00_-;_-[$€-2]\ * &quot;-&quot;_-;_-@_-"/>
  </numFmts>
  <fonts count="62"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14"/>
      <color rgb="FFFF0000"/>
      <name val="Calibri"/>
      <family val="2"/>
      <charset val="186"/>
      <scheme val="minor"/>
    </font>
    <font>
      <sz val="14"/>
      <color rgb="FFFF0000"/>
      <name val="Calibri"/>
      <family val="2"/>
      <scheme val="minor"/>
    </font>
    <font>
      <b/>
      <sz val="11"/>
      <color rgb="FFFF0000"/>
      <name val="Calibri"/>
      <family val="2"/>
      <charset val="186"/>
      <scheme val="minor"/>
    </font>
    <font>
      <b/>
      <sz val="10"/>
      <color rgb="FFFF0000"/>
      <name val="Calibri"/>
      <family val="2"/>
      <charset val="186"/>
      <scheme val="minor"/>
    </font>
    <font>
      <sz val="10"/>
      <color rgb="FF414142"/>
      <name val="Times New Roman"/>
      <family val="1"/>
    </font>
    <font>
      <sz val="10"/>
      <color theme="1"/>
      <name val="Times New Roman"/>
      <family val="1"/>
    </font>
    <font>
      <sz val="10"/>
      <name val="Times New Roman"/>
      <family val="1"/>
    </font>
    <font>
      <sz val="10"/>
      <color rgb="FF000000"/>
      <name val="Times New Roman"/>
      <family val="1"/>
    </font>
    <font>
      <sz val="8"/>
      <name val="Calibri"/>
      <family val="2"/>
      <scheme val="minor"/>
    </font>
    <font>
      <sz val="12"/>
      <color theme="1"/>
      <name val="Calibri"/>
      <family val="2"/>
      <scheme val="minor"/>
    </font>
    <font>
      <b/>
      <sz val="12"/>
      <color rgb="FF000000"/>
      <name val="Calibri"/>
      <family val="2"/>
      <scheme val="minor"/>
    </font>
    <font>
      <b/>
      <sz val="12"/>
      <color rgb="FF0070C0"/>
      <name val="Calibri"/>
      <family val="2"/>
      <scheme val="minor"/>
    </font>
    <font>
      <b/>
      <sz val="10"/>
      <color theme="1"/>
      <name val="Times New Roman"/>
      <family val="1"/>
    </font>
    <font>
      <b/>
      <sz val="10"/>
      <color rgb="FF414142"/>
      <name val="Times New Roman"/>
      <family val="1"/>
    </font>
    <font>
      <b/>
      <sz val="10"/>
      <name val="Times New Roman"/>
      <family val="1"/>
    </font>
    <font>
      <i/>
      <sz val="10"/>
      <color theme="1"/>
      <name val="Times New Roman"/>
      <family val="1"/>
    </font>
    <font>
      <b/>
      <sz val="10"/>
      <color rgb="FF000000"/>
      <name val="Times New Roman"/>
      <family val="1"/>
    </font>
    <font>
      <sz val="11"/>
      <color theme="1"/>
      <name val="Times New Roman"/>
      <family val="1"/>
    </font>
    <font>
      <b/>
      <sz val="12"/>
      <color theme="1"/>
      <name val="Times New Roman"/>
      <family val="1"/>
    </font>
    <font>
      <sz val="10"/>
      <color rgb="FFFF0000"/>
      <name val="Times New Roman"/>
      <family val="1"/>
      <charset val="186"/>
    </font>
    <font>
      <sz val="10"/>
      <color theme="1"/>
      <name val="Times New Roman"/>
      <family val="1"/>
      <charset val="186"/>
    </font>
    <font>
      <strike/>
      <sz val="10"/>
      <color rgb="FFFF0000"/>
      <name val="Times New Roman"/>
      <family val="1"/>
      <charset val="186"/>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8" fillId="0" borderId="0" applyFont="0" applyFill="0" applyBorder="0" applyAlignment="0" applyProtection="0"/>
  </cellStyleXfs>
  <cellXfs count="925">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164" fontId="14" fillId="0" borderId="8"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1"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4"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2"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36" fillId="0" borderId="0" xfId="0" applyFont="1" applyBorder="1"/>
    <xf numFmtId="0" fontId="14" fillId="0" borderId="0" xfId="0" applyFont="1" applyBorder="1"/>
    <xf numFmtId="0" fontId="14" fillId="6" borderId="72" xfId="0" applyFont="1" applyFill="1" applyBorder="1"/>
    <xf numFmtId="0" fontId="36" fillId="0" borderId="0" xfId="0" applyFont="1" applyBorder="1" applyAlignment="1">
      <alignment wrapText="1"/>
    </xf>
    <xf numFmtId="0" fontId="36" fillId="0" borderId="72" xfId="0" applyFont="1" applyBorder="1"/>
    <xf numFmtId="0" fontId="14" fillId="6" borderId="83" xfId="0" applyFont="1" applyFill="1" applyBorder="1"/>
    <xf numFmtId="0" fontId="14" fillId="0" borderId="0" xfId="0" applyFont="1"/>
    <xf numFmtId="0" fontId="36"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5" fillId="0" borderId="0" xfId="0" applyFont="1" applyAlignment="1"/>
    <xf numFmtId="0" fontId="13" fillId="0" borderId="0" xfId="0" applyFont="1" applyAlignment="1">
      <alignment horizontal="left" vertical="center"/>
    </xf>
    <xf numFmtId="0" fontId="0" fillId="0" borderId="0" xfId="0" applyAlignment="1">
      <alignment vertical="center"/>
    </xf>
    <xf numFmtId="0" fontId="34"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6"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7"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14" fillId="0" borderId="26" xfId="0" applyFont="1" applyFill="1" applyBorder="1" applyAlignment="1">
      <alignment vertical="top" wrapText="1"/>
    </xf>
    <xf numFmtId="0" fontId="36"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9" fillId="0" borderId="26" xfId="0" applyNumberFormat="1" applyFont="1" applyFill="1" applyBorder="1" applyAlignment="1">
      <alignment horizontal="right" vertical="center" wrapText="1"/>
    </xf>
    <xf numFmtId="1" fontId="39" fillId="0" borderId="4" xfId="0" applyNumberFormat="1" applyFont="1" applyFill="1" applyBorder="1" applyAlignment="1">
      <alignment horizontal="right" vertical="center" wrapText="1"/>
    </xf>
    <xf numFmtId="1" fontId="39"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9" fillId="0" borderId="28" xfId="0" applyNumberFormat="1" applyFont="1" applyFill="1" applyBorder="1" applyAlignment="1">
      <alignment horizontal="right" vertical="center" wrapText="1"/>
    </xf>
    <xf numFmtId="1" fontId="39" fillId="0" borderId="1" xfId="0" applyNumberFormat="1" applyFont="1" applyFill="1" applyBorder="1" applyAlignment="1">
      <alignment horizontal="right" vertical="center" wrapText="1"/>
    </xf>
    <xf numFmtId="1" fontId="39"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9" fillId="0" borderId="27" xfId="0" applyNumberFormat="1" applyFont="1" applyFill="1" applyBorder="1" applyAlignment="1">
      <alignment horizontal="right" vertical="center" wrapText="1"/>
    </xf>
    <xf numFmtId="1" fontId="39"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14" fillId="9" borderId="4" xfId="0" applyFont="1" applyFill="1" applyBorder="1" applyAlignment="1">
      <alignment vertical="top" wrapText="1"/>
    </xf>
    <xf numFmtId="0" fontId="14" fillId="9" borderId="1" xfId="0" applyFont="1" applyFill="1" applyBorder="1" applyAlignment="1">
      <alignment vertical="top" wrapText="1"/>
    </xf>
    <xf numFmtId="0" fontId="14" fillId="9" borderId="9" xfId="0" applyFont="1" applyFill="1" applyBorder="1" applyAlignment="1">
      <alignment vertical="top" wrapText="1"/>
    </xf>
    <xf numFmtId="0" fontId="14" fillId="0" borderId="22" xfId="0" applyFont="1" applyBorder="1"/>
    <xf numFmtId="0" fontId="14" fillId="0" borderId="18" xfId="0" applyFont="1" applyBorder="1" applyAlignment="1">
      <alignment horizontal="center" vertical="center" wrapText="1"/>
    </xf>
    <xf numFmtId="0" fontId="3" fillId="0" borderId="0" xfId="0" applyFont="1" applyBorder="1" applyAlignment="1">
      <alignment wrapText="1"/>
    </xf>
    <xf numFmtId="0" fontId="16" fillId="0" borderId="0" xfId="0" applyFont="1" applyBorder="1" applyAlignment="1">
      <alignment wrapText="1"/>
    </xf>
    <xf numFmtId="0" fontId="14" fillId="0" borderId="1" xfId="0" applyFont="1" applyBorder="1"/>
    <xf numFmtId="0" fontId="0" fillId="0" borderId="54" xfId="0" applyBorder="1"/>
    <xf numFmtId="0" fontId="14" fillId="0" borderId="53" xfId="0" applyFont="1" applyFill="1" applyBorder="1" applyAlignment="1">
      <alignment vertical="top" wrapText="1"/>
    </xf>
    <xf numFmtId="0" fontId="14" fillId="0" borderId="53" xfId="0" applyFont="1" applyBorder="1" applyAlignment="1">
      <alignment horizontal="center" vertical="center" wrapText="1"/>
    </xf>
    <xf numFmtId="0" fontId="14" fillId="0" borderId="49" xfId="0" applyFont="1" applyBorder="1"/>
    <xf numFmtId="0" fontId="0" fillId="0" borderId="0" xfId="0"/>
    <xf numFmtId="0" fontId="0" fillId="0" borderId="1" xfId="0" applyBorder="1"/>
    <xf numFmtId="0" fontId="14" fillId="0" borderId="1" xfId="0" applyFont="1" applyFill="1" applyBorder="1" applyAlignment="1">
      <alignment vertical="top" wrapText="1"/>
    </xf>
    <xf numFmtId="0" fontId="14" fillId="0" borderId="19" xfId="0" applyFont="1" applyFill="1" applyBorder="1" applyAlignment="1">
      <alignment vertical="top" wrapText="1"/>
    </xf>
    <xf numFmtId="0" fontId="14" fillId="0" borderId="1" xfId="0" applyFont="1" applyBorder="1" applyAlignment="1">
      <alignment horizontal="center" vertical="center" wrapText="1"/>
    </xf>
    <xf numFmtId="0" fontId="14" fillId="0" borderId="43" xfId="0" applyFont="1" applyBorder="1"/>
    <xf numFmtId="0" fontId="14" fillId="0" borderId="19" xfId="0" applyFont="1" applyBorder="1" applyAlignment="1">
      <alignment horizontal="center" vertical="center" wrapText="1"/>
    </xf>
    <xf numFmtId="0" fontId="0" fillId="0" borderId="0" xfId="0" applyAlignment="1">
      <alignment horizontal="left"/>
    </xf>
    <xf numFmtId="0" fontId="35" fillId="0" borderId="0" xfId="0" applyFont="1" applyAlignment="1">
      <alignment horizontal="left"/>
    </xf>
    <xf numFmtId="0" fontId="12" fillId="0" borderId="0" xfId="0" applyFont="1" applyAlignment="1">
      <alignment horizontal="left"/>
    </xf>
    <xf numFmtId="0" fontId="3" fillId="0" borderId="0" xfId="0" applyFont="1" applyAlignment="1">
      <alignment horizontal="left"/>
    </xf>
    <xf numFmtId="0" fontId="13" fillId="0" borderId="0" xfId="0" applyFont="1" applyAlignment="1">
      <alignment horizontal="left" vertical="center" wrapText="1"/>
    </xf>
    <xf numFmtId="0" fontId="0" fillId="0" borderId="0" xfId="0" applyBorder="1" applyAlignment="1">
      <alignment horizontal="center"/>
    </xf>
    <xf numFmtId="0" fontId="45" fillId="0" borderId="18" xfId="0" applyFont="1" applyFill="1" applyBorder="1" applyAlignment="1">
      <alignment vertical="top" wrapText="1"/>
    </xf>
    <xf numFmtId="0" fontId="45" fillId="0" borderId="1" xfId="0" applyFont="1" applyFill="1" applyBorder="1" applyAlignment="1">
      <alignment vertical="top" wrapText="1"/>
    </xf>
    <xf numFmtId="0" fontId="45" fillId="3" borderId="1" xfId="0" applyFont="1" applyFill="1" applyBorder="1" applyAlignment="1">
      <alignment vertical="top" wrapText="1"/>
    </xf>
    <xf numFmtId="0" fontId="45" fillId="0" borderId="0" xfId="0" applyFont="1" applyAlignment="1">
      <alignment vertical="top" wrapText="1"/>
    </xf>
    <xf numFmtId="0" fontId="45" fillId="0" borderId="19" xfId="0" applyFont="1" applyFill="1" applyBorder="1" applyAlignment="1">
      <alignment vertical="top" wrapText="1"/>
    </xf>
    <xf numFmtId="0" fontId="44" fillId="0" borderId="1" xfId="0" applyFont="1" applyBorder="1" applyAlignment="1">
      <alignment wrapText="1"/>
    </xf>
    <xf numFmtId="0" fontId="45" fillId="0" borderId="53" xfId="0" applyFont="1" applyFill="1" applyBorder="1" applyAlignment="1">
      <alignment vertical="top" wrapText="1"/>
    </xf>
    <xf numFmtId="0" fontId="47" fillId="0" borderId="0" xfId="0" applyFont="1" applyAlignment="1">
      <alignment horizontal="justify" vertical="top" wrapText="1"/>
    </xf>
    <xf numFmtId="0" fontId="45" fillId="0" borderId="1" xfId="0" applyFont="1" applyFill="1" applyBorder="1" applyAlignment="1">
      <alignment horizontal="left" vertical="top" wrapText="1"/>
    </xf>
    <xf numFmtId="0" fontId="45" fillId="0" borderId="23" xfId="0" applyFont="1" applyBorder="1" applyAlignment="1">
      <alignment vertical="top" wrapText="1"/>
    </xf>
    <xf numFmtId="0" fontId="45" fillId="0" borderId="1" xfId="0" applyFont="1" applyBorder="1" applyAlignment="1">
      <alignment vertical="top" wrapText="1"/>
    </xf>
    <xf numFmtId="0" fontId="45" fillId="0" borderId="44" xfId="0" applyFont="1" applyBorder="1" applyAlignment="1">
      <alignment vertical="top" wrapText="1"/>
    </xf>
    <xf numFmtId="0" fontId="47" fillId="0" borderId="1" xfId="0" applyFont="1" applyBorder="1" applyAlignment="1">
      <alignment horizontal="justify" vertical="top" wrapText="1"/>
    </xf>
    <xf numFmtId="0" fontId="0" fillId="0" borderId="1" xfId="0" applyBorder="1" applyAlignment="1">
      <alignment wrapText="1"/>
    </xf>
    <xf numFmtId="0" fontId="46" fillId="0" borderId="0" xfId="0" applyFont="1" applyAlignment="1">
      <alignment horizontal="justify" vertical="top"/>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19" fillId="0" borderId="18" xfId="0" applyFont="1" applyFill="1" applyBorder="1" applyAlignment="1">
      <alignment vertical="top" wrapText="1"/>
    </xf>
    <xf numFmtId="0" fontId="45" fillId="0" borderId="4" xfId="0" applyFont="1" applyFill="1" applyBorder="1" applyAlignment="1">
      <alignment vertical="top" wrapText="1"/>
    </xf>
    <xf numFmtId="0" fontId="46" fillId="0" borderId="1" xfId="0" applyFont="1" applyBorder="1" applyAlignment="1">
      <alignment vertical="top" wrapText="1"/>
    </xf>
    <xf numFmtId="0" fontId="40" fillId="3" borderId="0" xfId="0" applyFont="1" applyFill="1"/>
    <xf numFmtId="0" fontId="41" fillId="3" borderId="0" xfId="0" applyFont="1" applyFill="1" applyBorder="1" applyAlignment="1">
      <alignment wrapText="1"/>
    </xf>
    <xf numFmtId="0" fontId="40" fillId="3" borderId="0" xfId="0" applyFont="1" applyFill="1" applyBorder="1" applyAlignment="1">
      <alignment wrapText="1"/>
    </xf>
    <xf numFmtId="0" fontId="2" fillId="3" borderId="0" xfId="0" applyFont="1" applyFill="1" applyBorder="1" applyAlignment="1">
      <alignment horizontal="left" vertical="center" wrapText="1"/>
    </xf>
    <xf numFmtId="0" fontId="42" fillId="3" borderId="0" xfId="0" applyFont="1" applyFill="1" applyBorder="1" applyAlignment="1">
      <alignment wrapText="1"/>
    </xf>
    <xf numFmtId="0" fontId="14" fillId="3" borderId="1" xfId="0" applyFont="1" applyFill="1" applyBorder="1" applyAlignment="1">
      <alignment vertical="top" wrapText="1"/>
    </xf>
    <xf numFmtId="0" fontId="14" fillId="0" borderId="55" xfId="0" applyFont="1" applyBorder="1" applyAlignment="1">
      <alignment horizontal="center" vertical="center" wrapText="1"/>
    </xf>
    <xf numFmtId="0" fontId="14" fillId="0" borderId="18" xfId="0" applyFont="1" applyFill="1" applyBorder="1" applyAlignment="1">
      <alignment vertical="center" wrapText="1"/>
    </xf>
    <xf numFmtId="0" fontId="0" fillId="0" borderId="0" xfId="0" applyAlignment="1">
      <alignment horizontal="left" vertical="center" wrapText="1"/>
    </xf>
    <xf numFmtId="0" fontId="12" fillId="0" borderId="0" xfId="0" applyFont="1" applyAlignment="1">
      <alignment horizontal="left"/>
    </xf>
    <xf numFmtId="0" fontId="0" fillId="0" borderId="0" xfId="0" applyAlignment="1">
      <alignment horizontal="left"/>
    </xf>
    <xf numFmtId="0" fontId="35" fillId="0" borderId="0" xfId="0" applyFont="1" applyAlignment="1">
      <alignment horizontal="left"/>
    </xf>
    <xf numFmtId="0" fontId="0" fillId="0" borderId="0" xfId="0" applyAlignment="1">
      <alignment horizontal="left" wrapText="1"/>
    </xf>
    <xf numFmtId="0" fontId="45" fillId="0" borderId="51" xfId="0" applyFont="1" applyBorder="1" applyAlignment="1">
      <alignment horizontal="left" vertical="top" wrapText="1"/>
    </xf>
    <xf numFmtId="0" fontId="3" fillId="0" borderId="0" xfId="0" applyFont="1" applyAlignment="1">
      <alignment horizontal="left"/>
    </xf>
    <xf numFmtId="0" fontId="45" fillId="0" borderId="7" xfId="0" applyFont="1" applyBorder="1" applyAlignment="1">
      <alignment vertical="top" wrapText="1"/>
    </xf>
    <xf numFmtId="0" fontId="0" fillId="0" borderId="1" xfId="0" applyBorder="1" applyAlignment="1">
      <alignment vertical="center" wrapText="1"/>
    </xf>
    <xf numFmtId="0" fontId="45" fillId="0" borderId="1" xfId="0" applyFont="1" applyFill="1" applyBorder="1" applyAlignment="1">
      <alignment vertical="center" wrapText="1"/>
    </xf>
    <xf numFmtId="0" fontId="45" fillId="0" borderId="19" xfId="0" applyFont="1" applyFill="1" applyBorder="1" applyAlignment="1">
      <alignment vertical="center" wrapText="1"/>
    </xf>
    <xf numFmtId="0" fontId="45" fillId="0" borderId="26" xfId="0" applyFont="1" applyFill="1" applyBorder="1" applyAlignment="1">
      <alignment vertical="top" wrapText="1"/>
    </xf>
    <xf numFmtId="0" fontId="45" fillId="0" borderId="28" xfId="0" applyFont="1" applyFill="1" applyBorder="1" applyAlignment="1">
      <alignment vertical="top" wrapText="1"/>
    </xf>
    <xf numFmtId="0" fontId="46" fillId="3" borderId="1" xfId="0" applyFont="1" applyFill="1" applyBorder="1" applyAlignment="1">
      <alignment vertical="top" wrapText="1"/>
    </xf>
    <xf numFmtId="0" fontId="45" fillId="0" borderId="47" xfId="0" applyFont="1" applyFill="1" applyBorder="1" applyAlignment="1">
      <alignment vertical="top" wrapText="1"/>
    </xf>
    <xf numFmtId="0" fontId="57" fillId="0" borderId="51" xfId="0" applyFont="1" applyBorder="1"/>
    <xf numFmtId="0" fontId="57" fillId="0" borderId="60" xfId="0" applyFont="1" applyBorder="1"/>
    <xf numFmtId="0" fontId="57" fillId="0" borderId="0" xfId="0" applyFont="1"/>
    <xf numFmtId="0" fontId="57" fillId="0" borderId="61" xfId="0" applyFont="1" applyBorder="1"/>
    <xf numFmtId="0" fontId="45" fillId="0" borderId="19" xfId="0" applyFont="1" applyFill="1" applyBorder="1" applyAlignment="1">
      <alignment wrapText="1"/>
    </xf>
    <xf numFmtId="0" fontId="45" fillId="0" borderId="4" xfId="0" applyFont="1" applyFill="1" applyBorder="1" applyAlignment="1">
      <alignment wrapText="1"/>
    </xf>
    <xf numFmtId="0" fontId="45" fillId="0" borderId="46" xfId="0" applyFont="1" applyFill="1" applyBorder="1" applyAlignment="1">
      <alignment wrapText="1"/>
    </xf>
    <xf numFmtId="0" fontId="45" fillId="0" borderId="1" xfId="0" applyFont="1" applyFill="1" applyBorder="1" applyAlignment="1">
      <alignment wrapText="1"/>
    </xf>
    <xf numFmtId="0" fontId="45" fillId="0" borderId="18" xfId="0" applyFont="1" applyFill="1" applyBorder="1" applyAlignment="1">
      <alignment wrapText="1"/>
    </xf>
    <xf numFmtId="0" fontId="57" fillId="0" borderId="59" xfId="0" applyFont="1" applyBorder="1"/>
    <xf numFmtId="0" fontId="57" fillId="0" borderId="1" xfId="0" applyFont="1" applyBorder="1"/>
    <xf numFmtId="0" fontId="3" fillId="0" borderId="1" xfId="0" applyFont="1" applyBorder="1" applyAlignment="1">
      <alignment horizontal="left"/>
    </xf>
    <xf numFmtId="0" fontId="13" fillId="0" borderId="1" xfId="0" applyFont="1" applyBorder="1" applyAlignment="1">
      <alignment horizontal="left" vertical="center" wrapText="1"/>
    </xf>
    <xf numFmtId="0" fontId="45" fillId="0" borderId="29" xfId="0" applyFont="1" applyFill="1" applyBorder="1" applyAlignment="1">
      <alignment vertical="top" wrapText="1"/>
    </xf>
    <xf numFmtId="0" fontId="45" fillId="0" borderId="46" xfId="0" applyFont="1" applyFill="1" applyBorder="1" applyAlignment="1">
      <alignment vertical="top" wrapText="1"/>
    </xf>
    <xf numFmtId="0" fontId="42" fillId="3" borderId="0" xfId="0" applyFont="1" applyFill="1" applyAlignment="1">
      <alignment wrapText="1"/>
    </xf>
    <xf numFmtId="1" fontId="14" fillId="3" borderId="18" xfId="0" applyNumberFormat="1" applyFont="1" applyFill="1" applyBorder="1" applyAlignment="1">
      <alignment vertical="center"/>
    </xf>
    <xf numFmtId="1" fontId="14" fillId="3" borderId="46" xfId="0" applyNumberFormat="1" applyFont="1" applyFill="1" applyBorder="1" applyAlignment="1">
      <alignment vertical="center"/>
    </xf>
    <xf numFmtId="1" fontId="14" fillId="3" borderId="22" xfId="0" applyNumberFormat="1" applyFont="1" applyFill="1" applyBorder="1" applyAlignment="1">
      <alignment vertical="center"/>
    </xf>
    <xf numFmtId="0" fontId="3" fillId="3" borderId="0" xfId="0" applyFont="1" applyFill="1"/>
    <xf numFmtId="165" fontId="3" fillId="3" borderId="0" xfId="0" applyNumberFormat="1" applyFont="1" applyFill="1"/>
    <xf numFmtId="165" fontId="3" fillId="0" borderId="0" xfId="0" applyNumberFormat="1" applyFont="1"/>
    <xf numFmtId="0" fontId="14" fillId="0" borderId="1" xfId="0" applyFont="1" applyBorder="1" applyAlignment="1">
      <alignment vertical="center" wrapText="1"/>
    </xf>
    <xf numFmtId="0" fontId="14" fillId="0" borderId="29" xfId="0" applyFont="1" applyBorder="1" applyAlignment="1">
      <alignment vertical="center" wrapText="1"/>
    </xf>
    <xf numFmtId="164" fontId="14" fillId="0" borderId="28" xfId="0" applyNumberFormat="1" applyFont="1" applyBorder="1" applyAlignment="1">
      <alignment wrapText="1"/>
    </xf>
    <xf numFmtId="164" fontId="14" fillId="0" borderId="1" xfId="0" applyNumberFormat="1" applyFont="1" applyBorder="1" applyAlignment="1">
      <alignment wrapText="1"/>
    </xf>
    <xf numFmtId="164" fontId="14" fillId="0" borderId="7" xfId="0" applyNumberFormat="1" applyFont="1" applyBorder="1" applyAlignment="1">
      <alignment wrapText="1"/>
    </xf>
    <xf numFmtId="164" fontId="14" fillId="0" borderId="64" xfId="0" applyNumberFormat="1" applyFont="1" applyBorder="1" applyAlignment="1">
      <alignment wrapText="1"/>
    </xf>
    <xf numFmtId="0" fontId="45" fillId="0" borderId="1" xfId="0" applyFont="1" applyBorder="1" applyAlignment="1">
      <alignment vertical="center" wrapText="1"/>
    </xf>
    <xf numFmtId="0" fontId="45" fillId="0" borderId="47" xfId="0" applyFont="1" applyBorder="1" applyAlignment="1">
      <alignment vertical="top" wrapText="1"/>
    </xf>
    <xf numFmtId="9" fontId="27" fillId="0" borderId="3" xfId="94" applyFont="1" applyBorder="1" applyAlignment="1">
      <alignment horizontal="right" vertical="center" wrapText="1"/>
    </xf>
    <xf numFmtId="9" fontId="27" fillId="0" borderId="4" xfId="94" applyFont="1" applyBorder="1" applyAlignment="1">
      <alignment horizontal="right" vertical="center" wrapText="1"/>
    </xf>
    <xf numFmtId="9" fontId="27" fillId="0" borderId="5" xfId="94" applyFont="1" applyBorder="1" applyAlignment="1">
      <alignment horizontal="right" vertical="center" wrapText="1"/>
    </xf>
    <xf numFmtId="9" fontId="27" fillId="0" borderId="6" xfId="94" applyFont="1" applyBorder="1" applyAlignment="1">
      <alignment horizontal="right" vertical="center" wrapText="1"/>
    </xf>
    <xf numFmtId="9" fontId="27" fillId="0" borderId="1" xfId="94" applyFont="1" applyBorder="1" applyAlignment="1">
      <alignment horizontal="right" vertical="center" wrapText="1"/>
    </xf>
    <xf numFmtId="9" fontId="27" fillId="0" borderId="7" xfId="94" applyFont="1" applyBorder="1" applyAlignment="1">
      <alignment horizontal="right" vertical="center" wrapText="1"/>
    </xf>
    <xf numFmtId="9" fontId="14" fillId="0" borderId="6" xfId="94" applyFont="1" applyBorder="1" applyAlignment="1">
      <alignment horizontal="right" vertical="center"/>
    </xf>
    <xf numFmtId="9" fontId="14" fillId="0" borderId="1" xfId="94" applyFont="1" applyBorder="1" applyAlignment="1">
      <alignment horizontal="right" vertical="center"/>
    </xf>
    <xf numFmtId="9" fontId="14" fillId="0" borderId="7" xfId="94" applyFont="1" applyBorder="1" applyAlignment="1">
      <alignment horizontal="right" vertical="center"/>
    </xf>
    <xf numFmtId="9" fontId="14" fillId="0" borderId="8" xfId="94" applyFont="1" applyBorder="1" applyAlignment="1">
      <alignment horizontal="right" vertical="center"/>
    </xf>
    <xf numFmtId="9" fontId="14" fillId="0" borderId="9" xfId="94" applyFont="1" applyBorder="1" applyAlignment="1">
      <alignment horizontal="right" vertical="center"/>
    </xf>
    <xf numFmtId="9" fontId="14" fillId="0" borderId="10" xfId="94" applyFont="1" applyBorder="1" applyAlignment="1">
      <alignment horizontal="right" vertical="center"/>
    </xf>
    <xf numFmtId="0" fontId="21" fillId="0" borderId="0" xfId="0" applyFont="1" applyAlignment="1">
      <alignment horizontal="justify" vertical="center" wrapText="1"/>
    </xf>
    <xf numFmtId="0" fontId="42" fillId="0" borderId="0" xfId="0" applyFont="1" applyFill="1"/>
    <xf numFmtId="0" fontId="42" fillId="0" borderId="0" xfId="0" applyFont="1" applyFill="1" applyBorder="1" applyAlignment="1">
      <alignment vertical="center"/>
    </xf>
    <xf numFmtId="0" fontId="43" fillId="0" borderId="0" xfId="0" applyFont="1" applyFill="1" applyBorder="1" applyAlignment="1">
      <alignment vertical="center"/>
    </xf>
    <xf numFmtId="164" fontId="19" fillId="0" borderId="28" xfId="0" applyNumberFormat="1" applyFont="1" applyBorder="1" applyAlignment="1">
      <alignment wrapText="1"/>
    </xf>
    <xf numFmtId="164" fontId="19" fillId="0" borderId="1" xfId="0" applyNumberFormat="1" applyFont="1" applyBorder="1" applyAlignment="1">
      <alignment wrapText="1"/>
    </xf>
    <xf numFmtId="0" fontId="45" fillId="0" borderId="51" xfId="0" applyFont="1" applyBorder="1" applyAlignment="1">
      <alignment vertical="top" wrapText="1"/>
    </xf>
    <xf numFmtId="164" fontId="14" fillId="0" borderId="4" xfId="0" applyNumberFormat="1" applyFont="1" applyBorder="1" applyAlignment="1">
      <alignment wrapText="1"/>
    </xf>
    <xf numFmtId="9" fontId="14" fillId="0" borderId="5" xfId="94" applyFont="1" applyBorder="1" applyAlignment="1">
      <alignment horizontal="right" vertical="center"/>
    </xf>
    <xf numFmtId="9" fontId="14" fillId="0" borderId="4" xfId="94" applyFont="1" applyBorder="1" applyAlignment="1">
      <alignment horizontal="right" vertical="center"/>
    </xf>
    <xf numFmtId="0" fontId="40" fillId="3" borderId="0" xfId="0" applyFont="1" applyFill="1" applyAlignment="1">
      <alignment wrapText="1"/>
    </xf>
    <xf numFmtId="0" fontId="7" fillId="3" borderId="0" xfId="0" applyFont="1" applyFill="1" applyBorder="1" applyAlignment="1">
      <alignment wrapText="1"/>
    </xf>
    <xf numFmtId="0" fontId="0" fillId="3" borderId="0" xfId="0" applyFill="1" applyAlignment="1">
      <alignment horizontal="left" vertical="center" indent="5"/>
    </xf>
    <xf numFmtId="0" fontId="3" fillId="3" borderId="0" xfId="0" applyFont="1" applyFill="1" applyBorder="1" applyAlignment="1">
      <alignment vertical="center"/>
    </xf>
    <xf numFmtId="164" fontId="19" fillId="0" borderId="19" xfId="0" applyNumberFormat="1" applyFont="1" applyBorder="1" applyAlignment="1">
      <alignment wrapText="1"/>
    </xf>
    <xf numFmtId="164" fontId="19" fillId="0" borderId="39" xfId="0" applyNumberFormat="1" applyFont="1" applyBorder="1" applyAlignment="1">
      <alignment wrapText="1"/>
    </xf>
    <xf numFmtId="0" fontId="46" fillId="0" borderId="19" xfId="0" applyFont="1" applyBorder="1" applyAlignment="1">
      <alignment vertical="top" wrapText="1"/>
    </xf>
    <xf numFmtId="0" fontId="0" fillId="0" borderId="0" xfId="0" applyAlignment="1">
      <alignment horizontal="left" vertical="top" wrapText="1"/>
    </xf>
    <xf numFmtId="0" fontId="0" fillId="0" borderId="0" xfId="0" applyAlignment="1">
      <alignment horizontal="left"/>
    </xf>
    <xf numFmtId="0" fontId="0" fillId="3" borderId="0" xfId="0" applyFill="1"/>
    <xf numFmtId="0" fontId="35" fillId="0" borderId="0" xfId="0" applyFont="1" applyAlignment="1">
      <alignment horizontal="left"/>
    </xf>
    <xf numFmtId="0" fontId="12" fillId="0" borderId="0" xfId="0" applyFont="1" applyAlignment="1">
      <alignment horizontal="left"/>
    </xf>
    <xf numFmtId="0" fontId="3" fillId="0" borderId="0" xfId="0" applyFont="1" applyAlignment="1">
      <alignment horizontal="left"/>
    </xf>
    <xf numFmtId="0" fontId="45" fillId="0" borderId="1" xfId="0" applyFont="1" applyBorder="1" applyAlignment="1">
      <alignment vertical="top" wrapText="1"/>
    </xf>
    <xf numFmtId="0" fontId="45" fillId="0" borderId="60" xfId="0" applyFont="1" applyBorder="1" applyAlignment="1">
      <alignment vertical="top" wrapText="1"/>
    </xf>
    <xf numFmtId="164" fontId="14" fillId="0" borderId="18" xfId="0" applyNumberFormat="1" applyFont="1" applyFill="1" applyBorder="1" applyAlignment="1">
      <alignment wrapText="1"/>
    </xf>
    <xf numFmtId="166"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38" xfId="0" applyNumberFormat="1" applyFont="1" applyFill="1" applyBorder="1" applyAlignment="1">
      <alignment wrapText="1"/>
    </xf>
    <xf numFmtId="164" fontId="14" fillId="0" borderId="38" xfId="0" applyNumberFormat="1" applyFont="1" applyFill="1" applyBorder="1" applyAlignment="1">
      <alignment wrapText="1"/>
    </xf>
    <xf numFmtId="164" fontId="14" fillId="0" borderId="5" xfId="0" applyNumberFormat="1" applyFont="1" applyBorder="1" applyAlignment="1">
      <alignment wrapText="1"/>
    </xf>
    <xf numFmtId="164" fontId="14" fillId="0" borderId="3" xfId="0" applyNumberFormat="1" applyFont="1" applyBorder="1" applyAlignment="1">
      <alignment wrapText="1"/>
    </xf>
    <xf numFmtId="164" fontId="14" fillId="0" borderId="6" xfId="0" applyNumberFormat="1" applyFont="1" applyBorder="1" applyAlignment="1">
      <alignment wrapText="1"/>
    </xf>
    <xf numFmtId="164" fontId="14" fillId="0" borderId="26" xfId="0" applyNumberFormat="1" applyFont="1" applyBorder="1" applyAlignment="1">
      <alignment wrapText="1"/>
    </xf>
    <xf numFmtId="0" fontId="58" fillId="3" borderId="0" xfId="0" applyFont="1" applyFill="1" applyAlignment="1">
      <alignment horizontal="left" vertical="top" wrapText="1"/>
    </xf>
    <xf numFmtId="0" fontId="49" fillId="3" borderId="0" xfId="0" applyFont="1" applyFill="1"/>
    <xf numFmtId="0" fontId="50" fillId="3" borderId="0" xfId="0" applyFont="1" applyFill="1" applyAlignment="1">
      <alignment wrapText="1"/>
    </xf>
    <xf numFmtId="0" fontId="3" fillId="3" borderId="0" xfId="0" applyFont="1" applyFill="1" applyAlignment="1">
      <alignment vertical="top" wrapText="1"/>
    </xf>
    <xf numFmtId="0" fontId="16" fillId="3" borderId="0" xfId="0" applyFont="1" applyFill="1" applyAlignment="1">
      <alignment wrapText="1"/>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top" wrapText="1"/>
    </xf>
    <xf numFmtId="0" fontId="16" fillId="3" borderId="0" xfId="0" applyFont="1" applyFill="1" applyAlignment="1">
      <alignment vertical="top" wrapText="1"/>
    </xf>
    <xf numFmtId="0" fontId="16" fillId="3" borderId="0" xfId="0" applyFont="1" applyFill="1" applyBorder="1" applyAlignment="1">
      <alignment vertical="top" wrapText="1"/>
    </xf>
    <xf numFmtId="0" fontId="3" fillId="3" borderId="0" xfId="0" applyFont="1" applyFill="1" applyAlignment="1">
      <alignment horizontal="left"/>
    </xf>
    <xf numFmtId="0" fontId="58" fillId="3" borderId="0" xfId="0" applyFont="1" applyFill="1" applyBorder="1" applyAlignment="1">
      <alignment vertical="center"/>
    </xf>
    <xf numFmtId="0" fontId="58" fillId="3" borderId="0" xfId="0" applyFont="1" applyFill="1"/>
    <xf numFmtId="0" fontId="0" fillId="3" borderId="0" xfId="0" applyFont="1" applyFill="1" applyBorder="1" applyAlignment="1">
      <alignment vertical="center"/>
    </xf>
    <xf numFmtId="0" fontId="58" fillId="3" borderId="0" xfId="0" applyFont="1" applyFill="1" applyAlignment="1">
      <alignment vertical="center"/>
    </xf>
    <xf numFmtId="0" fontId="60" fillId="0" borderId="0" xfId="0" applyFont="1" applyAlignment="1">
      <alignment vertical="top" wrapText="1"/>
    </xf>
    <xf numFmtId="0" fontId="60" fillId="0" borderId="1" xfId="0" applyFont="1" applyBorder="1" applyAlignment="1">
      <alignment vertical="top" wrapText="1"/>
    </xf>
    <xf numFmtId="0" fontId="0" fillId="3" borderId="0" xfId="0" applyFill="1" applyBorder="1" applyAlignment="1"/>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1" fillId="0" borderId="29" xfId="0" applyFont="1" applyBorder="1" applyAlignment="1">
      <alignment horizontal="left" vertical="top" wrapText="1"/>
    </xf>
    <xf numFmtId="0" fontId="14" fillId="0" borderId="29"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xf>
    <xf numFmtId="0" fontId="35" fillId="0" borderId="0" xfId="0" applyFont="1" applyAlignment="1">
      <alignment horizontal="left"/>
    </xf>
    <xf numFmtId="0" fontId="3" fillId="0" borderId="0" xfId="0" applyFont="1" applyAlignment="1">
      <alignment horizontal="left"/>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Alignment="1">
      <alignment horizontal="left" vertical="top"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50" fillId="3" borderId="48" xfId="0" applyFont="1" applyFill="1" applyBorder="1" applyAlignment="1">
      <alignment horizontal="left" vertical="center" wrapText="1"/>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3" borderId="11" xfId="0" applyFont="1" applyFill="1" applyBorder="1" applyAlignment="1">
      <alignment horizontal="left" vertical="center" wrapText="1"/>
    </xf>
    <xf numFmtId="0" fontId="14" fillId="3" borderId="57" xfId="0" applyFont="1" applyFill="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70">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KUMENTI\CO2-SEG\ALTERNATIVAS-degvielas\ALT-DEGV-Pl&#257;ns\EK-zinojums-NOV2019\Atbildes\FM-Copy%20of%20TEMPLATE_FOR_IMPLEMENTATION_REPORT_-_LATVIA_141119_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gal Measures"/>
      <sheetName val="READ ME"/>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C7" totalsRowShown="0" headerRowDxfId="39" dataDxfId="38" tableBorderDxfId="37">
  <autoFilter ref="C1:C7" xr:uid="{00000000-0009-0000-0100-000001000000}"/>
  <tableColumns count="1">
    <tableColumn id="1" xr3:uid="{00000000-0010-0000-0000-000001000000}" name="TRANSPORT MODE" dataDxfId="3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G1:G2" totalsRowShown="0" headerRowDxfId="4" dataDxfId="3">
  <autoFilter ref="G1:G2" xr:uid="{00000000-0009-0000-0100-000003000000}"/>
  <tableColumns count="1">
    <tableColumn id="1" xr3:uid="{00000000-0010-0000-0900-000001000000}" name="Select:" dataDxfId="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7" displayName="Table7" ref="L1:L5" totalsRowShown="0" dataDxfId="1">
  <autoFilter ref="L1:L5" xr:uid="{00000000-0009-0000-0100-000007000000}"/>
  <tableColumns count="1">
    <tableColumn id="1" xr3:uid="{00000000-0010-0000-0A00-000001000000}" name="APPLICATION LEVE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D1:D11" totalsRowShown="0" headerRowDxfId="35" dataDxfId="34" tableBorderDxfId="33">
  <autoFilter ref="D1:D11" xr:uid="{00000000-0009-0000-0100-000002000000}"/>
  <tableColumns count="1">
    <tableColumn id="1" xr3:uid="{00000000-0010-0000-0100-000001000000}" name="ALTERNATIVE FUEL" dataDxfId="3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E1:E11" totalsRowShown="0" headerRowDxfId="31" dataDxfId="30" tableBorderDxfId="29">
  <autoFilter ref="E1:E11" xr:uid="{00000000-0009-0000-0100-000004000000}"/>
  <tableColumns count="1">
    <tableColumn id="1" xr3:uid="{00000000-0010-0000-0200-000001000000}"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F6" totalsRowShown="0" headerRowDxfId="27" dataDxfId="26" tableBorderDxfId="25">
  <autoFilter ref="F1:F6" xr:uid="{00000000-0009-0000-0100-000005000000}"/>
  <tableColumns count="1">
    <tableColumn id="1" xr3:uid="{00000000-0010-0000-0300-000001000000}"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H8" totalsRowShown="0" headerRowDxfId="23" dataDxfId="22">
  <autoFilter ref="H1:H8" xr:uid="{00000000-0009-0000-0100-000006000000}"/>
  <tableColumns count="1">
    <tableColumn id="1" xr3:uid="{00000000-0010-0000-0400-000001000000}"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1:B6" totalsRowShown="0" headerRowDxfId="20" dataDxfId="18" headerRowBorderDxfId="19" tableBorderDxfId="17" totalsRowBorderDxfId="16">
  <autoFilter ref="B1:B6" xr:uid="{00000000-0009-0000-0100-000008000000}"/>
  <tableColumns count="1">
    <tableColumn id="1" xr3:uid="{00000000-0010-0000-0500-000001000000}" name="AF FIELD" dataDxfId="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14" displayName="Table14" ref="I1:I2" totalsRowShown="0" headerRowDxfId="14" dataDxfId="13">
  <autoFilter ref="I1:I2" xr:uid="{00000000-0009-0000-0100-00000E000000}"/>
  <tableColumns count="1">
    <tableColumn id="1" xr3:uid="{00000000-0010-0000-0600-000001000000}"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15" displayName="Table15" ref="J1:J2" totalsRowShown="0" headerRowDxfId="11" dataDxfId="10" tableBorderDxfId="9">
  <autoFilter ref="J1:J2" xr:uid="{00000000-0009-0000-0100-00000F000000}"/>
  <tableColumns count="1">
    <tableColumn id="1" xr3:uid="{00000000-0010-0000-0700-000001000000}"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Table17" displayName="Table17" ref="K1:K2" totalsRowShown="0" dataDxfId="7" tableBorderDxfId="6">
  <autoFilter ref="K1:K2" xr:uid="{00000000-0009-0000-0100-000011000000}"/>
  <tableColumns count="1">
    <tableColumn id="1" xr3:uid="{00000000-0010-0000-0800-000001000000}"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44"/>
  <sheetViews>
    <sheetView tabSelected="1" topLeftCell="E1" zoomScaleNormal="100" zoomScalePageLayoutView="96" workbookViewId="0">
      <selection activeCell="L8" sqref="L8"/>
    </sheetView>
  </sheetViews>
  <sheetFormatPr defaultColWidth="8.7109375" defaultRowHeight="15" x14ac:dyDescent="0.25"/>
  <cols>
    <col min="1" max="1" width="3.42578125" customWidth="1"/>
    <col min="2" max="2" width="20.42578125" style="32" customWidth="1"/>
    <col min="3" max="3" width="4.28515625" customWidth="1"/>
    <col min="4" max="4" width="33.42578125" customWidth="1"/>
    <col min="5" max="5" width="30.42578125" customWidth="1"/>
    <col min="6" max="6" width="7.85546875" style="32" customWidth="1"/>
    <col min="7" max="7" width="13.7109375" customWidth="1"/>
    <col min="8" max="8" width="21" customWidth="1"/>
    <col min="9" max="9" width="12.42578125" customWidth="1"/>
    <col min="10" max="10" width="12.7109375" style="32" customWidth="1"/>
    <col min="11" max="11" width="14.140625" customWidth="1"/>
    <col min="12" max="12" width="13.140625" customWidth="1"/>
    <col min="13" max="13" width="68.28515625" customWidth="1"/>
    <col min="18" max="18" width="23.28515625" customWidth="1"/>
  </cols>
  <sheetData>
    <row r="1" spans="2:18" ht="15.75" thickBot="1" x14ac:dyDescent="0.3">
      <c r="B1" t="s">
        <v>111</v>
      </c>
    </row>
    <row r="2" spans="2:18" ht="15" customHeight="1" thickBot="1" x14ac:dyDescent="0.3">
      <c r="B2" s="749" t="s">
        <v>178</v>
      </c>
      <c r="C2" s="750"/>
      <c r="D2" s="750"/>
      <c r="E2" s="750"/>
      <c r="F2" s="750"/>
      <c r="G2" s="750"/>
      <c r="H2" s="750"/>
      <c r="I2" s="750"/>
      <c r="J2" s="750"/>
      <c r="K2" s="750"/>
      <c r="L2" s="750"/>
      <c r="M2" s="751"/>
    </row>
    <row r="3" spans="2:18" ht="15.75" thickBot="1" x14ac:dyDescent="0.3">
      <c r="B3" s="577"/>
      <c r="C3" s="748"/>
      <c r="D3" s="748"/>
      <c r="E3" s="748"/>
      <c r="F3" s="748"/>
      <c r="G3" s="748"/>
      <c r="H3" s="748"/>
      <c r="I3" s="748"/>
      <c r="J3" s="748"/>
      <c r="K3" s="748"/>
      <c r="L3" s="748"/>
      <c r="M3" s="577"/>
    </row>
    <row r="4" spans="2:18" ht="30.75" thickBot="1" x14ac:dyDescent="0.3">
      <c r="B4" s="489" t="s">
        <v>82</v>
      </c>
      <c r="C4" s="490" t="s">
        <v>113</v>
      </c>
      <c r="D4" s="16" t="s">
        <v>25</v>
      </c>
      <c r="E4" s="16" t="s">
        <v>90</v>
      </c>
      <c r="F4" s="16" t="s">
        <v>169</v>
      </c>
      <c r="G4" s="490" t="s">
        <v>106</v>
      </c>
      <c r="H4" s="16" t="s">
        <v>0</v>
      </c>
      <c r="I4" s="133" t="s">
        <v>6</v>
      </c>
      <c r="J4" s="133" t="s">
        <v>374</v>
      </c>
      <c r="K4" s="490" t="s">
        <v>1</v>
      </c>
      <c r="L4" s="499" t="s">
        <v>154</v>
      </c>
      <c r="M4" s="494" t="s">
        <v>109</v>
      </c>
      <c r="N4" s="1"/>
    </row>
    <row r="5" spans="2:18" s="32" customFormat="1" ht="15.75" thickBot="1" x14ac:dyDescent="0.3">
      <c r="B5" s="587"/>
      <c r="C5" s="585"/>
      <c r="D5" s="16"/>
      <c r="E5" s="16"/>
      <c r="F5" s="16"/>
      <c r="G5" s="585"/>
      <c r="H5" s="16"/>
      <c r="I5" s="133"/>
      <c r="J5" s="133"/>
      <c r="K5" s="585"/>
      <c r="L5" s="499"/>
      <c r="M5" s="586"/>
      <c r="N5" s="1"/>
    </row>
    <row r="6" spans="2:18" x14ac:dyDescent="0.25">
      <c r="B6" s="204" t="s">
        <v>395</v>
      </c>
      <c r="C6" s="205"/>
      <c r="E6" s="95"/>
      <c r="F6" s="95" t="s">
        <v>107</v>
      </c>
      <c r="G6" s="95" t="s">
        <v>107</v>
      </c>
      <c r="H6" s="95" t="s">
        <v>107</v>
      </c>
      <c r="I6" s="95" t="s">
        <v>107</v>
      </c>
      <c r="J6" s="95" t="s">
        <v>107</v>
      </c>
      <c r="K6" s="95"/>
      <c r="L6" s="95"/>
      <c r="M6" s="496"/>
    </row>
    <row r="7" spans="2:18" s="32" customFormat="1" ht="114.75" x14ac:dyDescent="0.25">
      <c r="B7" s="591"/>
      <c r="C7" s="592" t="s">
        <v>428</v>
      </c>
      <c r="D7" s="614" t="s">
        <v>543</v>
      </c>
      <c r="E7" s="613" t="s">
        <v>493</v>
      </c>
      <c r="F7" s="71" t="s">
        <v>171</v>
      </c>
      <c r="G7" s="71" t="s">
        <v>369</v>
      </c>
      <c r="H7" s="71" t="s">
        <v>338</v>
      </c>
      <c r="I7" s="71" t="s">
        <v>11</v>
      </c>
      <c r="J7" s="71" t="s">
        <v>375</v>
      </c>
      <c r="K7" s="613" t="s">
        <v>551</v>
      </c>
      <c r="L7" s="613" t="s">
        <v>420</v>
      </c>
      <c r="M7" s="622" t="s">
        <v>426</v>
      </c>
    </row>
    <row r="8" spans="2:18" s="32" customFormat="1" ht="77.25" x14ac:dyDescent="0.25">
      <c r="B8" s="591"/>
      <c r="C8" s="592" t="s">
        <v>429</v>
      </c>
      <c r="D8" s="614" t="s">
        <v>494</v>
      </c>
      <c r="E8" s="618" t="s">
        <v>495</v>
      </c>
      <c r="F8" s="71" t="s">
        <v>171</v>
      </c>
      <c r="G8" s="71" t="s">
        <v>369</v>
      </c>
      <c r="H8" s="71" t="s">
        <v>339</v>
      </c>
      <c r="I8" s="71" t="s">
        <v>369</v>
      </c>
      <c r="J8" s="71" t="s">
        <v>375</v>
      </c>
      <c r="K8" s="613" t="s">
        <v>417</v>
      </c>
      <c r="L8" s="71"/>
      <c r="M8" s="623" t="s">
        <v>496</v>
      </c>
    </row>
    <row r="9" spans="2:18" s="32" customFormat="1" ht="102" x14ac:dyDescent="0.25">
      <c r="B9" s="206"/>
      <c r="C9" s="592" t="s">
        <v>430</v>
      </c>
      <c r="D9" s="614" t="s">
        <v>497</v>
      </c>
      <c r="E9" s="614" t="s">
        <v>500</v>
      </c>
      <c r="F9" s="72" t="s">
        <v>180</v>
      </c>
      <c r="G9" s="72" t="s">
        <v>369</v>
      </c>
      <c r="H9" s="72" t="s">
        <v>339</v>
      </c>
      <c r="I9" s="72" t="s">
        <v>11</v>
      </c>
      <c r="J9" s="72" t="s">
        <v>375</v>
      </c>
      <c r="K9" s="614" t="s">
        <v>502</v>
      </c>
      <c r="L9" s="72"/>
      <c r="M9" s="648" t="s">
        <v>501</v>
      </c>
    </row>
    <row r="10" spans="2:18" ht="88.5" customHeight="1" x14ac:dyDescent="0.25">
      <c r="B10" s="206"/>
      <c r="C10" s="592" t="s">
        <v>431</v>
      </c>
      <c r="D10" s="615" t="s">
        <v>542</v>
      </c>
      <c r="E10" s="627" t="s">
        <v>498</v>
      </c>
      <c r="F10" s="72" t="s">
        <v>170</v>
      </c>
      <c r="G10" s="72" t="s">
        <v>369</v>
      </c>
      <c r="H10" s="72" t="s">
        <v>339</v>
      </c>
      <c r="I10" s="72" t="s">
        <v>11</v>
      </c>
      <c r="J10" s="72" t="s">
        <v>375</v>
      </c>
      <c r="K10" s="614" t="s">
        <v>418</v>
      </c>
      <c r="L10" s="72"/>
      <c r="M10" s="497"/>
    </row>
    <row r="11" spans="2:18" s="32" customFormat="1" ht="114.75" x14ac:dyDescent="0.25">
      <c r="B11" s="470"/>
      <c r="C11" s="471" t="s">
        <v>432</v>
      </c>
      <c r="D11" s="616" t="s">
        <v>541</v>
      </c>
      <c r="E11" s="614" t="s">
        <v>544</v>
      </c>
      <c r="F11" s="154" t="s">
        <v>171</v>
      </c>
      <c r="G11" s="154" t="s">
        <v>369</v>
      </c>
      <c r="H11" s="154" t="s">
        <v>339</v>
      </c>
      <c r="I11" s="154" t="s">
        <v>369</v>
      </c>
      <c r="J11" s="154" t="s">
        <v>375</v>
      </c>
      <c r="K11" s="617" t="s">
        <v>419</v>
      </c>
      <c r="L11" s="154"/>
      <c r="M11" s="624" t="s">
        <v>499</v>
      </c>
    </row>
    <row r="12" spans="2:18" s="32" customFormat="1" ht="198" customHeight="1" x14ac:dyDescent="0.25">
      <c r="B12" s="470"/>
      <c r="C12" s="471" t="s">
        <v>434</v>
      </c>
      <c r="D12" s="617" t="s">
        <v>412</v>
      </c>
      <c r="E12" s="619" t="s">
        <v>504</v>
      </c>
      <c r="F12" s="154" t="s">
        <v>171</v>
      </c>
      <c r="G12" s="154" t="s">
        <v>7</v>
      </c>
      <c r="H12" s="154" t="s">
        <v>339</v>
      </c>
      <c r="I12" s="154" t="s">
        <v>11</v>
      </c>
      <c r="J12" s="154" t="s">
        <v>375</v>
      </c>
      <c r="K12" s="617" t="s">
        <v>421</v>
      </c>
      <c r="L12" s="617" t="s">
        <v>420</v>
      </c>
      <c r="M12" s="623" t="s">
        <v>503</v>
      </c>
      <c r="R12" s="620"/>
    </row>
    <row r="13" spans="2:18" s="32" customFormat="1" ht="195.75" customHeight="1" x14ac:dyDescent="0.25">
      <c r="B13" s="605"/>
      <c r="C13" s="606" t="s">
        <v>433</v>
      </c>
      <c r="D13" s="617" t="s">
        <v>413</v>
      </c>
      <c r="E13" s="620" t="s">
        <v>505</v>
      </c>
      <c r="F13" s="603" t="s">
        <v>171</v>
      </c>
      <c r="G13" s="603" t="s">
        <v>369</v>
      </c>
      <c r="H13" s="603" t="s">
        <v>339</v>
      </c>
      <c r="I13" s="603" t="s">
        <v>11</v>
      </c>
      <c r="J13" s="603" t="s">
        <v>375</v>
      </c>
      <c r="K13" s="617"/>
      <c r="L13" s="603" t="s">
        <v>422</v>
      </c>
      <c r="M13" s="624" t="s">
        <v>506</v>
      </c>
    </row>
    <row r="14" spans="2:18" s="32" customFormat="1" ht="114.75" x14ac:dyDescent="0.25">
      <c r="B14" s="605"/>
      <c r="C14" s="606" t="s">
        <v>434</v>
      </c>
      <c r="D14" s="617" t="s">
        <v>416</v>
      </c>
      <c r="E14" s="617" t="s">
        <v>508</v>
      </c>
      <c r="F14" s="603" t="s">
        <v>171</v>
      </c>
      <c r="G14" s="603" t="s">
        <v>7</v>
      </c>
      <c r="H14" s="603" t="s">
        <v>339</v>
      </c>
      <c r="I14" s="603" t="s">
        <v>11</v>
      </c>
      <c r="J14" s="603" t="s">
        <v>377</v>
      </c>
      <c r="K14" s="603"/>
      <c r="L14" s="603" t="s">
        <v>423</v>
      </c>
      <c r="M14" s="625" t="s">
        <v>507</v>
      </c>
    </row>
    <row r="15" spans="2:18" s="600" customFormat="1" ht="172.5" customHeight="1" x14ac:dyDescent="0.25">
      <c r="B15" s="605"/>
      <c r="C15" s="606" t="s">
        <v>435</v>
      </c>
      <c r="D15" s="614" t="s">
        <v>490</v>
      </c>
      <c r="E15" s="621" t="s">
        <v>509</v>
      </c>
      <c r="F15" s="602" t="s">
        <v>171</v>
      </c>
      <c r="G15" s="602" t="s">
        <v>369</v>
      </c>
      <c r="H15" s="602" t="s">
        <v>339</v>
      </c>
      <c r="I15" s="602" t="s">
        <v>11</v>
      </c>
      <c r="J15" s="602" t="s">
        <v>375</v>
      </c>
      <c r="K15" s="614" t="s">
        <v>491</v>
      </c>
      <c r="L15" s="602" t="s">
        <v>439</v>
      </c>
      <c r="M15" s="623" t="s">
        <v>548</v>
      </c>
    </row>
    <row r="16" spans="2:18" s="600" customFormat="1" ht="102" x14ac:dyDescent="0.25">
      <c r="B16" s="595"/>
      <c r="C16" s="604" t="s">
        <v>436</v>
      </c>
      <c r="D16" s="614" t="s">
        <v>414</v>
      </c>
      <c r="E16" s="614" t="s">
        <v>512</v>
      </c>
      <c r="F16" s="602" t="s">
        <v>171</v>
      </c>
      <c r="G16" s="602" t="s">
        <v>7</v>
      </c>
      <c r="H16" s="602" t="s">
        <v>339</v>
      </c>
      <c r="I16" s="602" t="s">
        <v>11</v>
      </c>
      <c r="J16" s="602" t="s">
        <v>375</v>
      </c>
      <c r="K16" s="614" t="s">
        <v>510</v>
      </c>
      <c r="L16" s="602" t="s">
        <v>425</v>
      </c>
      <c r="M16" s="746" t="s">
        <v>549</v>
      </c>
    </row>
    <row r="17" spans="2:14" s="600" customFormat="1" ht="178.5" customHeight="1" x14ac:dyDescent="0.25">
      <c r="B17" s="595"/>
      <c r="C17" s="604" t="s">
        <v>437</v>
      </c>
      <c r="D17" s="614" t="s">
        <v>415</v>
      </c>
      <c r="E17" s="614" t="s">
        <v>511</v>
      </c>
      <c r="F17" s="602" t="s">
        <v>171</v>
      </c>
      <c r="G17" s="602" t="s">
        <v>369</v>
      </c>
      <c r="H17" s="602" t="s">
        <v>339</v>
      </c>
      <c r="I17" s="602" t="s">
        <v>369</v>
      </c>
      <c r="J17" s="602" t="s">
        <v>375</v>
      </c>
      <c r="K17"/>
      <c r="L17" s="614" t="s">
        <v>424</v>
      </c>
      <c r="M17" s="747" t="s">
        <v>550</v>
      </c>
    </row>
    <row r="18" spans="2:14" ht="20.25" customHeight="1" thickBot="1" x14ac:dyDescent="0.3">
      <c r="B18" s="595"/>
      <c r="C18" s="604" t="s">
        <v>438</v>
      </c>
      <c r="D18" s="597"/>
      <c r="E18" s="597"/>
      <c r="F18" s="597"/>
      <c r="G18" s="597"/>
      <c r="H18" s="597"/>
      <c r="I18" s="597"/>
      <c r="J18" s="597"/>
      <c r="K18" s="597"/>
      <c r="L18" s="597"/>
      <c r="M18" s="596"/>
    </row>
    <row r="19" spans="2:14" s="600" customFormat="1" ht="15.75" thickBot="1" x14ac:dyDescent="0.3">
      <c r="B19" s="599"/>
      <c r="C19" s="598"/>
      <c r="D19" s="588"/>
      <c r="E19" s="95"/>
      <c r="F19" s="95" t="s">
        <v>107</v>
      </c>
      <c r="G19" s="95" t="s">
        <v>107</v>
      </c>
      <c r="H19" s="95" t="s">
        <v>107</v>
      </c>
      <c r="I19" s="95" t="s">
        <v>107</v>
      </c>
      <c r="J19" s="95" t="s">
        <v>107</v>
      </c>
      <c r="K19" s="95"/>
      <c r="L19" s="95"/>
      <c r="M19" s="496"/>
    </row>
    <row r="20" spans="2:14" s="600" customFormat="1" x14ac:dyDescent="0.25">
      <c r="B20" s="204" t="s">
        <v>394</v>
      </c>
      <c r="C20" s="205">
        <v>1</v>
      </c>
      <c r="D20" s="72"/>
      <c r="E20" s="72"/>
      <c r="F20" s="72" t="s">
        <v>107</v>
      </c>
      <c r="G20" s="72" t="s">
        <v>107</v>
      </c>
      <c r="H20" s="72" t="s">
        <v>107</v>
      </c>
      <c r="I20" s="72" t="s">
        <v>107</v>
      </c>
      <c r="J20" s="72" t="s">
        <v>107</v>
      </c>
      <c r="K20" s="72"/>
      <c r="L20" s="72"/>
      <c r="M20" s="497"/>
    </row>
    <row r="21" spans="2:14" s="600" customFormat="1" x14ac:dyDescent="0.25">
      <c r="B21" s="206"/>
      <c r="C21" s="207">
        <v>2</v>
      </c>
      <c r="D21" s="72"/>
      <c r="E21" s="72"/>
      <c r="F21" s="72" t="s">
        <v>107</v>
      </c>
      <c r="G21" s="72" t="s">
        <v>107</v>
      </c>
      <c r="H21" s="72" t="s">
        <v>107</v>
      </c>
      <c r="I21" s="72" t="s">
        <v>107</v>
      </c>
      <c r="J21" s="72" t="s">
        <v>107</v>
      </c>
      <c r="K21" s="72"/>
      <c r="L21" s="72"/>
      <c r="M21" s="497"/>
    </row>
    <row r="22" spans="2:14" x14ac:dyDescent="0.25">
      <c r="B22" s="206"/>
      <c r="C22" s="207"/>
      <c r="D22" s="72"/>
      <c r="E22" s="72"/>
      <c r="F22" s="72" t="s">
        <v>107</v>
      </c>
      <c r="G22" s="72" t="s">
        <v>107</v>
      </c>
      <c r="H22" s="72" t="s">
        <v>107</v>
      </c>
      <c r="I22" s="72" t="s">
        <v>107</v>
      </c>
      <c r="J22" s="72" t="s">
        <v>107</v>
      </c>
      <c r="K22" s="72"/>
      <c r="L22" s="72"/>
      <c r="M22" s="497"/>
    </row>
    <row r="23" spans="2:14" ht="15.75" thickBot="1" x14ac:dyDescent="0.3">
      <c r="B23" s="206"/>
      <c r="C23" s="207"/>
      <c r="D23" s="74"/>
      <c r="E23" s="74"/>
      <c r="F23" s="74" t="s">
        <v>107</v>
      </c>
      <c r="G23" s="74" t="s">
        <v>107</v>
      </c>
      <c r="H23" s="74" t="s">
        <v>107</v>
      </c>
      <c r="I23" s="74" t="s">
        <v>107</v>
      </c>
      <c r="J23" s="74" t="s">
        <v>107</v>
      </c>
      <c r="K23" s="74"/>
      <c r="L23" s="74"/>
      <c r="M23" s="498"/>
    </row>
    <row r="24" spans="2:14" s="32" customFormat="1" ht="15.75" thickBot="1" x14ac:dyDescent="0.3">
      <c r="B24" s="208"/>
      <c r="C24" s="209"/>
    </row>
    <row r="25" spans="2:14" s="32" customFormat="1" x14ac:dyDescent="0.25">
      <c r="B25" s="131"/>
      <c r="D25"/>
      <c r="E25"/>
      <c r="G25"/>
      <c r="H25"/>
      <c r="I25"/>
      <c r="K25"/>
      <c r="L25"/>
      <c r="M25"/>
    </row>
    <row r="26" spans="2:14" x14ac:dyDescent="0.25">
      <c r="D26" s="22"/>
      <c r="E26" s="22"/>
      <c r="F26" s="22"/>
      <c r="G26" s="22"/>
      <c r="H26" s="22"/>
      <c r="I26" s="22"/>
      <c r="J26" s="22"/>
      <c r="K26" s="22"/>
      <c r="L26" s="22"/>
    </row>
    <row r="27" spans="2:14" s="32" customFormat="1" x14ac:dyDescent="0.25">
      <c r="B27" s="22" t="s">
        <v>109</v>
      </c>
      <c r="C27"/>
      <c r="D27" s="27"/>
      <c r="E27" s="27"/>
      <c r="F27" s="27"/>
      <c r="G27" s="27"/>
      <c r="H27" s="27"/>
      <c r="I27" s="27"/>
      <c r="J27" s="27"/>
      <c r="K27" s="27"/>
      <c r="L27" s="27"/>
      <c r="M27"/>
    </row>
    <row r="28" spans="2:14" x14ac:dyDescent="0.25">
      <c r="B28" s="27" t="s">
        <v>116</v>
      </c>
      <c r="D28" s="641"/>
      <c r="E28" s="641"/>
      <c r="F28" s="641"/>
      <c r="G28" s="641"/>
      <c r="H28" s="641"/>
      <c r="I28" s="641"/>
      <c r="J28" s="641"/>
      <c r="K28" s="641"/>
      <c r="L28" s="641"/>
      <c r="M28" s="26"/>
    </row>
    <row r="29" spans="2:14" ht="15" customHeight="1" x14ac:dyDescent="0.25">
      <c r="B29" s="641" t="s">
        <v>4</v>
      </c>
      <c r="C29" s="641"/>
      <c r="D29" s="261"/>
      <c r="E29" s="261"/>
      <c r="F29" s="261"/>
      <c r="G29" s="261"/>
      <c r="H29" s="261"/>
      <c r="I29" s="261"/>
      <c r="J29" s="492"/>
      <c r="K29" s="261"/>
      <c r="L29" s="261"/>
      <c r="M29" s="26"/>
    </row>
    <row r="30" spans="2:14" x14ac:dyDescent="0.25">
      <c r="B30" s="261"/>
      <c r="C30" s="261"/>
      <c r="D30" s="642"/>
      <c r="E30" s="642"/>
      <c r="F30" s="642"/>
      <c r="G30" s="642"/>
      <c r="H30" s="642"/>
      <c r="I30" s="642"/>
      <c r="J30" s="642"/>
      <c r="K30" s="642"/>
      <c r="L30" s="642"/>
      <c r="M30" s="398"/>
    </row>
    <row r="31" spans="2:14" ht="34.35" customHeight="1" x14ac:dyDescent="0.25">
      <c r="B31" s="642" t="s">
        <v>135</v>
      </c>
      <c r="C31" s="642"/>
      <c r="D31" s="644"/>
      <c r="E31" s="644"/>
      <c r="F31" s="644"/>
      <c r="G31" s="644"/>
      <c r="H31" s="644"/>
      <c r="I31" s="644"/>
      <c r="J31" s="644"/>
      <c r="K31" s="644"/>
      <c r="L31" s="644"/>
      <c r="M31" s="399"/>
      <c r="N31" s="26"/>
    </row>
    <row r="32" spans="2:14" s="32" customFormat="1" ht="16.350000000000001" customHeight="1" x14ac:dyDescent="0.25">
      <c r="B32" s="644" t="s">
        <v>261</v>
      </c>
      <c r="C32" s="644"/>
      <c r="D32" s="643"/>
      <c r="E32" s="643"/>
      <c r="F32" s="643"/>
      <c r="G32" s="643"/>
      <c r="H32" s="643"/>
      <c r="I32" s="643"/>
      <c r="J32" s="643"/>
      <c r="K32" s="643"/>
      <c r="L32" s="643"/>
      <c r="M32" s="27"/>
      <c r="N32" s="26"/>
    </row>
    <row r="33" spans="2:18" x14ac:dyDescent="0.25">
      <c r="B33" s="643" t="s">
        <v>284</v>
      </c>
      <c r="C33" s="643"/>
      <c r="D33" s="643"/>
      <c r="E33" s="643"/>
      <c r="F33" s="643"/>
      <c r="G33" s="643"/>
      <c r="H33" s="643"/>
      <c r="I33" s="643"/>
      <c r="J33" s="643"/>
      <c r="K33" s="643"/>
      <c r="L33" s="643"/>
      <c r="M33" s="27"/>
      <c r="N33" s="398"/>
      <c r="O33" s="398"/>
      <c r="P33" s="398"/>
      <c r="Q33" s="398"/>
      <c r="R33" s="398"/>
    </row>
    <row r="34" spans="2:18" x14ac:dyDescent="0.25">
      <c r="B34" s="643" t="s">
        <v>262</v>
      </c>
      <c r="C34" s="643"/>
      <c r="D34" s="645"/>
      <c r="E34" s="645"/>
      <c r="F34" s="645"/>
      <c r="G34" s="645"/>
      <c r="H34" s="645"/>
      <c r="I34" s="645"/>
      <c r="J34" s="645"/>
      <c r="K34" s="645"/>
      <c r="L34" s="645"/>
      <c r="M34" s="27"/>
      <c r="N34" s="399"/>
      <c r="O34" s="399"/>
      <c r="P34" s="399"/>
      <c r="Q34" s="399"/>
      <c r="R34" s="399"/>
    </row>
    <row r="35" spans="2:18" ht="15" customHeight="1" x14ac:dyDescent="0.25">
      <c r="B35" s="645" t="s">
        <v>371</v>
      </c>
      <c r="C35" s="645"/>
      <c r="D35" s="643"/>
      <c r="E35" s="643"/>
      <c r="F35" s="643"/>
      <c r="G35" s="643"/>
      <c r="H35" s="643"/>
      <c r="I35" s="643"/>
      <c r="J35" s="643"/>
      <c r="K35" s="643"/>
      <c r="L35" s="643"/>
      <c r="M35" s="27"/>
      <c r="N35" s="27"/>
      <c r="O35" s="27"/>
      <c r="P35" s="27"/>
      <c r="Q35" s="27"/>
      <c r="R35" s="27"/>
    </row>
    <row r="36" spans="2:18" x14ac:dyDescent="0.25">
      <c r="B36" s="643" t="s">
        <v>370</v>
      </c>
      <c r="C36" s="643"/>
      <c r="D36" s="643"/>
      <c r="E36" s="643"/>
      <c r="F36" s="643"/>
      <c r="G36" s="643"/>
      <c r="H36" s="643"/>
      <c r="I36" s="643"/>
      <c r="J36" s="643"/>
      <c r="K36" s="643"/>
      <c r="L36" s="643"/>
      <c r="M36" s="27"/>
      <c r="N36" s="27"/>
      <c r="O36" s="27"/>
      <c r="P36" s="27"/>
      <c r="Q36" s="27"/>
      <c r="R36" s="27"/>
    </row>
    <row r="37" spans="2:18" s="32" customFormat="1" ht="29.25" customHeight="1" x14ac:dyDescent="0.25">
      <c r="B37" s="643" t="s">
        <v>378</v>
      </c>
      <c r="C37" s="643"/>
      <c r="D37" s="643"/>
      <c r="E37" s="643"/>
      <c r="F37" s="643"/>
      <c r="G37" s="643"/>
      <c r="H37" s="643"/>
      <c r="I37" s="643"/>
      <c r="J37" s="643"/>
      <c r="K37" s="643"/>
      <c r="L37" s="643"/>
      <c r="M37"/>
      <c r="N37" s="27"/>
      <c r="O37" s="27"/>
      <c r="P37" s="27"/>
      <c r="Q37" s="27"/>
      <c r="R37" s="27"/>
    </row>
    <row r="38" spans="2:18" s="32" customFormat="1" x14ac:dyDescent="0.25">
      <c r="B38" s="643" t="s">
        <v>282</v>
      </c>
      <c r="C38" s="643"/>
      <c r="D38"/>
      <c r="E38"/>
      <c r="F38"/>
      <c r="G38"/>
      <c r="H38"/>
      <c r="I38"/>
      <c r="K38"/>
      <c r="L38"/>
      <c r="M38"/>
      <c r="N38" s="27"/>
      <c r="O38" s="27"/>
      <c r="P38" s="27"/>
      <c r="Q38" s="27"/>
      <c r="R38" s="27"/>
    </row>
    <row r="39" spans="2:18" x14ac:dyDescent="0.25">
      <c r="F39"/>
      <c r="N39" s="27"/>
      <c r="O39" s="27"/>
      <c r="P39" s="27"/>
      <c r="Q39" s="27"/>
      <c r="R39" s="27"/>
    </row>
    <row r="40" spans="2:18" x14ac:dyDescent="0.25">
      <c r="F40"/>
    </row>
    <row r="41" spans="2:18" x14ac:dyDescent="0.25">
      <c r="F41"/>
    </row>
    <row r="43" spans="2:18" ht="14.45" customHeight="1" x14ac:dyDescent="0.25"/>
    <row r="44" spans="2:18" ht="14.45" customHeight="1" x14ac:dyDescent="0.25"/>
  </sheetData>
  <mergeCells count="2">
    <mergeCell ref="C3:L3"/>
    <mergeCell ref="B2:M2"/>
  </mergeCells>
  <conditionalFormatting sqref="D9:L9 F8:L8 E6:L7 D10 E11:E12 C12:D14 F10:L13 L17 C6:C11 D18:L23 D17:J17 C15:C24 D14:L16">
    <cfRule type="containsBlanks" dxfId="69" priority="2">
      <formula>LEN(TRIM(C6))=0</formula>
    </cfRule>
  </conditionalFormatting>
  <conditionalFormatting sqref="D7:D8">
    <cfRule type="containsBlanks" dxfId="68" priority="1">
      <formula>LEN(TRIM(D7))=0</formula>
    </cfRule>
  </conditionalFormatting>
  <pageMargins left="0.7" right="0.7"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r:uid="{00000000-0002-0000-0100-000002000000}">
          <x14:formula1>
            <xm:f>Menus!$E$7:$E$11</xm:f>
          </x14:formula1>
          <xm:sqref>H19:H23</xm:sqref>
        </x14:dataValidation>
        <x14:dataValidation type="list" allowBlank="1" showInputMessage="1" showErrorMessage="1" xr:uid="{00000000-0002-0000-0100-000000000000}">
          <x14:formula1>
            <xm:f>Menus!$B$2:$B$6</xm:f>
          </x14:formula1>
          <xm:sqref>F6:F23</xm:sqref>
        </x14:dataValidation>
        <x14:dataValidation type="list" allowBlank="1" showErrorMessage="1" promptTitle="INDICATOR" prompt="select" xr:uid="{00000000-0002-0000-0100-000001000000}">
          <x14:formula1>
            <xm:f>Menus!$E$2:$E$6</xm:f>
          </x14:formula1>
          <xm:sqref>H6:H18</xm:sqref>
        </x14:dataValidation>
        <x14:dataValidation type="list" allowBlank="1" showInputMessage="1" showErrorMessage="1" promptTitle="ALTERNATIVE FUEL" xr:uid="{00000000-0002-0000-0100-000003000000}">
          <x14:formula1>
            <xm:f>Menus!$D$2:$D$11</xm:f>
          </x14:formula1>
          <xm:sqref>G6:G23</xm:sqref>
        </x14:dataValidation>
        <x14:dataValidation type="list" allowBlank="1" showInputMessage="1" showErrorMessage="1" promptTitle="TRANSPORT MODE" xr:uid="{00000000-0002-0000-0100-000004000000}">
          <x14:formula1>
            <xm:f>Menus!$C$2:$C$7</xm:f>
          </x14:formula1>
          <xm:sqref>I6:I23</xm:sqref>
        </x14:dataValidation>
        <x14:dataValidation type="list" allowBlank="1" showInputMessage="1" showErrorMessage="1" promptTitle="TRANSPORT MODE" xr:uid="{00000000-0002-0000-0100-000005000000}">
          <x14:formula1>
            <xm:f>Menus!$L$2:$L$5</xm:f>
          </x14:formula1>
          <xm:sqref>J6:J23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395" customWidth="1"/>
  </cols>
  <sheetData>
    <row r="1" spans="1:8" ht="14.1" customHeight="1" x14ac:dyDescent="0.25">
      <c r="A1" s="924" t="s">
        <v>295</v>
      </c>
      <c r="B1" s="924"/>
      <c r="C1" s="924"/>
    </row>
    <row r="2" spans="1:8" x14ac:dyDescent="0.25">
      <c r="A2" s="26"/>
    </row>
    <row r="3" spans="1:8" ht="20.45" customHeight="1" x14ac:dyDescent="0.25">
      <c r="A3" s="519" t="s">
        <v>298</v>
      </c>
      <c r="B3" s="395" t="s">
        <v>286</v>
      </c>
      <c r="C3" s="397" t="s">
        <v>267</v>
      </c>
    </row>
    <row r="4" spans="1:8" s="32" customFormat="1" ht="32.1" customHeight="1" x14ac:dyDescent="0.25">
      <c r="A4" s="520" t="s">
        <v>299</v>
      </c>
      <c r="B4" s="401" t="s">
        <v>310</v>
      </c>
      <c r="C4" s="396" t="s">
        <v>309</v>
      </c>
    </row>
    <row r="5" spans="1:8" s="32" customFormat="1" ht="20.45" customHeight="1" x14ac:dyDescent="0.25">
      <c r="A5" s="519" t="s">
        <v>308</v>
      </c>
      <c r="B5" s="395" t="s">
        <v>297</v>
      </c>
      <c r="C5" s="397" t="s">
        <v>296</v>
      </c>
    </row>
    <row r="6" spans="1:8" ht="30" x14ac:dyDescent="0.25">
      <c r="A6" s="400" t="s">
        <v>305</v>
      </c>
      <c r="B6" s="474" t="s">
        <v>307</v>
      </c>
      <c r="C6" s="396" t="s">
        <v>306</v>
      </c>
    </row>
    <row r="7" spans="1:8" ht="27" customHeight="1" x14ac:dyDescent="0.25">
      <c r="A7" s="519" t="s">
        <v>276</v>
      </c>
      <c r="B7" s="395" t="s">
        <v>287</v>
      </c>
      <c r="C7" s="396" t="s">
        <v>277</v>
      </c>
      <c r="D7" s="395"/>
      <c r="E7" s="395"/>
      <c r="F7" s="395"/>
      <c r="G7" s="395"/>
      <c r="H7" s="395"/>
    </row>
    <row r="8" spans="1:8" ht="33" customHeight="1" x14ac:dyDescent="0.25">
      <c r="A8" s="395" t="s">
        <v>361</v>
      </c>
      <c r="B8" s="395" t="s">
        <v>359</v>
      </c>
      <c r="C8" s="396" t="s">
        <v>363</v>
      </c>
      <c r="D8" s="261"/>
      <c r="E8" s="261"/>
      <c r="F8" s="261"/>
      <c r="G8" s="261"/>
      <c r="H8" s="261"/>
    </row>
    <row r="9" spans="1:8" ht="30" x14ac:dyDescent="0.25">
      <c r="A9" s="395" t="s">
        <v>362</v>
      </c>
      <c r="B9" s="405" t="s">
        <v>360</v>
      </c>
      <c r="C9" s="396" t="s">
        <v>364</v>
      </c>
      <c r="D9" s="261"/>
      <c r="E9" s="261"/>
      <c r="F9" s="261"/>
      <c r="G9" s="261"/>
      <c r="H9" s="261"/>
    </row>
    <row r="10" spans="1:8" ht="35.1" customHeight="1" x14ac:dyDescent="0.25">
      <c r="A10" s="519" t="s">
        <v>353</v>
      </c>
      <c r="B10" s="395" t="s">
        <v>241</v>
      </c>
      <c r="C10" s="396" t="s">
        <v>242</v>
      </c>
      <c r="D10" s="32"/>
      <c r="E10" s="32"/>
      <c r="F10" s="32"/>
      <c r="G10" s="32"/>
      <c r="H10" s="32"/>
    </row>
    <row r="11" spans="1:8" ht="30" x14ac:dyDescent="0.25">
      <c r="A11" s="395" t="s">
        <v>354</v>
      </c>
      <c r="B11" s="395" t="s">
        <v>355</v>
      </c>
      <c r="C11" s="396" t="s">
        <v>352</v>
      </c>
      <c r="D11" s="261"/>
      <c r="E11" s="261"/>
      <c r="F11" s="261"/>
      <c r="G11" s="261"/>
      <c r="H11" s="261"/>
    </row>
    <row r="12" spans="1:8" ht="30" x14ac:dyDescent="0.25">
      <c r="A12" s="519" t="s">
        <v>268</v>
      </c>
      <c r="B12" s="395" t="s">
        <v>290</v>
      </c>
      <c r="C12" s="397" t="s">
        <v>269</v>
      </c>
      <c r="D12" s="32"/>
      <c r="E12" s="32"/>
      <c r="F12" s="32"/>
      <c r="G12" s="32"/>
      <c r="H12" s="32"/>
    </row>
    <row r="13" spans="1:8" ht="30" x14ac:dyDescent="0.25">
      <c r="A13" s="519" t="s">
        <v>239</v>
      </c>
      <c r="B13" s="395" t="s">
        <v>240</v>
      </c>
      <c r="C13" s="396" t="s">
        <v>243</v>
      </c>
      <c r="D13" s="32"/>
      <c r="E13" s="32"/>
      <c r="F13" s="32"/>
      <c r="G13" s="32"/>
      <c r="H13" s="32"/>
    </row>
    <row r="14" spans="1:8" ht="45" x14ac:dyDescent="0.25">
      <c r="A14" s="519" t="s">
        <v>265</v>
      </c>
      <c r="B14" s="395" t="s">
        <v>291</v>
      </c>
      <c r="C14" s="396" t="s">
        <v>266</v>
      </c>
    </row>
    <row r="15" spans="1:8" x14ac:dyDescent="0.25">
      <c r="A15" s="519" t="s">
        <v>274</v>
      </c>
      <c r="B15" s="395" t="s">
        <v>292</v>
      </c>
      <c r="C15" s="396" t="s">
        <v>275</v>
      </c>
    </row>
    <row r="16" spans="1:8" ht="30" customHeight="1" x14ac:dyDescent="0.25">
      <c r="A16" s="395" t="s">
        <v>301</v>
      </c>
      <c r="B16" s="395" t="s">
        <v>300</v>
      </c>
      <c r="C16" s="396" t="s">
        <v>302</v>
      </c>
    </row>
    <row r="17" spans="1:3" ht="30" x14ac:dyDescent="0.25">
      <c r="A17" s="519" t="s">
        <v>272</v>
      </c>
      <c r="B17" s="395" t="s">
        <v>293</v>
      </c>
      <c r="C17" s="396" t="s">
        <v>273</v>
      </c>
    </row>
    <row r="18" spans="1:3" x14ac:dyDescent="0.25">
      <c r="A18" s="519" t="s">
        <v>270</v>
      </c>
      <c r="B18" s="395" t="s">
        <v>294</v>
      </c>
      <c r="C18" s="396" t="s">
        <v>271</v>
      </c>
    </row>
    <row r="19" spans="1:3" ht="45" x14ac:dyDescent="0.25">
      <c r="A19" s="395" t="s">
        <v>311</v>
      </c>
      <c r="B19" s="395" t="s">
        <v>304</v>
      </c>
      <c r="C19" s="396" t="s">
        <v>303</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xmlns:xlrd2="http://schemas.microsoft.com/office/spreadsheetml/2017/richdata2" ref="A4:C19">
    <sortCondition ref="A3"/>
  </sortState>
  <mergeCells count="1">
    <mergeCell ref="A1:C1"/>
  </mergeCells>
  <hyperlinks>
    <hyperlink ref="C10" r:id="rId1" xr:uid="{00000000-0004-0000-0900-000000000000}"/>
    <hyperlink ref="C13" r:id="rId2" xr:uid="{00000000-0004-0000-0900-000001000000}"/>
    <hyperlink ref="C14" r:id="rId3" xr:uid="{00000000-0004-0000-0900-000002000000}"/>
    <hyperlink ref="C3" r:id="rId4" xr:uid="{00000000-0004-0000-0900-000003000000}"/>
    <hyperlink ref="C12" r:id="rId5" xr:uid="{00000000-0004-0000-0900-000004000000}"/>
    <hyperlink ref="C18" r:id="rId6" xr:uid="{00000000-0004-0000-0900-000005000000}"/>
    <hyperlink ref="C17" r:id="rId7" xr:uid="{00000000-0004-0000-0900-000006000000}"/>
    <hyperlink ref="C15" r:id="rId8" xr:uid="{00000000-0004-0000-0900-000007000000}"/>
    <hyperlink ref="C7" r:id="rId9" xr:uid="{00000000-0004-0000-0900-000008000000}"/>
    <hyperlink ref="C5" r:id="rId10" xr:uid="{00000000-0004-0000-0900-000009000000}"/>
    <hyperlink ref="C16" r:id="rId11" xr:uid="{00000000-0004-0000-0900-00000A000000}"/>
    <hyperlink ref="C6" r:id="rId12" xr:uid="{00000000-0004-0000-0900-00000B000000}"/>
    <hyperlink ref="C4" r:id="rId13" xr:uid="{00000000-0004-0000-0900-00000C000000}"/>
    <hyperlink ref="C11" r:id="rId14" xr:uid="{00000000-0004-0000-0900-00000D000000}"/>
    <hyperlink ref="C8" r:id="rId15" xr:uid="{00000000-0004-0000-0900-00000E000000}"/>
    <hyperlink ref="C9" r:id="rId16" xr:uid="{00000000-0004-0000-0900-00000F000000}"/>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65"/>
  <sheetViews>
    <sheetView zoomScale="98" zoomScaleNormal="98" zoomScalePageLayoutView="98" workbookViewId="0">
      <selection activeCell="G17" sqref="G17"/>
    </sheetView>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94" t="s">
        <v>169</v>
      </c>
      <c r="C1" s="29" t="s">
        <v>6</v>
      </c>
      <c r="D1" s="29" t="s">
        <v>106</v>
      </c>
      <c r="E1" s="30" t="s">
        <v>202</v>
      </c>
      <c r="F1" s="29" t="s">
        <v>177</v>
      </c>
      <c r="G1" s="378" t="s">
        <v>107</v>
      </c>
      <c r="H1" s="29" t="s">
        <v>344</v>
      </c>
      <c r="I1" s="26" t="s">
        <v>345</v>
      </c>
      <c r="J1" s="473" t="s">
        <v>346</v>
      </c>
      <c r="K1" s="32" t="s">
        <v>181</v>
      </c>
      <c r="L1" t="s">
        <v>374</v>
      </c>
    </row>
    <row r="2" spans="2:12" x14ac:dyDescent="0.25">
      <c r="B2" s="388" t="s">
        <v>107</v>
      </c>
      <c r="C2" s="381" t="s">
        <v>107</v>
      </c>
      <c r="D2" s="381" t="s">
        <v>107</v>
      </c>
      <c r="E2" s="381" t="s">
        <v>107</v>
      </c>
      <c r="F2" s="381" t="s">
        <v>107</v>
      </c>
      <c r="G2" s="381" t="s">
        <v>107</v>
      </c>
      <c r="H2" s="381" t="s">
        <v>107</v>
      </c>
      <c r="I2" s="384"/>
      <c r="J2" s="385"/>
      <c r="K2" s="386"/>
      <c r="L2" s="512" t="s">
        <v>107</v>
      </c>
    </row>
    <row r="3" spans="2:12" x14ac:dyDescent="0.25">
      <c r="B3" s="389" t="s">
        <v>170</v>
      </c>
      <c r="C3" s="382" t="s">
        <v>11</v>
      </c>
      <c r="D3" s="382" t="s">
        <v>7</v>
      </c>
      <c r="E3" s="390" t="s">
        <v>338</v>
      </c>
      <c r="F3" s="382" t="s">
        <v>344</v>
      </c>
      <c r="G3" s="382"/>
      <c r="H3" s="382" t="s">
        <v>351</v>
      </c>
      <c r="I3" s="377"/>
      <c r="J3" s="387"/>
      <c r="K3" s="387"/>
      <c r="L3" s="387" t="s">
        <v>375</v>
      </c>
    </row>
    <row r="4" spans="2:12" x14ac:dyDescent="0.25">
      <c r="B4" s="391" t="s">
        <v>171</v>
      </c>
      <c r="C4" s="382" t="s">
        <v>12</v>
      </c>
      <c r="D4" s="382" t="s">
        <v>108</v>
      </c>
      <c r="E4" s="390" t="s">
        <v>339</v>
      </c>
      <c r="F4" s="382" t="s">
        <v>345</v>
      </c>
      <c r="G4" s="382"/>
      <c r="H4" s="382" t="s">
        <v>347</v>
      </c>
      <c r="I4" s="7"/>
      <c r="J4" s="382"/>
      <c r="K4" s="382"/>
      <c r="L4" s="387" t="s">
        <v>376</v>
      </c>
    </row>
    <row r="5" spans="2:12" x14ac:dyDescent="0.25">
      <c r="B5" s="389" t="s">
        <v>180</v>
      </c>
      <c r="C5" s="383" t="s">
        <v>14</v>
      </c>
      <c r="D5" s="382" t="s">
        <v>245</v>
      </c>
      <c r="E5" s="382" t="s">
        <v>340</v>
      </c>
      <c r="F5" s="382" t="s">
        <v>346</v>
      </c>
      <c r="G5" s="382"/>
      <c r="H5" s="382" t="s">
        <v>172</v>
      </c>
      <c r="I5" s="7"/>
      <c r="J5" s="382"/>
      <c r="K5" s="382"/>
      <c r="L5" s="387" t="s">
        <v>377</v>
      </c>
    </row>
    <row r="6" spans="2:12" x14ac:dyDescent="0.25">
      <c r="B6" s="392" t="s">
        <v>369</v>
      </c>
      <c r="C6" s="382" t="s">
        <v>13</v>
      </c>
      <c r="D6" s="382" t="s">
        <v>93</v>
      </c>
      <c r="E6" s="390" t="s">
        <v>2</v>
      </c>
      <c r="F6" s="160" t="s">
        <v>2</v>
      </c>
      <c r="G6" s="382"/>
      <c r="H6" s="382" t="s">
        <v>350</v>
      </c>
      <c r="I6" s="131"/>
      <c r="J6" s="131"/>
      <c r="K6" s="131"/>
    </row>
    <row r="7" spans="2:12" x14ac:dyDescent="0.25">
      <c r="B7" s="382"/>
      <c r="C7" s="495" t="s">
        <v>369</v>
      </c>
      <c r="D7" s="382" t="s">
        <v>10</v>
      </c>
      <c r="E7" s="475" t="s">
        <v>107</v>
      </c>
      <c r="F7" s="393"/>
      <c r="G7" s="160"/>
      <c r="H7" s="382" t="s">
        <v>349</v>
      </c>
      <c r="I7" s="32"/>
      <c r="J7" s="7"/>
      <c r="K7" s="7"/>
    </row>
    <row r="8" spans="2:12" x14ac:dyDescent="0.25">
      <c r="B8" s="382"/>
      <c r="C8" s="393"/>
      <c r="D8" s="382" t="s">
        <v>168</v>
      </c>
      <c r="E8" s="390" t="s">
        <v>341</v>
      </c>
      <c r="F8" s="393"/>
      <c r="G8" s="393"/>
      <c r="H8" s="382" t="s">
        <v>348</v>
      </c>
      <c r="I8" s="28"/>
      <c r="J8" s="7"/>
      <c r="K8" s="7"/>
    </row>
    <row r="9" spans="2:12" x14ac:dyDescent="0.25">
      <c r="B9" s="382"/>
      <c r="C9" s="387"/>
      <c r="D9" s="382" t="s">
        <v>365</v>
      </c>
      <c r="E9" s="390" t="s">
        <v>342</v>
      </c>
      <c r="F9" s="393"/>
      <c r="G9" s="393"/>
      <c r="H9" s="387"/>
      <c r="I9" s="131"/>
      <c r="J9" s="131"/>
      <c r="K9" s="131"/>
    </row>
    <row r="10" spans="2:12" ht="26.45" customHeight="1" x14ac:dyDescent="0.25">
      <c r="B10" s="382"/>
      <c r="C10" s="393"/>
      <c r="D10" s="382" t="s">
        <v>167</v>
      </c>
      <c r="E10" s="472" t="s">
        <v>343</v>
      </c>
      <c r="F10" s="393"/>
      <c r="G10" s="393"/>
      <c r="H10" s="387"/>
      <c r="I10" s="131"/>
      <c r="K10" s="131"/>
      <c r="L10" s="26"/>
    </row>
    <row r="11" spans="2:12" x14ac:dyDescent="0.25">
      <c r="B11" s="382"/>
      <c r="C11" s="393"/>
      <c r="D11" s="495" t="s">
        <v>369</v>
      </c>
      <c r="E11" s="390" t="s">
        <v>2</v>
      </c>
      <c r="F11" s="394"/>
      <c r="G11" s="393"/>
      <c r="H11" s="387"/>
      <c r="I11" s="151"/>
      <c r="J11" s="28"/>
      <c r="K11" s="7"/>
    </row>
    <row r="12" spans="2:12" x14ac:dyDescent="0.25">
      <c r="B12" s="382"/>
      <c r="C12" s="393"/>
      <c r="D12" s="393"/>
      <c r="E12" s="156"/>
      <c r="F12" s="382"/>
      <c r="G12" s="394"/>
      <c r="I12" s="131"/>
      <c r="J12" s="131"/>
      <c r="K12" s="7"/>
    </row>
    <row r="13" spans="2:12" x14ac:dyDescent="0.25">
      <c r="B13" s="382"/>
      <c r="C13" s="382"/>
      <c r="D13" s="382"/>
      <c r="E13" s="157"/>
      <c r="F13" s="382"/>
      <c r="G13" s="382"/>
      <c r="I13" s="131"/>
      <c r="J13" s="131"/>
      <c r="K13" s="131"/>
    </row>
    <row r="14" spans="2:12" x14ac:dyDescent="0.25">
      <c r="B14" s="382"/>
      <c r="C14" s="382"/>
      <c r="D14" s="382"/>
      <c r="E14" s="7"/>
      <c r="F14" s="382"/>
      <c r="G14" s="382"/>
      <c r="I14" s="131"/>
      <c r="J14" s="151"/>
    </row>
    <row r="15" spans="2:12" x14ac:dyDescent="0.25">
      <c r="B15" s="382"/>
      <c r="C15" s="382"/>
      <c r="D15" s="382"/>
      <c r="E15" s="7"/>
      <c r="F15" s="382"/>
      <c r="G15" s="382"/>
      <c r="I15" s="131"/>
      <c r="J15" s="131"/>
      <c r="K15" s="28"/>
    </row>
    <row r="16" spans="2:12" x14ac:dyDescent="0.25">
      <c r="B16" s="382"/>
      <c r="C16" s="382"/>
      <c r="D16" s="382"/>
      <c r="E16" s="7"/>
      <c r="F16" s="382"/>
      <c r="G16" s="382"/>
      <c r="I16" s="131"/>
      <c r="J16" s="131"/>
      <c r="K16" s="131"/>
    </row>
    <row r="17" spans="2:11" x14ac:dyDescent="0.25">
      <c r="B17" s="382"/>
      <c r="C17" s="382"/>
      <c r="D17" s="382"/>
      <c r="E17" s="7"/>
      <c r="F17" s="7"/>
      <c r="G17" s="382"/>
      <c r="I17" s="131"/>
      <c r="J17" s="131"/>
      <c r="K17" s="131"/>
    </row>
    <row r="18" spans="2:11" x14ac:dyDescent="0.25">
      <c r="B18" s="7"/>
      <c r="C18" s="7"/>
      <c r="D18" s="7"/>
      <c r="E18" s="7"/>
      <c r="F18" s="7"/>
      <c r="G18" s="7"/>
      <c r="I18" s="131"/>
      <c r="J18" s="131"/>
      <c r="K18" s="151"/>
    </row>
    <row r="19" spans="2:11" x14ac:dyDescent="0.25">
      <c r="B19" s="7"/>
      <c r="C19" s="7"/>
      <c r="D19" s="7"/>
      <c r="E19" s="7"/>
      <c r="F19" s="7"/>
      <c r="G19" s="7"/>
      <c r="H19" s="131"/>
      <c r="I19" s="131"/>
      <c r="J19" s="131"/>
      <c r="K19" s="131"/>
    </row>
    <row r="20" spans="2:11" x14ac:dyDescent="0.25">
      <c r="B20" s="7"/>
      <c r="C20" s="7"/>
      <c r="D20" s="7"/>
      <c r="E20" s="7"/>
      <c r="F20" s="7"/>
      <c r="G20" s="7"/>
      <c r="H20" s="131"/>
      <c r="I20" s="131"/>
      <c r="J20" s="131"/>
      <c r="K20" s="131"/>
    </row>
    <row r="21" spans="2:11" x14ac:dyDescent="0.25">
      <c r="B21" s="7"/>
      <c r="C21" s="7"/>
      <c r="D21" s="7"/>
      <c r="E21" s="7"/>
      <c r="F21" s="7"/>
      <c r="G21" s="7"/>
      <c r="H21" s="131"/>
      <c r="I21" s="131"/>
      <c r="J21" s="131"/>
      <c r="K21" s="131"/>
    </row>
    <row r="22" spans="2:11" x14ac:dyDescent="0.25">
      <c r="B22" s="7"/>
      <c r="C22" s="7"/>
      <c r="D22" s="7"/>
      <c r="E22" s="7"/>
      <c r="F22" s="7"/>
      <c r="G22" s="7"/>
      <c r="H22" s="131"/>
      <c r="I22" s="131"/>
      <c r="J22" s="131"/>
      <c r="K22" s="131"/>
    </row>
    <row r="23" spans="2:11" x14ac:dyDescent="0.25">
      <c r="B23" s="7"/>
      <c r="C23" s="7"/>
      <c r="D23" s="7"/>
      <c r="E23" s="7"/>
      <c r="F23" s="7"/>
      <c r="G23" s="7"/>
      <c r="H23" s="158"/>
      <c r="I23" s="131"/>
      <c r="J23" s="131"/>
      <c r="K23" s="131"/>
    </row>
    <row r="24" spans="2:11" x14ac:dyDescent="0.25">
      <c r="B24" s="7"/>
      <c r="C24" s="7"/>
      <c r="D24" s="7"/>
      <c r="E24" s="7"/>
      <c r="F24" s="7"/>
      <c r="G24" s="7"/>
      <c r="H24" s="158"/>
      <c r="I24" s="131"/>
      <c r="J24" s="131"/>
      <c r="K24" s="131"/>
    </row>
    <row r="25" spans="2:11" x14ac:dyDescent="0.25">
      <c r="B25" s="7"/>
      <c r="C25" s="7"/>
      <c r="D25" s="7"/>
      <c r="E25" s="7"/>
      <c r="F25" s="7"/>
      <c r="G25" s="7"/>
      <c r="H25" s="158"/>
      <c r="I25" s="131"/>
      <c r="J25" s="131"/>
      <c r="K25" s="131"/>
    </row>
    <row r="26" spans="2:11" x14ac:dyDescent="0.25">
      <c r="B26" s="7"/>
      <c r="C26" s="7"/>
      <c r="D26" s="7"/>
      <c r="E26" s="7"/>
      <c r="F26" s="7"/>
      <c r="G26" s="7"/>
      <c r="I26" s="131"/>
      <c r="J26" s="131"/>
      <c r="K26" s="131"/>
    </row>
    <row r="27" spans="2:11" s="32" customFormat="1" x14ac:dyDescent="0.25">
      <c r="B27" s="7"/>
      <c r="C27" s="7"/>
      <c r="D27" s="7"/>
      <c r="E27" s="7"/>
      <c r="F27" s="7"/>
      <c r="G27" s="7"/>
      <c r="H27" s="158"/>
      <c r="I27" s="131"/>
      <c r="J27" s="131"/>
      <c r="K27" s="131"/>
    </row>
    <row r="28" spans="2:11" x14ac:dyDescent="0.25">
      <c r="B28" s="7"/>
      <c r="C28" s="7"/>
      <c r="D28" s="7"/>
      <c r="E28" s="7"/>
      <c r="F28" s="7"/>
      <c r="G28" s="7"/>
      <c r="H28" s="158"/>
      <c r="I28" s="131"/>
      <c r="J28" s="131"/>
      <c r="K28" s="131"/>
    </row>
    <row r="29" spans="2:11" x14ac:dyDescent="0.25">
      <c r="B29" s="7"/>
      <c r="C29" s="7"/>
      <c r="D29" s="7"/>
      <c r="F29" s="7"/>
      <c r="G29" s="7"/>
      <c r="H29" s="158"/>
      <c r="I29" s="155"/>
      <c r="J29" s="131"/>
      <c r="K29" s="131"/>
    </row>
    <row r="30" spans="2:11" x14ac:dyDescent="0.25">
      <c r="B30" s="7"/>
      <c r="C30" s="7"/>
      <c r="D30" s="7"/>
      <c r="F30" s="159"/>
      <c r="G30" s="7"/>
      <c r="H30" s="158"/>
      <c r="I30" s="155"/>
      <c r="J30" s="131"/>
      <c r="K30" s="131"/>
    </row>
    <row r="31" spans="2:11" x14ac:dyDescent="0.25">
      <c r="B31" s="7"/>
      <c r="C31" s="7"/>
      <c r="D31" s="7"/>
      <c r="F31" s="7"/>
      <c r="G31" s="159"/>
      <c r="H31" s="155"/>
      <c r="I31" s="155"/>
      <c r="J31" s="131"/>
      <c r="K31" s="131"/>
    </row>
    <row r="32" spans="2:11" x14ac:dyDescent="0.25">
      <c r="B32" s="7"/>
      <c r="C32" s="7"/>
      <c r="D32" s="7"/>
      <c r="F32" s="18"/>
      <c r="G32" s="7"/>
      <c r="H32" s="155"/>
      <c r="I32" s="155"/>
      <c r="J32" s="155"/>
      <c r="K32" s="131"/>
    </row>
    <row r="33" spans="2:11" x14ac:dyDescent="0.25">
      <c r="B33" s="7"/>
      <c r="C33" s="7"/>
      <c r="D33" s="7"/>
      <c r="F33" s="7"/>
      <c r="G33" s="18"/>
      <c r="H33" s="155"/>
      <c r="I33" s="155"/>
      <c r="J33" s="155"/>
      <c r="K33" s="131"/>
    </row>
    <row r="34" spans="2:11" x14ac:dyDescent="0.25">
      <c r="B34" s="7"/>
      <c r="C34" s="7"/>
      <c r="D34" s="7"/>
      <c r="F34" s="7"/>
      <c r="G34" s="7"/>
      <c r="H34" s="155"/>
      <c r="J34" s="155"/>
      <c r="K34" s="131"/>
    </row>
    <row r="35" spans="2:11" x14ac:dyDescent="0.25">
      <c r="B35" s="7"/>
      <c r="C35" s="7"/>
      <c r="D35" s="7"/>
      <c r="F35" s="32"/>
      <c r="G35" s="7"/>
      <c r="H35" s="155"/>
      <c r="J35" s="155"/>
      <c r="K35" s="131"/>
    </row>
    <row r="36" spans="2:11" x14ac:dyDescent="0.25">
      <c r="B36" s="32"/>
      <c r="D36"/>
      <c r="F36" s="32"/>
      <c r="J36" s="155"/>
      <c r="K36" s="155"/>
    </row>
    <row r="37" spans="2:11" x14ac:dyDescent="0.25">
      <c r="B37" s="32"/>
      <c r="D37"/>
      <c r="J37"/>
      <c r="K37" s="155"/>
    </row>
    <row r="38" spans="2:11" x14ac:dyDescent="0.25">
      <c r="B38" s="32"/>
      <c r="D38"/>
      <c r="J38"/>
      <c r="K38" s="155"/>
    </row>
    <row r="39" spans="2:11" x14ac:dyDescent="0.25">
      <c r="B39" s="32"/>
      <c r="D39"/>
      <c r="J39"/>
      <c r="K39" s="155"/>
    </row>
    <row r="40" spans="2:11" x14ac:dyDescent="0.25">
      <c r="B40" s="32"/>
      <c r="D40"/>
      <c r="I40" s="156"/>
      <c r="J40"/>
      <c r="K40" s="155"/>
    </row>
    <row r="41" spans="2:11" ht="12" customHeight="1" x14ac:dyDescent="0.25">
      <c r="B41" s="32"/>
      <c r="D41"/>
      <c r="F41" s="148"/>
      <c r="J41"/>
      <c r="K41"/>
    </row>
    <row r="42" spans="2:11" ht="12" customHeight="1" x14ac:dyDescent="0.25">
      <c r="B42" s="32"/>
      <c r="D42"/>
      <c r="F42" s="149"/>
      <c r="G42" s="148"/>
      <c r="H42" s="156"/>
      <c r="J42"/>
      <c r="K42"/>
    </row>
    <row r="43" spans="2:11" x14ac:dyDescent="0.25">
      <c r="B43" s="32"/>
      <c r="D43"/>
      <c r="F43" s="149"/>
      <c r="G43" s="265"/>
      <c r="J43"/>
      <c r="K43"/>
    </row>
    <row r="44" spans="2:11" x14ac:dyDescent="0.25">
      <c r="B44" s="32"/>
      <c r="D44"/>
      <c r="F44" s="149"/>
      <c r="G44" s="265"/>
      <c r="J44"/>
      <c r="K44"/>
    </row>
    <row r="45" spans="2:11" x14ac:dyDescent="0.25">
      <c r="B45" s="32"/>
      <c r="D45"/>
      <c r="F45" s="149"/>
      <c r="G45" s="265"/>
      <c r="J45"/>
      <c r="K45"/>
    </row>
    <row r="46" spans="2:11" ht="16.5" customHeight="1" x14ac:dyDescent="0.25">
      <c r="B46" s="32"/>
      <c r="D46"/>
      <c r="F46" s="132"/>
      <c r="G46" s="265"/>
      <c r="J46"/>
      <c r="K46"/>
    </row>
    <row r="47" spans="2:11" ht="19.5" customHeight="1" x14ac:dyDescent="0.25">
      <c r="B47" s="32"/>
      <c r="D47"/>
      <c r="F47" s="132"/>
      <c r="G47" s="261"/>
      <c r="J47"/>
      <c r="K47"/>
    </row>
    <row r="48" spans="2:11" ht="13.35" customHeight="1" x14ac:dyDescent="0.25">
      <c r="B48" s="32"/>
      <c r="D48"/>
      <c r="F48" s="150"/>
      <c r="G48" s="261"/>
      <c r="J48"/>
      <c r="K48"/>
    </row>
    <row r="49" spans="2:11" ht="18" customHeight="1" x14ac:dyDescent="0.25">
      <c r="B49" s="32"/>
      <c r="D49"/>
      <c r="F49" s="149"/>
      <c r="G49" s="150"/>
      <c r="J49"/>
      <c r="K49"/>
    </row>
    <row r="50" spans="2:11" x14ac:dyDescent="0.25">
      <c r="B50" s="32"/>
      <c r="D50"/>
      <c r="F50" s="149"/>
      <c r="G50" s="265"/>
      <c r="J50"/>
      <c r="K50"/>
    </row>
    <row r="51" spans="2:11" ht="15.75" customHeight="1" x14ac:dyDescent="0.25">
      <c r="B51" s="32"/>
      <c r="D51"/>
      <c r="F51" s="149"/>
      <c r="G51" s="265"/>
      <c r="J51"/>
      <c r="K51"/>
    </row>
    <row r="52" spans="2:11" ht="15.75" customHeight="1" x14ac:dyDescent="0.25">
      <c r="B52" s="32"/>
      <c r="D52"/>
      <c r="F52" s="149"/>
      <c r="G52" s="265"/>
      <c r="J52"/>
      <c r="K52"/>
    </row>
    <row r="53" spans="2:11" x14ac:dyDescent="0.25">
      <c r="B53" s="32"/>
      <c r="D53"/>
      <c r="F53" s="149"/>
      <c r="G53" s="265"/>
      <c r="J53"/>
      <c r="K53"/>
    </row>
    <row r="54" spans="2:11" x14ac:dyDescent="0.25">
      <c r="B54" s="32"/>
      <c r="D54"/>
      <c r="F54" s="149"/>
      <c r="G54" s="265"/>
      <c r="J54"/>
      <c r="K54"/>
    </row>
    <row r="55" spans="2:11" ht="15.75" customHeight="1" x14ac:dyDescent="0.25">
      <c r="B55" s="32"/>
      <c r="D55"/>
      <c r="F55" s="149"/>
      <c r="G55" s="265"/>
      <c r="J55"/>
      <c r="K55"/>
    </row>
    <row r="56" spans="2:11" x14ac:dyDescent="0.25">
      <c r="B56" s="32"/>
      <c r="D56"/>
      <c r="F56" s="149"/>
      <c r="G56" s="265"/>
      <c r="I56" s="26"/>
      <c r="J56"/>
      <c r="K56"/>
    </row>
    <row r="57" spans="2:11" x14ac:dyDescent="0.25">
      <c r="B57" s="32"/>
      <c r="D57"/>
      <c r="F57" s="149"/>
      <c r="G57" s="265"/>
      <c r="I57" s="26"/>
      <c r="J57"/>
      <c r="K57"/>
    </row>
    <row r="58" spans="2:11" x14ac:dyDescent="0.25">
      <c r="B58" s="32"/>
      <c r="D58"/>
      <c r="G58" s="265"/>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zoomScale="96" zoomScaleNormal="96" zoomScalePageLayoutView="96" workbookViewId="0">
      <selection activeCell="A11" sqref="A11"/>
    </sheetView>
  </sheetViews>
  <sheetFormatPr defaultColWidth="8.7109375" defaultRowHeight="15" x14ac:dyDescent="0.25"/>
  <cols>
    <col min="1" max="1" width="97.140625" style="32" customWidth="1"/>
    <col min="2" max="16384" width="8.7109375" style="32"/>
  </cols>
  <sheetData>
    <row r="1" spans="1:17" x14ac:dyDescent="0.25">
      <c r="A1" s="196" t="s">
        <v>191</v>
      </c>
      <c r="B1" s="196"/>
      <c r="C1" s="196"/>
      <c r="D1" s="196"/>
      <c r="E1" s="196"/>
      <c r="F1" s="196"/>
      <c r="G1" s="196"/>
      <c r="H1" s="196"/>
      <c r="I1" s="196"/>
      <c r="J1" s="196"/>
      <c r="K1" s="196"/>
      <c r="L1" s="196"/>
      <c r="M1" s="196"/>
      <c r="N1" s="196"/>
      <c r="O1" s="196"/>
      <c r="P1" s="196"/>
      <c r="Q1" s="196"/>
    </row>
    <row r="2" spans="1:17" ht="30" x14ac:dyDescent="0.25">
      <c r="A2" s="377" t="s">
        <v>411</v>
      </c>
      <c r="B2" s="198"/>
      <c r="C2" s="198"/>
      <c r="D2" s="198"/>
      <c r="E2" s="198"/>
      <c r="F2" s="198"/>
      <c r="G2" s="198"/>
      <c r="H2" s="198"/>
      <c r="I2" s="198"/>
      <c r="J2" s="198"/>
      <c r="K2" s="198"/>
      <c r="L2" s="198"/>
      <c r="M2" s="198"/>
      <c r="N2" s="198"/>
      <c r="O2" s="198"/>
      <c r="P2" s="198"/>
      <c r="Q2" s="198"/>
    </row>
    <row r="3" spans="1:17" x14ac:dyDescent="0.25">
      <c r="A3" s="197"/>
      <c r="B3" s="198"/>
      <c r="C3" s="198"/>
      <c r="D3" s="198"/>
      <c r="E3" s="198"/>
      <c r="F3" s="198"/>
      <c r="G3" s="198"/>
      <c r="H3" s="198"/>
      <c r="I3" s="198"/>
      <c r="J3" s="198"/>
      <c r="K3" s="198"/>
      <c r="L3" s="198"/>
      <c r="M3" s="198"/>
      <c r="N3" s="198"/>
      <c r="O3" s="198"/>
      <c r="P3" s="198"/>
      <c r="Q3" s="198"/>
    </row>
    <row r="5" spans="1:17" x14ac:dyDescent="0.25">
      <c r="A5" s="5" t="s">
        <v>135</v>
      </c>
    </row>
    <row r="6" spans="1:17" ht="30" x14ac:dyDescent="0.25">
      <c r="A6" s="26" t="s">
        <v>393</v>
      </c>
    </row>
    <row r="7" spans="1:17" ht="30" x14ac:dyDescent="0.25">
      <c r="A7" s="26" t="s">
        <v>392</v>
      </c>
    </row>
    <row r="10" spans="1:17" x14ac:dyDescent="0.25">
      <c r="A10" s="5" t="s">
        <v>192</v>
      </c>
    </row>
    <row r="11" spans="1:17" x14ac:dyDescent="0.25">
      <c r="A11" s="199" t="s">
        <v>193</v>
      </c>
    </row>
    <row r="12" spans="1:17" x14ac:dyDescent="0.25">
      <c r="A12" s="199" t="s">
        <v>201</v>
      </c>
    </row>
    <row r="13" spans="1:17" x14ac:dyDescent="0.25">
      <c r="A13" s="199" t="s">
        <v>194</v>
      </c>
    </row>
    <row r="14" spans="1:17" x14ac:dyDescent="0.25">
      <c r="A14" s="199" t="s">
        <v>195</v>
      </c>
    </row>
    <row r="15" spans="1:17" x14ac:dyDescent="0.25">
      <c r="A15" s="199" t="s">
        <v>196</v>
      </c>
    </row>
    <row r="16" spans="1:17" x14ac:dyDescent="0.25">
      <c r="A16" s="199" t="s">
        <v>197</v>
      </c>
    </row>
    <row r="17" spans="1:1" x14ac:dyDescent="0.25">
      <c r="A17" s="199" t="s">
        <v>198</v>
      </c>
    </row>
    <row r="18" spans="1:1" x14ac:dyDescent="0.25">
      <c r="A18" s="199" t="s">
        <v>199</v>
      </c>
    </row>
    <row r="19" spans="1:1" x14ac:dyDescent="0.25">
      <c r="A19" s="199" t="s">
        <v>295</v>
      </c>
    </row>
    <row r="20" spans="1:1" x14ac:dyDescent="0.25">
      <c r="A20" s="376" t="s">
        <v>256</v>
      </c>
    </row>
  </sheetData>
  <hyperlinks>
    <hyperlink ref="A11" location="'1. Legal Measures'!A1" display="1. Legal measures" xr:uid="{00000000-0004-0000-0000-000000000000}"/>
    <hyperlink ref="A12" location="'2. Policy Measures'!A1" display="2 Policy measures" xr:uid="{00000000-0004-0000-0000-000001000000}"/>
    <hyperlink ref="A13" location="'3. Deployment and manufacturing'!A1" display="3. Deployment and manufacturing" xr:uid="{00000000-0004-0000-0000-000002000000}"/>
    <hyperlink ref="A14" location="'4. RTD&amp;D'!A1" display="4. RTD&amp;D" xr:uid="{00000000-0004-0000-0000-000003000000}"/>
    <hyperlink ref="A15" location="'5a. AFV estimates'!A1" display="5a. AFV estimates" xr:uid="{00000000-0004-0000-0000-000004000000}"/>
    <hyperlink ref="A16" location="'5b.AFI targets'!A1" display="5b. AFI targets" xr:uid="{00000000-0004-0000-0000-000005000000}"/>
    <hyperlink ref="A17" location="'6. AFI developments'!A1" display="6. AFI developments" xr:uid="{00000000-0004-0000-0000-000006000000}"/>
    <hyperlink ref="A18" location="Abbreviations!A1" display="Abbreviations" xr:uid="{00000000-0004-0000-0000-000007000000}"/>
    <hyperlink ref="A20" location="Menus!A1" display="Menus" xr:uid="{00000000-0004-0000-0000-000008000000}"/>
    <hyperlink ref="A19" location="References!A1" display="References" xr:uid="{00000000-0004-0000-0000-000009000000}"/>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5"/>
  <sheetViews>
    <sheetView topLeftCell="A22" zoomScaleNormal="100" zoomScalePageLayoutView="80" workbookViewId="0">
      <selection activeCell="E22" sqref="E22"/>
    </sheetView>
  </sheetViews>
  <sheetFormatPr defaultColWidth="8.7109375" defaultRowHeight="15" x14ac:dyDescent="0.25"/>
  <cols>
    <col min="1" max="1" width="1.7109375" style="32" customWidth="1"/>
    <col min="2" max="2" width="16" style="32" customWidth="1"/>
    <col min="3" max="3" width="6.5703125" style="32" customWidth="1"/>
    <col min="4" max="4" width="17" style="32" customWidth="1"/>
    <col min="5" max="5" width="27" style="32" customWidth="1"/>
    <col min="6" max="6" width="9.140625" style="32" customWidth="1"/>
    <col min="7" max="7" width="14.85546875" style="32" customWidth="1"/>
    <col min="8" max="8" width="17.5703125" style="26" customWidth="1"/>
    <col min="9" max="9" width="13" style="26" customWidth="1"/>
    <col min="10" max="10" width="11.85546875" style="26" customWidth="1"/>
    <col min="11" max="11" width="10.42578125" style="26" customWidth="1"/>
    <col min="12" max="12" width="13.5703125" style="32" customWidth="1"/>
    <col min="13" max="13" width="16.5703125" style="32" customWidth="1"/>
    <col min="14" max="14" width="20.140625" style="32" customWidth="1"/>
    <col min="15" max="15" width="16.7109375" style="32" customWidth="1"/>
    <col min="16" max="16" width="14.140625" style="32" customWidth="1"/>
    <col min="17" max="17" width="18.28515625" style="32" customWidth="1"/>
    <col min="18" max="18" width="7.28515625" style="32" customWidth="1"/>
    <col min="19" max="19" width="11.7109375" style="32" customWidth="1"/>
    <col min="20" max="20" width="10" style="32" customWidth="1"/>
    <col min="21" max="21" width="11" style="32" customWidth="1"/>
    <col min="22" max="22" width="12.7109375" style="32" customWidth="1"/>
    <col min="23" max="23" width="3.7109375" style="32" customWidth="1"/>
    <col min="24" max="16384" width="8.7109375" style="32"/>
  </cols>
  <sheetData>
    <row r="1" spans="1:24" ht="15.75" thickBot="1" x14ac:dyDescent="0.3">
      <c r="B1" s="32" t="s">
        <v>110</v>
      </c>
    </row>
    <row r="2" spans="1:24" ht="16.350000000000001" customHeight="1" thickBot="1" x14ac:dyDescent="0.3">
      <c r="A2" s="7"/>
      <c r="B2" s="752" t="s">
        <v>5</v>
      </c>
      <c r="C2" s="753"/>
      <c r="D2" s="753"/>
      <c r="E2" s="753"/>
      <c r="F2" s="753"/>
      <c r="G2" s="753"/>
      <c r="H2" s="753"/>
      <c r="I2" s="753"/>
      <c r="J2" s="753"/>
      <c r="K2" s="753"/>
      <c r="L2" s="753"/>
      <c r="M2" s="753"/>
      <c r="N2" s="753"/>
      <c r="O2" s="753"/>
      <c r="P2" s="753"/>
      <c r="Q2" s="753"/>
      <c r="R2" s="753"/>
      <c r="S2" s="753"/>
      <c r="T2" s="753"/>
      <c r="U2" s="753"/>
      <c r="V2" s="754"/>
      <c r="W2" s="26"/>
      <c r="X2" s="26"/>
    </row>
    <row r="3" spans="1:24" ht="15.75" thickBot="1" x14ac:dyDescent="0.3">
      <c r="A3" s="7"/>
      <c r="B3" s="764"/>
      <c r="C3" s="764"/>
      <c r="D3" s="765"/>
      <c r="E3" s="765"/>
      <c r="F3" s="765"/>
      <c r="G3" s="765"/>
      <c r="H3" s="765"/>
      <c r="I3" s="765"/>
      <c r="J3" s="765"/>
      <c r="K3" s="765"/>
      <c r="L3" s="765"/>
      <c r="M3" s="765"/>
      <c r="N3" s="765"/>
      <c r="O3" s="765"/>
      <c r="P3" s="765"/>
      <c r="Q3" s="765"/>
      <c r="R3" s="765"/>
      <c r="S3" s="764"/>
      <c r="T3" s="764"/>
      <c r="U3" s="764"/>
      <c r="V3" s="764"/>
    </row>
    <row r="4" spans="1:24" ht="27.6" customHeight="1" thickBot="1" x14ac:dyDescent="0.3">
      <c r="A4" s="413"/>
      <c r="B4" s="781" t="s">
        <v>82</v>
      </c>
      <c r="C4" s="781" t="s">
        <v>113</v>
      </c>
      <c r="D4" s="783" t="s">
        <v>25</v>
      </c>
      <c r="E4" s="781" t="s">
        <v>90</v>
      </c>
      <c r="F4" s="785" t="s">
        <v>169</v>
      </c>
      <c r="G4" s="779" t="s">
        <v>0</v>
      </c>
      <c r="H4" s="779" t="s">
        <v>3</v>
      </c>
      <c r="I4" s="779" t="s">
        <v>106</v>
      </c>
      <c r="J4" s="755" t="s">
        <v>6</v>
      </c>
      <c r="K4" s="779" t="s">
        <v>374</v>
      </c>
      <c r="L4" s="757" t="s">
        <v>173</v>
      </c>
      <c r="M4" s="758"/>
      <c r="N4" s="758"/>
      <c r="O4" s="759"/>
      <c r="P4" s="760" t="s">
        <v>174</v>
      </c>
      <c r="Q4" s="761"/>
      <c r="R4" s="761"/>
      <c r="S4" s="762" t="s">
        <v>186</v>
      </c>
      <c r="T4" s="775" t="s">
        <v>1</v>
      </c>
      <c r="U4" s="777" t="s">
        <v>154</v>
      </c>
      <c r="V4" s="766" t="s">
        <v>109</v>
      </c>
      <c r="W4" s="14"/>
    </row>
    <row r="5" spans="1:24" ht="33" customHeight="1" thickBot="1" x14ac:dyDescent="0.3">
      <c r="A5" s="413"/>
      <c r="B5" s="782"/>
      <c r="C5" s="782"/>
      <c r="D5" s="784"/>
      <c r="E5" s="782"/>
      <c r="F5" s="786"/>
      <c r="G5" s="780"/>
      <c r="H5" s="780"/>
      <c r="I5" s="780"/>
      <c r="J5" s="756"/>
      <c r="K5" s="780"/>
      <c r="L5" s="407">
        <v>2016</v>
      </c>
      <c r="M5" s="408">
        <v>2017</v>
      </c>
      <c r="N5" s="408">
        <v>2018</v>
      </c>
      <c r="O5" s="409">
        <v>2019</v>
      </c>
      <c r="P5" s="410">
        <v>2020</v>
      </c>
      <c r="Q5" s="526" t="s">
        <v>94</v>
      </c>
      <c r="R5" s="499" t="s">
        <v>95</v>
      </c>
      <c r="S5" s="763"/>
      <c r="T5" s="776"/>
      <c r="U5" s="778"/>
      <c r="V5" s="767"/>
      <c r="W5" s="1"/>
    </row>
    <row r="6" spans="1:24" ht="140.25" x14ac:dyDescent="0.25">
      <c r="A6" s="411"/>
      <c r="B6" s="768" t="s">
        <v>83</v>
      </c>
      <c r="C6" s="129" t="s">
        <v>27</v>
      </c>
      <c r="D6" s="650" t="s">
        <v>453</v>
      </c>
      <c r="E6" s="614" t="s">
        <v>440</v>
      </c>
      <c r="F6" s="76" t="s">
        <v>171</v>
      </c>
      <c r="G6" s="76" t="s">
        <v>346</v>
      </c>
      <c r="H6" s="628" t="s">
        <v>348</v>
      </c>
      <c r="I6" s="76" t="s">
        <v>369</v>
      </c>
      <c r="J6" s="513" t="s">
        <v>369</v>
      </c>
      <c r="K6" s="76" t="s">
        <v>375</v>
      </c>
      <c r="L6" s="77">
        <v>0</v>
      </c>
      <c r="M6" s="93">
        <v>0</v>
      </c>
      <c r="N6" s="93">
        <v>59860</v>
      </c>
      <c r="O6" s="248">
        <v>0</v>
      </c>
      <c r="P6" s="77">
        <v>0</v>
      </c>
      <c r="Q6" s="93">
        <v>0</v>
      </c>
      <c r="R6" s="94">
        <v>0</v>
      </c>
      <c r="S6" s="500"/>
      <c r="T6" s="617" t="s">
        <v>441</v>
      </c>
      <c r="U6" s="655" t="s">
        <v>442</v>
      </c>
      <c r="V6" s="704" t="s">
        <v>539</v>
      </c>
      <c r="W6" s="5" t="s">
        <v>513</v>
      </c>
    </row>
    <row r="7" spans="1:24" ht="243" thickBot="1" x14ac:dyDescent="0.3">
      <c r="A7" s="411"/>
      <c r="B7" s="769"/>
      <c r="C7" s="127" t="s">
        <v>28</v>
      </c>
      <c r="D7" s="684" t="s">
        <v>443</v>
      </c>
      <c r="E7" s="623" t="s">
        <v>516</v>
      </c>
      <c r="F7" s="678" t="s">
        <v>171</v>
      </c>
      <c r="G7" s="678" t="s">
        <v>344</v>
      </c>
      <c r="H7" s="678" t="s">
        <v>350</v>
      </c>
      <c r="I7" s="678" t="s">
        <v>369</v>
      </c>
      <c r="J7" s="679" t="s">
        <v>11</v>
      </c>
      <c r="K7" s="678" t="s">
        <v>375</v>
      </c>
      <c r="L7" s="702">
        <v>106</v>
      </c>
      <c r="M7" s="703">
        <v>62.92</v>
      </c>
      <c r="N7" s="703">
        <v>70.75</v>
      </c>
      <c r="O7" s="682">
        <v>0</v>
      </c>
      <c r="P7" s="680">
        <v>0</v>
      </c>
      <c r="Q7" s="681">
        <v>0</v>
      </c>
      <c r="R7" s="683">
        <v>0</v>
      </c>
      <c r="S7" s="680"/>
      <c r="T7" s="623" t="s">
        <v>514</v>
      </c>
      <c r="U7" s="685" t="s">
        <v>444</v>
      </c>
      <c r="V7" s="722" t="s">
        <v>537</v>
      </c>
      <c r="W7" s="5" t="s">
        <v>515</v>
      </c>
    </row>
    <row r="8" spans="1:24" ht="127.5" x14ac:dyDescent="0.25">
      <c r="A8" s="411"/>
      <c r="B8" s="769"/>
      <c r="C8" s="129" t="s">
        <v>456</v>
      </c>
      <c r="D8" s="651" t="s">
        <v>445</v>
      </c>
      <c r="E8" s="617" t="s">
        <v>446</v>
      </c>
      <c r="F8" s="79" t="s">
        <v>171</v>
      </c>
      <c r="G8" s="79" t="s">
        <v>344</v>
      </c>
      <c r="H8" s="79" t="s">
        <v>350</v>
      </c>
      <c r="I8" s="79" t="s">
        <v>369</v>
      </c>
      <c r="J8" s="514" t="s">
        <v>11</v>
      </c>
      <c r="K8" s="79" t="s">
        <v>375</v>
      </c>
      <c r="L8" s="83">
        <v>0</v>
      </c>
      <c r="M8" s="81">
        <v>0</v>
      </c>
      <c r="N8" s="81">
        <v>0</v>
      </c>
      <c r="O8" s="247">
        <v>0</v>
      </c>
      <c r="P8" s="88">
        <v>0</v>
      </c>
      <c r="Q8" s="86">
        <v>0</v>
      </c>
      <c r="R8" s="87">
        <v>0</v>
      </c>
      <c r="S8" s="88"/>
      <c r="T8" s="614" t="s">
        <v>514</v>
      </c>
      <c r="U8" s="655" t="s">
        <v>420</v>
      </c>
      <c r="V8" s="657"/>
      <c r="W8" s="5" t="s">
        <v>515</v>
      </c>
    </row>
    <row r="9" spans="1:24" ht="255.75" thickBot="1" x14ac:dyDescent="0.3">
      <c r="A9" s="411"/>
      <c r="B9" s="769"/>
      <c r="C9" s="127" t="s">
        <v>457</v>
      </c>
      <c r="D9" s="651" t="s">
        <v>447</v>
      </c>
      <c r="E9" s="714" t="s">
        <v>538</v>
      </c>
      <c r="F9" s="678" t="s">
        <v>171</v>
      </c>
      <c r="G9" s="678" t="s">
        <v>344</v>
      </c>
      <c r="H9" s="678" t="s">
        <v>350</v>
      </c>
      <c r="I9" s="678" t="s">
        <v>369</v>
      </c>
      <c r="J9" s="679" t="s">
        <v>11</v>
      </c>
      <c r="K9" s="678"/>
      <c r="L9" s="713">
        <v>18.012</v>
      </c>
      <c r="M9" s="712">
        <v>28.5</v>
      </c>
      <c r="N9" s="712">
        <v>44.46</v>
      </c>
      <c r="O9" s="249">
        <v>0</v>
      </c>
      <c r="P9" s="88">
        <v>0</v>
      </c>
      <c r="Q9" s="86">
        <v>0</v>
      </c>
      <c r="R9" s="87">
        <v>0</v>
      </c>
      <c r="S9" s="88"/>
      <c r="T9" s="658"/>
      <c r="U9" s="655" t="s">
        <v>422</v>
      </c>
      <c r="V9" s="657"/>
      <c r="W9" s="5" t="s">
        <v>515</v>
      </c>
    </row>
    <row r="10" spans="1:24" ht="255" x14ac:dyDescent="0.25">
      <c r="A10" s="411"/>
      <c r="B10" s="769"/>
      <c r="C10" s="129" t="s">
        <v>458</v>
      </c>
      <c r="D10" s="617" t="s">
        <v>448</v>
      </c>
      <c r="E10" s="617" t="s">
        <v>518</v>
      </c>
      <c r="F10" s="79" t="s">
        <v>171</v>
      </c>
      <c r="G10" s="79" t="s">
        <v>344</v>
      </c>
      <c r="H10" s="79" t="s">
        <v>348</v>
      </c>
      <c r="I10" s="79" t="s">
        <v>7</v>
      </c>
      <c r="J10" s="514" t="s">
        <v>11</v>
      </c>
      <c r="K10" s="79"/>
      <c r="L10" s="88"/>
      <c r="M10" s="86"/>
      <c r="N10" s="86"/>
      <c r="O10" s="249"/>
      <c r="P10" s="88"/>
      <c r="Q10" s="86"/>
      <c r="R10" s="87"/>
      <c r="S10" s="88"/>
      <c r="T10" s="617" t="s">
        <v>517</v>
      </c>
      <c r="U10" s="655" t="s">
        <v>444</v>
      </c>
      <c r="V10" s="657"/>
      <c r="W10" s="5" t="s">
        <v>513</v>
      </c>
    </row>
    <row r="11" spans="1:24" s="600" customFormat="1" ht="77.25" thickBot="1" x14ac:dyDescent="0.3">
      <c r="A11" s="612"/>
      <c r="B11" s="769"/>
      <c r="C11" s="127" t="s">
        <v>459</v>
      </c>
      <c r="D11" s="617" t="s">
        <v>449</v>
      </c>
      <c r="E11" s="617" t="s">
        <v>519</v>
      </c>
      <c r="F11" s="628" t="s">
        <v>171</v>
      </c>
      <c r="G11" s="628" t="s">
        <v>344</v>
      </c>
      <c r="H11" s="628" t="s">
        <v>348</v>
      </c>
      <c r="I11" s="628" t="s">
        <v>7</v>
      </c>
      <c r="J11" s="629" t="s">
        <v>11</v>
      </c>
      <c r="K11" s="628"/>
      <c r="L11" s="88"/>
      <c r="M11" s="86"/>
      <c r="N11" s="86"/>
      <c r="O11" s="249"/>
      <c r="P11" s="88"/>
      <c r="Q11" s="86"/>
      <c r="R11" s="87"/>
      <c r="S11" s="88"/>
      <c r="T11" s="658"/>
      <c r="U11" s="617" t="s">
        <v>520</v>
      </c>
      <c r="V11" s="659"/>
      <c r="W11" s="5" t="s">
        <v>513</v>
      </c>
    </row>
    <row r="12" spans="1:24" s="600" customFormat="1" ht="166.5" thickBot="1" x14ac:dyDescent="0.3">
      <c r="A12" s="612"/>
      <c r="B12" s="769"/>
      <c r="C12" s="129" t="s">
        <v>460</v>
      </c>
      <c r="D12" s="617" t="s">
        <v>451</v>
      </c>
      <c r="E12" s="617" t="s">
        <v>521</v>
      </c>
      <c r="F12" s="628" t="s">
        <v>171</v>
      </c>
      <c r="G12" s="628" t="s">
        <v>181</v>
      </c>
      <c r="H12" s="628" t="s">
        <v>348</v>
      </c>
      <c r="I12" s="628" t="s">
        <v>369</v>
      </c>
      <c r="J12" s="629" t="s">
        <v>11</v>
      </c>
      <c r="K12" s="628"/>
      <c r="L12" s="88"/>
      <c r="M12" s="86"/>
      <c r="N12" s="86"/>
      <c r="O12" s="249"/>
      <c r="P12" s="88"/>
      <c r="Q12" s="86"/>
      <c r="R12" s="87"/>
      <c r="S12" s="88"/>
      <c r="T12" s="660"/>
      <c r="U12" s="655" t="s">
        <v>420</v>
      </c>
      <c r="V12" s="659"/>
      <c r="W12" s="5" t="s">
        <v>515</v>
      </c>
    </row>
    <row r="13" spans="1:24" s="600" customFormat="1" ht="114.75" x14ac:dyDescent="0.25">
      <c r="A13" s="612"/>
      <c r="B13" s="769"/>
      <c r="C13" s="129" t="s">
        <v>461</v>
      </c>
      <c r="D13" s="617" t="s">
        <v>452</v>
      </c>
      <c r="E13" s="617" t="s">
        <v>522</v>
      </c>
      <c r="F13" s="628" t="s">
        <v>180</v>
      </c>
      <c r="G13" s="628" t="s">
        <v>344</v>
      </c>
      <c r="H13" s="628" t="s">
        <v>350</v>
      </c>
      <c r="I13" s="628" t="s">
        <v>108</v>
      </c>
      <c r="J13" s="629" t="s">
        <v>11</v>
      </c>
      <c r="K13" s="628"/>
      <c r="L13" s="88"/>
      <c r="M13" s="86"/>
      <c r="N13" s="86"/>
      <c r="O13" s="249"/>
      <c r="P13" s="88"/>
      <c r="Q13" s="86"/>
      <c r="R13" s="87"/>
      <c r="S13" s="88"/>
      <c r="T13" s="660"/>
      <c r="U13" s="655" t="s">
        <v>423</v>
      </c>
      <c r="V13" s="659"/>
      <c r="W13" s="5" t="s">
        <v>515</v>
      </c>
    </row>
    <row r="14" spans="1:24" s="600" customFormat="1" ht="128.25" thickBot="1" x14ac:dyDescent="0.3">
      <c r="A14" s="612"/>
      <c r="B14" s="769"/>
      <c r="C14" s="127" t="s">
        <v>462</v>
      </c>
      <c r="D14" s="617" t="s">
        <v>454</v>
      </c>
      <c r="E14" s="617" t="s">
        <v>523</v>
      </c>
      <c r="F14" s="628" t="s">
        <v>180</v>
      </c>
      <c r="G14" s="628" t="s">
        <v>344</v>
      </c>
      <c r="H14" s="628" t="s">
        <v>348</v>
      </c>
      <c r="I14" s="628" t="s">
        <v>245</v>
      </c>
      <c r="J14" s="629" t="s">
        <v>12</v>
      </c>
      <c r="K14" s="628"/>
      <c r="L14" s="88"/>
      <c r="M14" s="86"/>
      <c r="N14" s="86"/>
      <c r="O14" s="249"/>
      <c r="P14" s="88"/>
      <c r="Q14" s="86"/>
      <c r="R14" s="87"/>
      <c r="S14" s="88"/>
      <c r="T14" s="660"/>
      <c r="U14" s="655" t="s">
        <v>450</v>
      </c>
      <c r="V14" s="659"/>
      <c r="W14" s="5" t="s">
        <v>524</v>
      </c>
    </row>
    <row r="15" spans="1:24" s="600" customFormat="1" ht="182.25" customHeight="1" thickBot="1" x14ac:dyDescent="0.3">
      <c r="A15" s="612"/>
      <c r="B15" s="769"/>
      <c r="C15" s="129" t="s">
        <v>463</v>
      </c>
      <c r="D15" s="617" t="s">
        <v>455</v>
      </c>
      <c r="E15" s="617" t="s">
        <v>523</v>
      </c>
      <c r="F15" s="628" t="s">
        <v>180</v>
      </c>
      <c r="G15" s="628" t="s">
        <v>344</v>
      </c>
      <c r="H15" s="628" t="s">
        <v>348</v>
      </c>
      <c r="I15" s="628" t="s">
        <v>7</v>
      </c>
      <c r="J15" s="629" t="s">
        <v>12</v>
      </c>
      <c r="K15" s="628"/>
      <c r="L15" s="88"/>
      <c r="M15" s="86"/>
      <c r="N15" s="86"/>
      <c r="O15" s="249"/>
      <c r="P15" s="88"/>
      <c r="Q15" s="86"/>
      <c r="R15" s="87"/>
      <c r="S15" s="88"/>
      <c r="T15" s="660"/>
      <c r="U15" s="655" t="s">
        <v>450</v>
      </c>
      <c r="V15" s="659"/>
      <c r="W15" s="5" t="s">
        <v>524</v>
      </c>
    </row>
    <row r="16" spans="1:24" s="600" customFormat="1" ht="255.75" customHeight="1" x14ac:dyDescent="0.25">
      <c r="A16" s="612"/>
      <c r="B16" s="769"/>
      <c r="C16" s="129" t="s">
        <v>464</v>
      </c>
      <c r="D16" s="653" t="s">
        <v>529</v>
      </c>
      <c r="E16" s="614" t="s">
        <v>545</v>
      </c>
      <c r="F16" s="79" t="s">
        <v>171</v>
      </c>
      <c r="G16" s="380"/>
      <c r="H16" s="380"/>
      <c r="I16" s="79" t="s">
        <v>7</v>
      </c>
      <c r="J16" s="79" t="s">
        <v>11</v>
      </c>
      <c r="K16" s="79"/>
      <c r="L16" s="81"/>
      <c r="M16" s="81"/>
      <c r="N16" s="81"/>
      <c r="O16" s="81"/>
      <c r="P16" s="81"/>
      <c r="Q16" s="81"/>
      <c r="R16" s="81"/>
      <c r="S16" s="81"/>
      <c r="T16" s="663"/>
      <c r="U16" s="663" t="s">
        <v>450</v>
      </c>
      <c r="V16" s="623" t="s">
        <v>530</v>
      </c>
    </row>
    <row r="17" spans="1:23" s="600" customFormat="1" ht="166.5" customHeight="1" thickBot="1" x14ac:dyDescent="0.3">
      <c r="A17" s="612"/>
      <c r="B17" s="769"/>
      <c r="C17" s="127" t="s">
        <v>531</v>
      </c>
      <c r="D17" s="721" t="s">
        <v>527</v>
      </c>
      <c r="E17" s="623" t="s">
        <v>546</v>
      </c>
      <c r="F17" s="79" t="s">
        <v>171</v>
      </c>
      <c r="G17" s="380"/>
      <c r="H17" s="380"/>
      <c r="I17" s="649" t="s">
        <v>108</v>
      </c>
      <c r="J17" s="649" t="s">
        <v>11</v>
      </c>
      <c r="K17" s="649" t="s">
        <v>375</v>
      </c>
      <c r="L17" s="601"/>
      <c r="M17" s="601"/>
      <c r="N17" s="601"/>
      <c r="O17" s="601"/>
      <c r="P17" s="601"/>
      <c r="Q17" s="601"/>
      <c r="R17" s="601"/>
      <c r="S17" s="601"/>
      <c r="T17" s="601"/>
      <c r="U17" s="601" t="s">
        <v>450</v>
      </c>
      <c r="V17" s="721" t="s">
        <v>528</v>
      </c>
    </row>
    <row r="18" spans="1:23" s="600" customFormat="1" ht="317.25" customHeight="1" thickBot="1" x14ac:dyDescent="0.3">
      <c r="A18" s="612"/>
      <c r="B18" s="769"/>
      <c r="C18" s="129" t="s">
        <v>532</v>
      </c>
      <c r="D18" s="652" t="s">
        <v>465</v>
      </c>
      <c r="E18" s="625" t="s">
        <v>507</v>
      </c>
      <c r="F18" s="76" t="s">
        <v>171</v>
      </c>
      <c r="G18" s="379"/>
      <c r="H18" s="379"/>
      <c r="I18" s="76" t="s">
        <v>7</v>
      </c>
      <c r="J18" s="513" t="s">
        <v>11</v>
      </c>
      <c r="K18" s="76" t="s">
        <v>375</v>
      </c>
      <c r="L18" s="731">
        <v>20929.259999999998</v>
      </c>
      <c r="M18" s="705">
        <v>232689.53</v>
      </c>
      <c r="N18" s="705">
        <v>3485143.55</v>
      </c>
      <c r="O18" s="728">
        <v>185000</v>
      </c>
      <c r="P18" s="729">
        <v>2278000</v>
      </c>
      <c r="Q18" s="705">
        <v>1599937.23</v>
      </c>
      <c r="R18" s="94">
        <v>0</v>
      </c>
      <c r="S18" s="500"/>
      <c r="T18" s="664"/>
      <c r="U18" s="662" t="s">
        <v>423</v>
      </c>
      <c r="V18" s="665"/>
      <c r="W18" s="5" t="s">
        <v>513</v>
      </c>
    </row>
    <row r="19" spans="1:23" s="600" customFormat="1" ht="192" customHeight="1" x14ac:dyDescent="0.25">
      <c r="A19" s="612"/>
      <c r="B19" s="769"/>
      <c r="C19" s="129" t="s">
        <v>533</v>
      </c>
      <c r="D19" s="653" t="s">
        <v>466</v>
      </c>
      <c r="E19" s="654" t="s">
        <v>486</v>
      </c>
      <c r="F19" s="79" t="s">
        <v>171</v>
      </c>
      <c r="G19" s="380"/>
      <c r="H19" s="380"/>
      <c r="I19" s="79" t="s">
        <v>7</v>
      </c>
      <c r="J19" s="79" t="s">
        <v>11</v>
      </c>
      <c r="K19" s="79"/>
      <c r="L19" s="81">
        <v>0</v>
      </c>
      <c r="M19" s="81">
        <v>0</v>
      </c>
      <c r="N19" s="81">
        <v>0</v>
      </c>
      <c r="O19" s="81">
        <v>185000</v>
      </c>
      <c r="P19" s="81">
        <v>2278000</v>
      </c>
      <c r="Q19" s="81">
        <v>1599937.23</v>
      </c>
      <c r="R19" s="81">
        <v>0</v>
      </c>
      <c r="S19" s="81"/>
      <c r="T19" s="663"/>
      <c r="U19" s="614" t="s">
        <v>526</v>
      </c>
      <c r="V19" s="666"/>
      <c r="W19" s="5" t="s">
        <v>513</v>
      </c>
    </row>
    <row r="20" spans="1:23" ht="15.75" thickBot="1" x14ac:dyDescent="0.3">
      <c r="A20" s="411"/>
      <c r="B20" s="770"/>
      <c r="C20" s="639"/>
      <c r="D20" s="653"/>
      <c r="E20" s="614"/>
      <c r="F20" s="79"/>
      <c r="G20" s="380"/>
      <c r="H20" s="380"/>
      <c r="I20" s="79"/>
      <c r="J20" s="79"/>
      <c r="K20" s="79"/>
      <c r="L20" s="81"/>
      <c r="M20" s="81"/>
      <c r="N20" s="81"/>
      <c r="O20" s="81"/>
      <c r="P20" s="81"/>
      <c r="Q20" s="81"/>
      <c r="R20" s="81"/>
      <c r="S20" s="81"/>
      <c r="T20" s="663"/>
      <c r="U20" s="663"/>
      <c r="V20" s="666"/>
    </row>
    <row r="21" spans="1:23" ht="204" x14ac:dyDescent="0.25">
      <c r="A21" s="411"/>
      <c r="B21" s="768" t="s">
        <v>26</v>
      </c>
      <c r="C21" s="129" t="s">
        <v>29</v>
      </c>
      <c r="D21" s="613" t="s">
        <v>467</v>
      </c>
      <c r="E21" s="621" t="s">
        <v>427</v>
      </c>
      <c r="F21" s="640" t="s">
        <v>180</v>
      </c>
      <c r="G21" s="379"/>
      <c r="H21" s="379"/>
      <c r="I21" s="76" t="s">
        <v>369</v>
      </c>
      <c r="J21" s="513" t="s">
        <v>11</v>
      </c>
      <c r="K21" s="76" t="s">
        <v>375</v>
      </c>
      <c r="L21" s="77">
        <v>0</v>
      </c>
      <c r="M21" s="93">
        <v>0</v>
      </c>
      <c r="N21" s="705">
        <v>3828268.79</v>
      </c>
      <c r="O21" s="728">
        <v>2294391.0699999998</v>
      </c>
      <c r="P21" s="729">
        <v>5878897.9900000002</v>
      </c>
      <c r="Q21" s="705">
        <v>3920819.46</v>
      </c>
      <c r="R21" s="94">
        <v>0</v>
      </c>
      <c r="S21" s="92"/>
      <c r="T21" s="661"/>
      <c r="U21" s="670" t="s">
        <v>425</v>
      </c>
      <c r="V21" s="656"/>
    </row>
    <row r="22" spans="1:23" ht="114.75" x14ac:dyDescent="0.25">
      <c r="B22" s="769"/>
      <c r="C22" s="127" t="s">
        <v>30</v>
      </c>
      <c r="D22" s="615" t="s">
        <v>468</v>
      </c>
      <c r="E22" s="614" t="s">
        <v>525</v>
      </c>
      <c r="F22" s="79" t="s">
        <v>180</v>
      </c>
      <c r="G22" s="380"/>
      <c r="H22" s="380"/>
      <c r="I22" s="79" t="s">
        <v>369</v>
      </c>
      <c r="J22" s="514" t="s">
        <v>11</v>
      </c>
      <c r="K22" s="79" t="s">
        <v>375</v>
      </c>
      <c r="L22" s="83">
        <v>0</v>
      </c>
      <c r="M22" s="680">
        <v>2774354.63</v>
      </c>
      <c r="N22" s="681">
        <v>9256706.7200000007</v>
      </c>
      <c r="O22" s="682">
        <v>4259135.25</v>
      </c>
      <c r="P22" s="730">
        <v>4772041.62</v>
      </c>
      <c r="Q22" s="681">
        <v>9206271.4199999999</v>
      </c>
      <c r="R22" s="82">
        <v>0</v>
      </c>
      <c r="S22" s="80"/>
      <c r="T22" s="663"/>
      <c r="U22" s="669" t="s">
        <v>425</v>
      </c>
      <c r="V22" s="657"/>
      <c r="W22" s="5" t="s">
        <v>513</v>
      </c>
    </row>
    <row r="23" spans="1:23" s="600" customFormat="1" ht="132.75" customHeight="1" x14ac:dyDescent="0.25">
      <c r="B23" s="769"/>
      <c r="C23" s="667"/>
      <c r="D23" s="668"/>
      <c r="E23" s="668"/>
      <c r="F23" s="668"/>
      <c r="G23" s="668"/>
      <c r="H23" s="668"/>
      <c r="I23" s="668"/>
      <c r="J23" s="668"/>
      <c r="K23" s="668"/>
      <c r="L23" s="668"/>
      <c r="M23" s="668"/>
      <c r="N23" s="668"/>
      <c r="O23" s="668"/>
      <c r="P23" s="668"/>
      <c r="Q23" s="668"/>
      <c r="R23" s="668"/>
      <c r="S23" s="668"/>
      <c r="T23" s="668"/>
      <c r="U23" s="668"/>
      <c r="V23" s="668"/>
      <c r="W23" s="5" t="s">
        <v>513</v>
      </c>
    </row>
    <row r="24" spans="1:23" ht="33" customHeight="1" x14ac:dyDescent="0.25">
      <c r="B24" s="769"/>
      <c r="C24" s="668"/>
      <c r="D24" s="601"/>
      <c r="E24" s="601"/>
      <c r="F24" s="601"/>
      <c r="G24" s="601"/>
      <c r="H24" s="626"/>
      <c r="I24" s="626"/>
      <c r="J24" s="626"/>
      <c r="K24" s="626"/>
      <c r="L24" s="601"/>
      <c r="M24" s="601"/>
      <c r="N24" s="601"/>
      <c r="O24" s="601"/>
      <c r="P24" s="601"/>
      <c r="Q24" s="601"/>
      <c r="R24" s="601"/>
      <c r="S24" s="601"/>
      <c r="T24" s="601"/>
      <c r="U24" s="601"/>
      <c r="V24" s="601"/>
    </row>
    <row r="25" spans="1:23" x14ac:dyDescent="0.25">
      <c r="B25" s="771" t="s">
        <v>91</v>
      </c>
      <c r="C25" s="601"/>
      <c r="D25" s="601"/>
      <c r="E25" s="601"/>
      <c r="F25" s="601"/>
      <c r="G25" s="601"/>
      <c r="H25" s="626"/>
      <c r="I25" s="626"/>
      <c r="J25" s="626"/>
      <c r="K25" s="626"/>
      <c r="L25" s="601"/>
      <c r="M25" s="601"/>
      <c r="N25" s="601"/>
      <c r="O25" s="601"/>
      <c r="P25" s="601"/>
      <c r="Q25" s="601"/>
      <c r="R25" s="601"/>
      <c r="S25" s="601"/>
      <c r="T25" s="601"/>
      <c r="U25" s="601"/>
      <c r="V25" s="601"/>
      <c r="W25" s="600"/>
    </row>
    <row r="26" spans="1:23" x14ac:dyDescent="0.25">
      <c r="B26" s="772"/>
      <c r="C26" s="601"/>
      <c r="D26" s="601"/>
      <c r="E26" s="601"/>
      <c r="F26" s="601"/>
      <c r="G26" s="601"/>
      <c r="H26" s="626"/>
      <c r="I26" s="626"/>
      <c r="J26" s="626"/>
      <c r="K26" s="626"/>
      <c r="L26" s="601"/>
      <c r="M26" s="601"/>
      <c r="N26" s="601"/>
      <c r="O26" s="601"/>
      <c r="P26" s="601"/>
      <c r="Q26" s="601"/>
      <c r="R26" s="601"/>
      <c r="S26" s="601"/>
      <c r="T26" s="601"/>
      <c r="U26" s="601"/>
      <c r="V26" s="601"/>
      <c r="W26" s="600"/>
    </row>
    <row r="27" spans="1:23" s="600" customFormat="1" ht="132" customHeight="1" x14ac:dyDescent="0.25">
      <c r="B27" s="772"/>
      <c r="C27" s="32"/>
      <c r="D27" s="32"/>
      <c r="E27" s="32"/>
      <c r="F27" s="32"/>
      <c r="G27" s="32"/>
      <c r="H27" s="26"/>
      <c r="I27" s="26"/>
      <c r="J27" s="26"/>
      <c r="K27" s="26"/>
      <c r="L27" s="32"/>
      <c r="M27" s="32"/>
      <c r="N27" s="32"/>
      <c r="O27" s="32"/>
      <c r="P27" s="32"/>
      <c r="Q27" s="32"/>
      <c r="R27" s="32"/>
      <c r="S27" s="32"/>
      <c r="T27" s="32"/>
      <c r="U27" s="32"/>
      <c r="V27" s="32"/>
    </row>
    <row r="28" spans="1:23" s="600" customFormat="1" ht="132" customHeight="1" x14ac:dyDescent="0.25">
      <c r="B28" s="773"/>
      <c r="C28" s="32"/>
      <c r="D28" s="32"/>
      <c r="E28" s="32"/>
      <c r="F28" s="32"/>
      <c r="G28" s="32"/>
      <c r="H28" s="26"/>
      <c r="I28" s="26"/>
      <c r="J28" s="26"/>
      <c r="K28" s="26"/>
      <c r="L28" s="32"/>
      <c r="M28" s="32"/>
      <c r="N28" s="32"/>
      <c r="O28" s="32"/>
      <c r="P28" s="32"/>
      <c r="Q28" s="32"/>
      <c r="R28" s="32"/>
      <c r="S28" s="32"/>
      <c r="T28" s="32"/>
      <c r="U28" s="32"/>
      <c r="V28" s="32"/>
    </row>
    <row r="29" spans="1:23" s="600" customFormat="1" ht="132" customHeight="1" x14ac:dyDescent="0.25">
      <c r="B29" s="773"/>
      <c r="C29" s="32"/>
      <c r="D29" s="32"/>
      <c r="E29" s="32"/>
      <c r="F29" s="32"/>
      <c r="G29" s="32"/>
      <c r="H29" s="26"/>
      <c r="I29" s="26"/>
      <c r="J29" s="26"/>
      <c r="K29" s="26"/>
      <c r="L29" s="32"/>
      <c r="M29" s="32"/>
      <c r="N29" s="32"/>
      <c r="O29" s="32"/>
      <c r="P29" s="32"/>
      <c r="Q29" s="32"/>
      <c r="R29" s="32"/>
      <c r="S29" s="32"/>
      <c r="T29" s="32"/>
      <c r="U29" s="32"/>
      <c r="V29" s="32"/>
      <c r="W29" s="32"/>
    </row>
    <row r="30" spans="1:23" s="600" customFormat="1" ht="132" customHeight="1" x14ac:dyDescent="0.25">
      <c r="B30" s="773"/>
      <c r="C30" s="32"/>
      <c r="D30" s="32"/>
      <c r="E30" s="32"/>
      <c r="F30" s="32"/>
      <c r="G30" s="32"/>
      <c r="H30" s="26"/>
      <c r="I30" s="26"/>
      <c r="J30" s="26"/>
      <c r="K30" s="26"/>
      <c r="L30" s="32"/>
      <c r="M30" s="32"/>
      <c r="N30" s="32"/>
      <c r="O30" s="32"/>
      <c r="P30" s="32"/>
      <c r="Q30" s="32"/>
      <c r="R30" s="32"/>
      <c r="S30" s="32"/>
      <c r="T30" s="32"/>
      <c r="U30" s="32"/>
      <c r="V30" s="32"/>
      <c r="W30" s="32"/>
    </row>
    <row r="31" spans="1:23" ht="136.5" customHeight="1" x14ac:dyDescent="0.25">
      <c r="B31" s="774"/>
    </row>
    <row r="32" spans="1:23" x14ac:dyDescent="0.25">
      <c r="D32" s="609"/>
      <c r="E32" s="609"/>
      <c r="F32" s="609"/>
      <c r="G32" s="609"/>
      <c r="H32" s="609"/>
      <c r="I32" s="609"/>
      <c r="J32" s="609"/>
      <c r="K32" s="609"/>
      <c r="L32" s="609"/>
      <c r="M32" s="609"/>
      <c r="N32" s="609"/>
      <c r="O32" s="609"/>
      <c r="P32" s="609"/>
      <c r="Q32" s="609"/>
      <c r="R32" s="609"/>
    </row>
    <row r="33" spans="2:18" x14ac:dyDescent="0.25">
      <c r="C33" s="609"/>
      <c r="D33" s="608"/>
      <c r="E33" s="608"/>
      <c r="F33" s="608"/>
      <c r="G33" s="608"/>
      <c r="H33" s="608"/>
      <c r="I33" s="608"/>
      <c r="J33" s="608"/>
      <c r="K33" s="608"/>
      <c r="L33" s="608"/>
      <c r="M33" s="608"/>
      <c r="N33" s="608"/>
      <c r="O33" s="608"/>
      <c r="P33" s="608"/>
      <c r="Q33" s="608"/>
      <c r="R33" s="608"/>
    </row>
    <row r="34" spans="2:18" x14ac:dyDescent="0.25">
      <c r="B34" s="610" t="s">
        <v>109</v>
      </c>
      <c r="C34" s="608"/>
      <c r="D34" s="607"/>
      <c r="E34" s="607"/>
      <c r="F34" s="607"/>
      <c r="G34" s="607"/>
      <c r="H34" s="607"/>
      <c r="I34" s="607"/>
      <c r="J34" s="607"/>
      <c r="K34" s="607"/>
      <c r="L34" s="607"/>
      <c r="M34" s="607"/>
      <c r="N34" s="607"/>
      <c r="O34" s="607"/>
      <c r="P34" s="607"/>
      <c r="Q34" s="607"/>
      <c r="R34" s="607"/>
    </row>
    <row r="35" spans="2:18" ht="15" customHeight="1" x14ac:dyDescent="0.25">
      <c r="B35" s="611" t="s">
        <v>115</v>
      </c>
      <c r="C35" s="607"/>
      <c r="D35" s="607"/>
      <c r="E35" s="607"/>
      <c r="F35" s="607"/>
      <c r="G35" s="607"/>
      <c r="H35" s="607"/>
      <c r="I35" s="607"/>
      <c r="J35" s="607"/>
      <c r="K35" s="607"/>
      <c r="L35" s="607"/>
      <c r="M35" s="607"/>
      <c r="N35" s="607"/>
      <c r="O35" s="607"/>
      <c r="P35" s="607"/>
      <c r="Q35" s="607"/>
      <c r="R35" s="607"/>
    </row>
    <row r="36" spans="2:18" ht="19.5" customHeight="1" x14ac:dyDescent="0.25">
      <c r="B36" s="32" t="s">
        <v>146</v>
      </c>
      <c r="C36" s="607"/>
      <c r="D36" s="607"/>
      <c r="E36" s="607"/>
      <c r="F36" s="607"/>
      <c r="G36" s="607"/>
      <c r="H36" s="607"/>
      <c r="I36" s="607"/>
      <c r="J36" s="607"/>
      <c r="K36" s="607"/>
      <c r="L36" s="607"/>
      <c r="M36" s="607"/>
      <c r="N36" s="607"/>
      <c r="O36" s="607"/>
      <c r="P36" s="607"/>
      <c r="Q36" s="607"/>
      <c r="R36" s="607"/>
    </row>
    <row r="37" spans="2:18" x14ac:dyDescent="0.25">
      <c r="B37" s="32" t="s">
        <v>140</v>
      </c>
      <c r="C37" s="607"/>
      <c r="D37" s="607"/>
      <c r="E37" s="607"/>
      <c r="F37" s="607"/>
      <c r="G37" s="607"/>
      <c r="H37" s="607"/>
      <c r="I37" s="607"/>
      <c r="J37" s="607"/>
      <c r="K37" s="607"/>
      <c r="L37" s="607"/>
      <c r="M37" s="607"/>
      <c r="N37" s="607"/>
      <c r="O37" s="607"/>
      <c r="P37" s="607"/>
      <c r="Q37" s="607"/>
      <c r="R37" s="607"/>
    </row>
    <row r="38" spans="2:18" x14ac:dyDescent="0.25">
      <c r="B38" s="32" t="s">
        <v>141</v>
      </c>
      <c r="C38" s="607"/>
      <c r="D38" s="607"/>
      <c r="E38" s="607"/>
      <c r="F38" s="607"/>
      <c r="G38" s="607"/>
      <c r="H38" s="607"/>
      <c r="I38" s="607"/>
      <c r="J38" s="607"/>
      <c r="K38" s="607"/>
      <c r="L38" s="607"/>
      <c r="M38" s="607"/>
      <c r="N38" s="607"/>
      <c r="O38" s="607"/>
      <c r="P38" s="607"/>
      <c r="Q38" s="607"/>
      <c r="R38" s="607"/>
    </row>
    <row r="39" spans="2:18" x14ac:dyDescent="0.25">
      <c r="B39" s="32" t="s">
        <v>142</v>
      </c>
      <c r="C39" s="607"/>
      <c r="D39" s="607"/>
      <c r="E39" s="607"/>
      <c r="F39" s="607"/>
      <c r="G39" s="607"/>
      <c r="H39" s="607"/>
      <c r="I39" s="607"/>
      <c r="J39" s="607"/>
      <c r="K39" s="607"/>
      <c r="L39" s="607"/>
      <c r="M39" s="607"/>
      <c r="N39" s="607"/>
      <c r="O39" s="607"/>
      <c r="P39" s="607"/>
      <c r="Q39" s="607"/>
      <c r="R39" s="607"/>
    </row>
    <row r="40" spans="2:18" x14ac:dyDescent="0.25">
      <c r="B40" s="32" t="s">
        <v>143</v>
      </c>
      <c r="C40" s="607"/>
      <c r="D40" s="607"/>
      <c r="E40" s="607"/>
      <c r="F40" s="607"/>
      <c r="G40" s="607"/>
      <c r="H40" s="607"/>
      <c r="I40" s="607"/>
      <c r="J40" s="607"/>
      <c r="K40" s="607"/>
      <c r="L40" s="607"/>
      <c r="M40" s="607"/>
      <c r="N40" s="607"/>
      <c r="O40" s="607"/>
      <c r="P40" s="607"/>
      <c r="Q40" s="607"/>
      <c r="R40" s="607"/>
    </row>
    <row r="41" spans="2:18" x14ac:dyDescent="0.25">
      <c r="B41" s="32" t="s">
        <v>145</v>
      </c>
      <c r="C41" s="607"/>
      <c r="D41" s="607"/>
      <c r="E41" s="607"/>
      <c r="F41" s="607"/>
      <c r="G41" s="607"/>
      <c r="H41" s="607"/>
      <c r="I41" s="607"/>
      <c r="J41" s="607"/>
      <c r="K41" s="607"/>
      <c r="L41" s="607"/>
      <c r="M41" s="607"/>
      <c r="N41" s="607"/>
      <c r="O41" s="607"/>
      <c r="P41" s="607"/>
      <c r="Q41" s="607"/>
      <c r="R41" s="607"/>
    </row>
    <row r="42" spans="2:18" x14ac:dyDescent="0.25">
      <c r="B42" s="32" t="s">
        <v>144</v>
      </c>
      <c r="C42" s="607"/>
      <c r="D42" s="404"/>
      <c r="E42" s="404"/>
      <c r="F42" s="404"/>
      <c r="G42" s="404"/>
      <c r="H42" s="404"/>
      <c r="I42" s="404"/>
      <c r="J42" s="404"/>
      <c r="K42" s="491"/>
      <c r="L42" s="404"/>
    </row>
    <row r="43" spans="2:18" x14ac:dyDescent="0.25">
      <c r="C43" s="404"/>
      <c r="H43" s="32"/>
      <c r="I43" s="32"/>
      <c r="J43" s="32"/>
      <c r="K43" s="32"/>
      <c r="N43" s="402"/>
      <c r="O43" s="402"/>
      <c r="P43" s="402"/>
      <c r="Q43" s="402"/>
      <c r="R43" s="402"/>
    </row>
    <row r="44" spans="2:18" x14ac:dyDescent="0.25">
      <c r="B44" s="609" t="s">
        <v>135</v>
      </c>
    </row>
    <row r="45" spans="2:18" x14ac:dyDescent="0.25">
      <c r="B45" s="608" t="s">
        <v>261</v>
      </c>
    </row>
    <row r="46" spans="2:18" x14ac:dyDescent="0.25">
      <c r="B46" s="607" t="s">
        <v>285</v>
      </c>
    </row>
    <row r="47" spans="2:18" x14ac:dyDescent="0.25">
      <c r="B47" s="607" t="s">
        <v>262</v>
      </c>
    </row>
    <row r="48" spans="2:18" x14ac:dyDescent="0.25">
      <c r="B48" s="607" t="s">
        <v>370</v>
      </c>
    </row>
    <row r="49" spans="2:2" x14ac:dyDescent="0.25">
      <c r="B49" s="607" t="s">
        <v>185</v>
      </c>
    </row>
    <row r="50" spans="2:2" x14ac:dyDescent="0.25">
      <c r="B50" s="607" t="s">
        <v>155</v>
      </c>
    </row>
    <row r="51" spans="2:2" x14ac:dyDescent="0.25">
      <c r="B51" s="607" t="s">
        <v>371</v>
      </c>
    </row>
    <row r="52" spans="2:2" x14ac:dyDescent="0.25">
      <c r="B52" s="607" t="s">
        <v>378</v>
      </c>
    </row>
    <row r="53" spans="2:2" x14ac:dyDescent="0.25">
      <c r="B53" s="607" t="s">
        <v>282</v>
      </c>
    </row>
    <row r="54" spans="2:2" x14ac:dyDescent="0.25">
      <c r="B54" s="404"/>
    </row>
    <row r="56" spans="2:2" ht="14.1" customHeight="1" x14ac:dyDescent="0.25"/>
    <row r="57" spans="2:2" ht="14.1" customHeight="1" x14ac:dyDescent="0.25"/>
    <row r="58" spans="2:2" ht="14.1" customHeight="1" x14ac:dyDescent="0.25"/>
    <row r="59" spans="2:2" ht="14.1" customHeight="1" x14ac:dyDescent="0.25"/>
    <row r="60" spans="2:2" ht="14.1" customHeight="1" x14ac:dyDescent="0.25"/>
    <row r="62" spans="2:2" ht="14.1" customHeight="1" x14ac:dyDescent="0.25"/>
    <row r="63" spans="2:2" ht="14.1" customHeight="1" x14ac:dyDescent="0.25"/>
    <row r="64" spans="2: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1" customHeight="1" x14ac:dyDescent="0.25"/>
    <row r="82" spans="14:14" ht="14.1" customHeight="1" x14ac:dyDescent="0.25">
      <c r="N82" s="27"/>
    </row>
    <row r="83" spans="14:14" ht="14.45" customHeight="1" x14ac:dyDescent="0.25">
      <c r="N83" s="27"/>
    </row>
    <row r="84" spans="14:14" x14ac:dyDescent="0.25">
      <c r="N84" s="26"/>
    </row>
    <row r="86" spans="14:14" ht="14.1" customHeight="1" x14ac:dyDescent="0.25"/>
    <row r="87" spans="14:14" ht="14.1" customHeight="1" x14ac:dyDescent="0.25"/>
    <row r="88" spans="14:14" ht="14.1"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38.1" customHeight="1" x14ac:dyDescent="0.25"/>
    <row r="95" spans="14:14" ht="30.95" customHeight="1" x14ac:dyDescent="0.25"/>
    <row r="96" spans="14:14" ht="33" customHeight="1" x14ac:dyDescent="0.25"/>
    <row r="97" ht="39.950000000000003" customHeight="1" x14ac:dyDescent="0.25"/>
    <row r="98" ht="21.95" customHeight="1" x14ac:dyDescent="0.25"/>
    <row r="99" ht="14.1" customHeight="1" x14ac:dyDescent="0.25"/>
    <row r="100" ht="14.1" customHeight="1" x14ac:dyDescent="0.25"/>
    <row r="101" ht="14.45"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45"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45" customHeight="1" x14ac:dyDescent="0.25"/>
  </sheetData>
  <mergeCells count="21">
    <mergeCell ref="B6:B20"/>
    <mergeCell ref="B21:B24"/>
    <mergeCell ref="B25:B31"/>
    <mergeCell ref="T4:T5"/>
    <mergeCell ref="U4:U5"/>
    <mergeCell ref="K4:K5"/>
    <mergeCell ref="B4:B5"/>
    <mergeCell ref="H4:H5"/>
    <mergeCell ref="I4:I5"/>
    <mergeCell ref="C4:C5"/>
    <mergeCell ref="D4:D5"/>
    <mergeCell ref="E4:E5"/>
    <mergeCell ref="F4:F5"/>
    <mergeCell ref="G4:G5"/>
    <mergeCell ref="B2:V2"/>
    <mergeCell ref="J4:J5"/>
    <mergeCell ref="L4:O4"/>
    <mergeCell ref="P4:R4"/>
    <mergeCell ref="S4:S5"/>
    <mergeCell ref="B3:V3"/>
    <mergeCell ref="V4:V5"/>
  </mergeCells>
  <phoneticPr fontId="48" type="noConversion"/>
  <conditionalFormatting sqref="D18 C21:D22 C6:E6 L6:R6 D13:E16 D19:E19 C13:C19 C20:E20 L19:R20 L8:R8 C8:E8 C7 C10:E12 C9:D9 L10:R16 O9:R9 L22 L21:M21 R21:R22 R18">
    <cfRule type="containsBlanks" dxfId="67" priority="24">
      <formula>LEN(TRIM(C6))=0</formula>
    </cfRule>
  </conditionalFormatting>
  <conditionalFormatting sqref="S9 S6:U6 S10:T10 S12:T15 S11 U9:U15 S16:U16 S18:U22 S8:U8">
    <cfRule type="containsBlanks" dxfId="66" priority="23">
      <formula>LEN(TRIM(S6))=0</formula>
    </cfRule>
  </conditionalFormatting>
  <conditionalFormatting sqref="E21">
    <cfRule type="containsBlanks" dxfId="65" priority="22">
      <formula>LEN(TRIM(E21))=0</formula>
    </cfRule>
  </conditionalFormatting>
  <conditionalFormatting sqref="E22">
    <cfRule type="containsBlanks" dxfId="64" priority="21">
      <formula>LEN(TRIM(E22))=0</formula>
    </cfRule>
  </conditionalFormatting>
  <conditionalFormatting sqref="D7:E7 L7:R7">
    <cfRule type="containsBlanks" dxfId="63" priority="20">
      <formula>LEN(TRIM(D7))=0</formula>
    </cfRule>
  </conditionalFormatting>
  <conditionalFormatting sqref="S7:U7">
    <cfRule type="containsBlanks" dxfId="62" priority="19">
      <formula>LEN(TRIM(S7))=0</formula>
    </cfRule>
  </conditionalFormatting>
  <conditionalFormatting sqref="E9 L9:N9">
    <cfRule type="containsBlanks" dxfId="61" priority="18">
      <formula>LEN(TRIM(E9))=0</formula>
    </cfRule>
  </conditionalFormatting>
  <conditionalFormatting sqref="N21">
    <cfRule type="containsBlanks" dxfId="60" priority="15">
      <formula>LEN(TRIM(N21))=0</formula>
    </cfRule>
  </conditionalFormatting>
  <conditionalFormatting sqref="O21">
    <cfRule type="containsBlanks" dxfId="59" priority="14">
      <formula>LEN(TRIM(O21))=0</formula>
    </cfRule>
  </conditionalFormatting>
  <conditionalFormatting sqref="P21">
    <cfRule type="containsBlanks" dxfId="58" priority="13">
      <formula>LEN(TRIM(P21))=0</formula>
    </cfRule>
  </conditionalFormatting>
  <conditionalFormatting sqref="Q21">
    <cfRule type="containsBlanks" dxfId="57" priority="12">
      <formula>LEN(TRIM(Q21))=0</formula>
    </cfRule>
  </conditionalFormatting>
  <conditionalFormatting sqref="M22">
    <cfRule type="containsBlanks" dxfId="56" priority="11">
      <formula>LEN(TRIM(M22))=0</formula>
    </cfRule>
  </conditionalFormatting>
  <conditionalFormatting sqref="N22">
    <cfRule type="containsBlanks" dxfId="55" priority="10">
      <formula>LEN(TRIM(N22))=0</formula>
    </cfRule>
  </conditionalFormatting>
  <conditionalFormatting sqref="O22">
    <cfRule type="containsBlanks" dxfId="54" priority="9">
      <formula>LEN(TRIM(O22))=0</formula>
    </cfRule>
  </conditionalFormatting>
  <conditionalFormatting sqref="P22">
    <cfRule type="containsBlanks" dxfId="53" priority="8">
      <formula>LEN(TRIM(P22))=0</formula>
    </cfRule>
  </conditionalFormatting>
  <conditionalFormatting sqref="Q22">
    <cfRule type="containsBlanks" dxfId="52" priority="7">
      <formula>LEN(TRIM(Q22))=0</formula>
    </cfRule>
  </conditionalFormatting>
  <conditionalFormatting sqref="L18">
    <cfRule type="containsBlanks" dxfId="51" priority="6">
      <formula>LEN(TRIM(L18))=0</formula>
    </cfRule>
  </conditionalFormatting>
  <conditionalFormatting sqref="M18">
    <cfRule type="containsBlanks" dxfId="50" priority="5">
      <formula>LEN(TRIM(M18))=0</formula>
    </cfRule>
  </conditionalFormatting>
  <conditionalFormatting sqref="N18">
    <cfRule type="containsBlanks" dxfId="49" priority="4">
      <formula>LEN(TRIM(N18))=0</formula>
    </cfRule>
  </conditionalFormatting>
  <conditionalFormatting sqref="O18">
    <cfRule type="containsBlanks" dxfId="48" priority="3">
      <formula>LEN(TRIM(O18))=0</formula>
    </cfRule>
  </conditionalFormatting>
  <conditionalFormatting sqref="P18">
    <cfRule type="containsBlanks" dxfId="47" priority="2">
      <formula>LEN(TRIM(P18))=0</formula>
    </cfRule>
  </conditionalFormatting>
  <conditionalFormatting sqref="Q18">
    <cfRule type="containsBlanks" dxfId="46" priority="1">
      <formula>LEN(TRIM(Q18))=0</formula>
    </cfRule>
  </conditionalFormatting>
  <dataValidations count="2">
    <dataValidation type="list" allowBlank="1" showInputMessage="1" showErrorMessage="1" sqref="G6:G15" xr:uid="{00000000-0002-0000-0200-000000000000}">
      <formula1>M1indname</formula1>
    </dataValidation>
    <dataValidation type="list" allowBlank="1" showInputMessage="1" showErrorMessage="1" sqref="H6:H15" xr:uid="{00000000-0002-0000-0200-000001000000}">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Menus!$B$2:$B$6</xm:f>
          </x14:formula1>
          <xm:sqref>F6 F8 F10:F22</xm:sqref>
        </x14:dataValidation>
        <x14:dataValidation type="list" allowBlank="1" showInputMessage="1" showErrorMessage="1" promptTitle="ALTERNATIVE FUEL" xr:uid="{00000000-0002-0000-0200-000003000000}">
          <x14:formula1>
            <xm:f>Menus!$D$2:$D$11</xm:f>
          </x14:formula1>
          <xm:sqref>I18:I22 I6 I8 I10:I16</xm:sqref>
        </x14:dataValidation>
        <x14:dataValidation type="list" allowBlank="1" showInputMessage="1" showErrorMessage="1" promptTitle="MODE" xr:uid="{00000000-0002-0000-0200-000004000000}">
          <x14:formula1>
            <xm:f>Menus!$C$2:$C$7</xm:f>
          </x14:formula1>
          <xm:sqref>J18:J22 J6 J8 J10:J16</xm:sqref>
        </x14:dataValidation>
        <x14:dataValidation type="list" allowBlank="1" showInputMessage="1" showErrorMessage="1" promptTitle="MODE" xr:uid="{00000000-0002-0000-0200-000005000000}">
          <x14:formula1>
            <xm:f>Menus!$L$2:$L$5</xm:f>
          </x14:formula1>
          <xm:sqref>K18:K22 K6 K8 K10:K16</xm:sqref>
        </x14:dataValidation>
        <x14:dataValidation type="list" allowBlank="1" showInputMessage="1" showErrorMessage="1" promptTitle="MODE" xr:uid="{C4F440DD-57CA-4587-AC80-36A193FB2C41}">
          <x14:formula1>
            <xm:f>'L:\DOKUMENTI\CO2-SEG\ALTERNATIVAS-degvielas\ALT-DEGV-Plāns\EK-zinojums-NOV2019\Atbildes\[FM-Copy of TEMPLATE_FOR_IMPLEMENTATION_REPORT_-_LATVIA_141119_FM.xlsx]Menus'!#REF!</xm:f>
          </x14:formula1>
          <xm:sqref>J7:K7 J9:K9</xm:sqref>
        </x14:dataValidation>
        <x14:dataValidation type="list" allowBlank="1" showInputMessage="1" showErrorMessage="1" promptTitle="ALTERNATIVE FUEL" xr:uid="{25792B13-68C4-48FF-912D-6BA9370415E3}">
          <x14:formula1>
            <xm:f>'L:\DOKUMENTI\CO2-SEG\ALTERNATIVAS-degvielas\ALT-DEGV-Plāns\EK-zinojums-NOV2019\Atbildes\[FM-Copy of TEMPLATE_FOR_IMPLEMENTATION_REPORT_-_LATVIA_141119_FM.xlsx]Menus'!#REF!</xm:f>
          </x14:formula1>
          <xm:sqref>I7 I9</xm:sqref>
        </x14:dataValidation>
        <x14:dataValidation type="list" allowBlank="1" showInputMessage="1" showErrorMessage="1" xr:uid="{436481B0-D5CA-4FF9-ADC3-62837742B495}">
          <x14:formula1>
            <xm:f>'L:\DOKUMENTI\CO2-SEG\ALTERNATIVAS-degvielas\ALT-DEGV-Plāns\EK-zinojums-NOV2019\Atbildes\[FM-Copy of TEMPLATE_FOR_IMPLEMENTATION_REPORT_-_LATVIA_141119_FM.xlsx]Menus'!#REF!</xm:f>
          </x14:formula1>
          <xm:sqref>F7 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3"/>
  <sheetViews>
    <sheetView workbookViewId="0">
      <selection activeCell="T6" sqref="T6"/>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21" style="32" customWidth="1"/>
    <col min="6" max="6" width="9.140625" style="32" customWidth="1"/>
    <col min="7" max="7" width="13.28515625" style="32" customWidth="1"/>
    <col min="8" max="8" width="11.28515625" style="32" customWidth="1"/>
    <col min="9" max="9" width="13.140625" style="32" customWidth="1"/>
    <col min="10" max="10" width="8.28515625" style="32" customWidth="1"/>
    <col min="11" max="11" width="12.5703125" style="32" customWidth="1"/>
    <col min="12" max="12" width="16" style="32" customWidth="1"/>
    <col min="13" max="14" width="8.28515625" style="32" customWidth="1"/>
    <col min="15" max="15" width="9.28515625" style="32" customWidth="1"/>
    <col min="16" max="16" width="9.7109375" style="32" customWidth="1"/>
    <col min="17" max="17" width="11.42578125" style="32" customWidth="1"/>
    <col min="18" max="19" width="5.7109375" style="32" customWidth="1"/>
    <col min="20" max="20" width="38.85546875" style="32" customWidth="1"/>
    <col min="21" max="16384" width="8.7109375" style="32"/>
  </cols>
  <sheetData>
    <row r="1" spans="1:23" ht="15.75" thickBot="1" x14ac:dyDescent="0.3">
      <c r="B1" s="32" t="s">
        <v>114</v>
      </c>
      <c r="O1" s="7"/>
      <c r="P1" s="7"/>
    </row>
    <row r="2" spans="1:23" ht="16.5" thickBot="1" x14ac:dyDescent="0.3">
      <c r="B2" s="749" t="s">
        <v>176</v>
      </c>
      <c r="C2" s="750"/>
      <c r="D2" s="750"/>
      <c r="E2" s="750"/>
      <c r="F2" s="750"/>
      <c r="G2" s="750"/>
      <c r="H2" s="750"/>
      <c r="I2" s="750"/>
      <c r="J2" s="750"/>
      <c r="K2" s="750"/>
      <c r="L2" s="750"/>
      <c r="M2" s="750"/>
      <c r="N2" s="750"/>
      <c r="O2" s="750"/>
      <c r="P2" s="750"/>
      <c r="Q2" s="750"/>
      <c r="R2" s="750"/>
      <c r="S2" s="750"/>
      <c r="T2" s="751"/>
    </row>
    <row r="3" spans="1:23" ht="15.75" thickBot="1" x14ac:dyDescent="0.3">
      <c r="B3" s="406"/>
      <c r="C3" s="406"/>
      <c r="D3" s="406"/>
      <c r="E3" s="406"/>
      <c r="F3" s="406"/>
      <c r="G3" s="406"/>
      <c r="H3" s="406"/>
      <c r="I3" s="493"/>
      <c r="J3" s="406"/>
      <c r="K3" s="406"/>
      <c r="L3" s="406"/>
      <c r="M3" s="406"/>
      <c r="N3" s="406"/>
      <c r="O3" s="406"/>
      <c r="P3" s="406"/>
    </row>
    <row r="4" spans="1:23" ht="31.5" customHeight="1" thickBot="1" x14ac:dyDescent="0.3">
      <c r="A4" s="7"/>
      <c r="B4" s="781" t="s">
        <v>82</v>
      </c>
      <c r="C4" s="781" t="s">
        <v>113</v>
      </c>
      <c r="D4" s="783" t="s">
        <v>25</v>
      </c>
      <c r="E4" s="781" t="s">
        <v>90</v>
      </c>
      <c r="F4" s="801" t="s">
        <v>169</v>
      </c>
      <c r="G4" s="797" t="s">
        <v>106</v>
      </c>
      <c r="H4" s="804" t="s">
        <v>6</v>
      </c>
      <c r="I4" s="779" t="s">
        <v>374</v>
      </c>
      <c r="J4" s="757" t="s">
        <v>173</v>
      </c>
      <c r="K4" s="758"/>
      <c r="L4" s="758"/>
      <c r="M4" s="759"/>
      <c r="N4" s="760" t="s">
        <v>174</v>
      </c>
      <c r="O4" s="761"/>
      <c r="P4" s="806"/>
      <c r="Q4" s="807" t="s">
        <v>186</v>
      </c>
      <c r="R4" s="787" t="s">
        <v>1</v>
      </c>
      <c r="S4" s="789" t="s">
        <v>154</v>
      </c>
      <c r="T4" s="797" t="s">
        <v>109</v>
      </c>
    </row>
    <row r="5" spans="1:23" ht="25.5" customHeight="1" thickBot="1" x14ac:dyDescent="0.3">
      <c r="A5" s="7"/>
      <c r="B5" s="799"/>
      <c r="C5" s="782"/>
      <c r="D5" s="800"/>
      <c r="E5" s="799"/>
      <c r="F5" s="802"/>
      <c r="G5" s="803"/>
      <c r="H5" s="805"/>
      <c r="I5" s="780"/>
      <c r="J5" s="416">
        <v>2016</v>
      </c>
      <c r="K5" s="414">
        <v>2017</v>
      </c>
      <c r="L5" s="414">
        <v>2018</v>
      </c>
      <c r="M5" s="415">
        <v>2019</v>
      </c>
      <c r="N5" s="24">
        <v>2020</v>
      </c>
      <c r="O5" s="134" t="s">
        <v>94</v>
      </c>
      <c r="P5" s="25" t="s">
        <v>95</v>
      </c>
      <c r="Q5" s="808"/>
      <c r="R5" s="788"/>
      <c r="S5" s="790"/>
      <c r="T5" s="798"/>
    </row>
    <row r="6" spans="1:23" ht="166.5" thickBot="1" x14ac:dyDescent="0.3">
      <c r="A6" s="7"/>
      <c r="B6" s="791" t="s">
        <v>92</v>
      </c>
      <c r="C6" s="129">
        <v>1</v>
      </c>
      <c r="D6" s="631" t="s">
        <v>469</v>
      </c>
      <c r="E6" s="631" t="s">
        <v>470</v>
      </c>
      <c r="F6" s="162"/>
      <c r="G6" s="95" t="s">
        <v>7</v>
      </c>
      <c r="H6" s="515" t="s">
        <v>11</v>
      </c>
      <c r="I6" s="95" t="s">
        <v>375</v>
      </c>
      <c r="J6" s="108">
        <v>0</v>
      </c>
      <c r="K6" s="96">
        <v>0</v>
      </c>
      <c r="L6" s="96">
        <v>0</v>
      </c>
      <c r="M6" s="97">
        <v>0</v>
      </c>
      <c r="N6" s="98">
        <v>0</v>
      </c>
      <c r="O6" s="99">
        <v>0</v>
      </c>
      <c r="P6" s="100">
        <v>0</v>
      </c>
      <c r="Q6" s="77"/>
      <c r="R6" s="78"/>
      <c r="S6" s="506"/>
      <c r="T6" s="646" t="s">
        <v>492</v>
      </c>
      <c r="U6" s="15"/>
      <c r="W6" s="26"/>
    </row>
    <row r="7" spans="1:23" s="600" customFormat="1" ht="106.5" customHeight="1" thickBot="1" x14ac:dyDescent="0.3">
      <c r="A7" s="7"/>
      <c r="B7" s="792"/>
      <c r="C7" s="129">
        <v>2</v>
      </c>
      <c r="D7" s="632" t="s">
        <v>471</v>
      </c>
      <c r="E7" s="613" t="s">
        <v>473</v>
      </c>
      <c r="F7" s="630"/>
      <c r="G7" s="71" t="s">
        <v>7</v>
      </c>
      <c r="H7" s="110" t="s">
        <v>11</v>
      </c>
      <c r="I7" s="71" t="s">
        <v>375</v>
      </c>
      <c r="J7" s="726">
        <v>0</v>
      </c>
      <c r="K7" s="724">
        <v>419690.68</v>
      </c>
      <c r="L7" s="724">
        <v>3331718.83</v>
      </c>
      <c r="M7" s="725">
        <v>0</v>
      </c>
      <c r="N7" s="727">
        <v>0</v>
      </c>
      <c r="O7" s="723">
        <v>0</v>
      </c>
      <c r="P7" s="725">
        <v>0</v>
      </c>
      <c r="Q7" s="500"/>
      <c r="R7" s="501"/>
      <c r="S7" s="502"/>
      <c r="T7" s="632" t="s">
        <v>472</v>
      </c>
      <c r="U7" s="15"/>
      <c r="W7" s="26"/>
    </row>
    <row r="8" spans="1:23" s="600" customFormat="1" ht="15.75" customHeight="1" x14ac:dyDescent="0.25">
      <c r="A8" s="7"/>
      <c r="B8" s="792"/>
      <c r="C8" s="129">
        <v>3</v>
      </c>
      <c r="D8" s="638"/>
      <c r="E8" s="72"/>
      <c r="F8" s="161" t="s">
        <v>171</v>
      </c>
      <c r="G8" s="72" t="s">
        <v>107</v>
      </c>
      <c r="H8" s="109" t="s">
        <v>107</v>
      </c>
      <c r="I8" s="72" t="s">
        <v>107</v>
      </c>
      <c r="J8" s="103"/>
      <c r="K8" s="101"/>
      <c r="L8" s="101"/>
      <c r="M8" s="102"/>
      <c r="N8" s="103"/>
      <c r="O8" s="101"/>
      <c r="P8" s="102"/>
      <c r="Q8" s="83"/>
      <c r="R8" s="84"/>
      <c r="S8" s="503"/>
      <c r="T8" s="32"/>
      <c r="U8" s="15"/>
      <c r="W8" s="26"/>
    </row>
    <row r="9" spans="1:23" x14ac:dyDescent="0.25">
      <c r="A9" s="7"/>
      <c r="B9" s="792"/>
      <c r="C9" s="127"/>
      <c r="D9" s="589"/>
      <c r="E9" s="72"/>
      <c r="F9" s="161" t="s">
        <v>171</v>
      </c>
      <c r="G9" s="72" t="s">
        <v>107</v>
      </c>
      <c r="H9" s="109" t="s">
        <v>107</v>
      </c>
      <c r="I9" s="72" t="s">
        <v>107</v>
      </c>
      <c r="J9" s="103"/>
      <c r="K9" s="101"/>
      <c r="L9" s="101"/>
      <c r="M9" s="102"/>
      <c r="N9" s="103"/>
      <c r="O9" s="101"/>
      <c r="P9" s="102"/>
      <c r="Q9" s="88"/>
      <c r="R9" s="89"/>
      <c r="S9" s="504"/>
      <c r="T9" s="508"/>
    </row>
    <row r="10" spans="1:23" ht="15.75" thickBot="1" x14ac:dyDescent="0.3">
      <c r="A10" s="7"/>
      <c r="B10" s="792"/>
      <c r="C10" s="127"/>
      <c r="D10" s="590"/>
      <c r="E10" s="74"/>
      <c r="F10" s="476" t="s">
        <v>171</v>
      </c>
      <c r="G10" s="74" t="s">
        <v>107</v>
      </c>
      <c r="H10" s="104" t="s">
        <v>107</v>
      </c>
      <c r="I10" s="74" t="s">
        <v>107</v>
      </c>
      <c r="J10" s="107"/>
      <c r="K10" s="105"/>
      <c r="L10" s="105"/>
      <c r="M10" s="106"/>
      <c r="N10" s="250"/>
      <c r="O10" s="251"/>
      <c r="P10" s="252"/>
      <c r="Q10" s="88"/>
      <c r="R10" s="89"/>
      <c r="S10" s="504"/>
      <c r="T10" s="509"/>
    </row>
    <row r="11" spans="1:23" ht="15.75" thickBot="1" x14ac:dyDescent="0.3">
      <c r="A11" s="7"/>
      <c r="B11" s="793"/>
      <c r="C11" s="128"/>
      <c r="D11" s="95"/>
      <c r="E11" s="95"/>
      <c r="F11" s="162" t="s">
        <v>107</v>
      </c>
      <c r="G11" s="95" t="s">
        <v>107</v>
      </c>
      <c r="H11" s="515" t="s">
        <v>107</v>
      </c>
      <c r="I11" s="95" t="s">
        <v>107</v>
      </c>
      <c r="J11" s="108"/>
      <c r="K11" s="96"/>
      <c r="L11" s="96"/>
      <c r="M11" s="97"/>
      <c r="N11" s="108"/>
      <c r="O11" s="96"/>
      <c r="P11" s="97"/>
      <c r="Q11" s="92"/>
      <c r="R11" s="78"/>
      <c r="S11" s="506"/>
      <c r="T11" s="510"/>
    </row>
    <row r="12" spans="1:23" ht="14.1" customHeight="1" thickBot="1" x14ac:dyDescent="0.3">
      <c r="A12" s="7"/>
      <c r="B12" s="794" t="s">
        <v>96</v>
      </c>
      <c r="C12" s="129">
        <v>1</v>
      </c>
      <c r="D12" s="589"/>
      <c r="E12" s="72"/>
      <c r="F12" s="161" t="s">
        <v>107</v>
      </c>
      <c r="G12" s="72" t="s">
        <v>107</v>
      </c>
      <c r="H12" s="109" t="s">
        <v>107</v>
      </c>
      <c r="I12" s="72" t="s">
        <v>107</v>
      </c>
      <c r="J12" s="103"/>
      <c r="K12" s="101"/>
      <c r="L12" s="101"/>
      <c r="M12" s="102"/>
      <c r="N12" s="103"/>
      <c r="O12" s="101"/>
      <c r="P12" s="102"/>
      <c r="Q12" s="80"/>
      <c r="R12" s="84"/>
      <c r="S12" s="503"/>
      <c r="T12" s="508"/>
    </row>
    <row r="13" spans="1:23" ht="36.75" customHeight="1" x14ac:dyDescent="0.25">
      <c r="B13" s="795"/>
      <c r="C13" s="127">
        <v>2</v>
      </c>
      <c r="D13" s="72"/>
      <c r="E13" s="72"/>
      <c r="F13" s="161" t="s">
        <v>107</v>
      </c>
      <c r="G13" s="72" t="s">
        <v>107</v>
      </c>
      <c r="H13" s="109" t="s">
        <v>107</v>
      </c>
      <c r="I13" s="72" t="s">
        <v>107</v>
      </c>
      <c r="J13" s="103"/>
      <c r="K13" s="101"/>
      <c r="L13" s="101"/>
      <c r="M13" s="102"/>
      <c r="N13" s="103"/>
      <c r="O13" s="101"/>
      <c r="P13" s="102"/>
      <c r="Q13" s="85"/>
      <c r="R13" s="89" t="s">
        <v>184</v>
      </c>
      <c r="S13" s="504"/>
      <c r="T13" s="508"/>
    </row>
    <row r="14" spans="1:23" ht="15.75" thickBot="1" x14ac:dyDescent="0.3">
      <c r="B14" s="795"/>
      <c r="C14" s="163"/>
      <c r="D14" s="74"/>
      <c r="E14" s="74"/>
      <c r="F14" s="476" t="s">
        <v>107</v>
      </c>
      <c r="G14" s="74" t="s">
        <v>107</v>
      </c>
      <c r="H14" s="104" t="s">
        <v>107</v>
      </c>
      <c r="I14" s="74" t="s">
        <v>107</v>
      </c>
      <c r="J14" s="107"/>
      <c r="K14" s="105"/>
      <c r="L14" s="105"/>
      <c r="M14" s="106"/>
      <c r="N14" s="107"/>
      <c r="O14" s="105"/>
      <c r="P14" s="106"/>
      <c r="Q14" s="90"/>
      <c r="R14" s="91"/>
      <c r="S14" s="505"/>
      <c r="T14" s="509"/>
    </row>
    <row r="15" spans="1:23" ht="19.5" customHeight="1" thickBot="1" x14ac:dyDescent="0.3">
      <c r="B15" s="796"/>
      <c r="C15" s="164"/>
      <c r="Q15" s="125"/>
      <c r="R15" s="126"/>
      <c r="S15" s="126"/>
    </row>
    <row r="16" spans="1:23" x14ac:dyDescent="0.25">
      <c r="P16" s="3"/>
      <c r="Q16" s="125"/>
      <c r="R16" s="126"/>
      <c r="S16" s="126"/>
    </row>
    <row r="17" spans="2:19" x14ac:dyDescent="0.25">
      <c r="D17" s="720"/>
      <c r="E17" s="720"/>
      <c r="F17" s="720"/>
      <c r="G17" s="720"/>
      <c r="H17" s="720"/>
      <c r="I17" s="720"/>
      <c r="J17" s="720"/>
      <c r="K17" s="720"/>
      <c r="L17" s="720"/>
      <c r="M17" s="720"/>
      <c r="N17" s="720"/>
      <c r="O17" s="720"/>
      <c r="P17" s="720"/>
      <c r="Q17" s="125"/>
      <c r="R17" s="126"/>
      <c r="S17" s="126"/>
    </row>
    <row r="18" spans="2:19" x14ac:dyDescent="0.25">
      <c r="B18" s="720" t="s">
        <v>109</v>
      </c>
      <c r="C18" s="720"/>
      <c r="D18" s="716"/>
      <c r="E18" s="716"/>
      <c r="F18" s="716"/>
      <c r="G18" s="716"/>
      <c r="H18" s="716"/>
      <c r="I18" s="716"/>
      <c r="J18" s="716"/>
      <c r="K18" s="716"/>
      <c r="L18" s="716"/>
      <c r="M18" s="716"/>
      <c r="N18" s="716"/>
      <c r="O18" s="716"/>
      <c r="P18" s="716"/>
      <c r="Q18" s="125"/>
      <c r="R18" s="126"/>
      <c r="S18" s="126"/>
    </row>
    <row r="19" spans="2:19" ht="15.6" customHeight="1" x14ac:dyDescent="0.25">
      <c r="B19" s="716" t="s">
        <v>122</v>
      </c>
      <c r="C19" s="716"/>
      <c r="D19" s="715"/>
      <c r="E19" s="715"/>
      <c r="F19" s="715"/>
      <c r="G19" s="715"/>
      <c r="H19" s="715"/>
      <c r="I19" s="715"/>
      <c r="J19" s="715"/>
      <c r="K19" s="715"/>
      <c r="L19" s="715"/>
      <c r="M19" s="715"/>
      <c r="N19" s="715"/>
      <c r="O19" s="715"/>
      <c r="P19" s="715"/>
    </row>
    <row r="20" spans="2:19" ht="50.25" customHeight="1" x14ac:dyDescent="0.25">
      <c r="B20" s="715" t="s">
        <v>321</v>
      </c>
      <c r="C20" s="715"/>
    </row>
    <row r="21" spans="2:19" x14ac:dyDescent="0.25">
      <c r="D21" s="719"/>
      <c r="E21" s="719"/>
      <c r="F21" s="719"/>
      <c r="G21" s="719"/>
      <c r="H21" s="719"/>
      <c r="I21" s="719"/>
      <c r="J21" s="719"/>
      <c r="K21" s="719"/>
      <c r="L21" s="719"/>
      <c r="M21" s="719"/>
      <c r="N21" s="719"/>
      <c r="O21" s="719"/>
      <c r="P21" s="719"/>
    </row>
    <row r="22" spans="2:19" ht="17.25" customHeight="1" x14ac:dyDescent="0.25">
      <c r="B22" s="719" t="s">
        <v>135</v>
      </c>
      <c r="C22" s="719"/>
      <c r="D22" s="718"/>
      <c r="E22" s="718"/>
      <c r="F22" s="718"/>
      <c r="G22" s="718"/>
      <c r="H22" s="718"/>
      <c r="I22" s="718"/>
      <c r="J22" s="718"/>
      <c r="K22" s="718"/>
      <c r="L22" s="718"/>
      <c r="M22" s="718"/>
      <c r="N22" s="718"/>
      <c r="O22" s="718"/>
      <c r="P22" s="718"/>
      <c r="Q22" s="718"/>
      <c r="R22" s="718"/>
      <c r="S22" s="718"/>
    </row>
    <row r="23" spans="2:19" x14ac:dyDescent="0.25">
      <c r="B23" s="718" t="s">
        <v>261</v>
      </c>
      <c r="C23" s="718"/>
      <c r="D23" s="716"/>
      <c r="E23" s="716"/>
      <c r="F23" s="716"/>
      <c r="G23" s="716"/>
      <c r="H23" s="716"/>
      <c r="I23" s="716"/>
      <c r="J23" s="716"/>
      <c r="K23" s="716"/>
      <c r="L23" s="716"/>
      <c r="M23" s="716"/>
      <c r="N23" s="716"/>
      <c r="O23" s="716"/>
      <c r="P23" s="716"/>
      <c r="Q23" s="716"/>
      <c r="R23" s="716"/>
      <c r="S23" s="716"/>
    </row>
    <row r="24" spans="2:19" x14ac:dyDescent="0.25">
      <c r="B24" s="716" t="s">
        <v>139</v>
      </c>
      <c r="C24" s="716"/>
      <c r="D24" s="716"/>
      <c r="E24" s="716"/>
      <c r="F24" s="716"/>
      <c r="G24" s="716"/>
      <c r="H24" s="716"/>
      <c r="I24" s="716"/>
      <c r="J24" s="716"/>
      <c r="K24" s="716"/>
      <c r="L24" s="716"/>
      <c r="M24" s="716"/>
      <c r="N24" s="716"/>
      <c r="O24" s="716"/>
      <c r="P24" s="716"/>
      <c r="Q24" s="716"/>
      <c r="R24" s="716"/>
      <c r="S24" s="716"/>
    </row>
    <row r="25" spans="2:19" x14ac:dyDescent="0.25">
      <c r="B25" s="716" t="s">
        <v>262</v>
      </c>
      <c r="C25" s="716"/>
      <c r="D25" s="716"/>
      <c r="E25" s="716"/>
      <c r="F25" s="716"/>
      <c r="G25" s="716"/>
      <c r="H25" s="716"/>
      <c r="I25" s="716"/>
      <c r="J25" s="716"/>
      <c r="K25" s="716"/>
      <c r="L25" s="716"/>
      <c r="M25" s="716"/>
      <c r="N25" s="716"/>
      <c r="O25" s="716"/>
      <c r="P25" s="716"/>
      <c r="Q25" s="716"/>
      <c r="R25" s="716"/>
      <c r="S25" s="716"/>
    </row>
    <row r="26" spans="2:19" x14ac:dyDescent="0.25">
      <c r="B26" s="716" t="s">
        <v>372</v>
      </c>
      <c r="C26" s="716"/>
      <c r="D26" s="716"/>
      <c r="E26" s="716"/>
      <c r="F26" s="716"/>
      <c r="G26" s="716"/>
      <c r="H26" s="716"/>
      <c r="I26" s="716"/>
      <c r="J26" s="716"/>
      <c r="K26" s="716"/>
      <c r="L26" s="716"/>
      <c r="M26" s="716"/>
      <c r="N26" s="716"/>
      <c r="O26" s="716"/>
      <c r="P26" s="716"/>
      <c r="Q26" s="716"/>
      <c r="R26" s="716"/>
      <c r="S26" s="716"/>
    </row>
    <row r="27" spans="2:19" x14ac:dyDescent="0.25">
      <c r="B27" s="716" t="s">
        <v>185</v>
      </c>
      <c r="C27" s="716"/>
      <c r="D27" s="716"/>
      <c r="E27" s="716"/>
      <c r="F27" s="716"/>
      <c r="G27" s="716"/>
      <c r="H27" s="716"/>
      <c r="I27" s="716"/>
      <c r="J27" s="716"/>
      <c r="K27" s="716"/>
      <c r="L27" s="716"/>
      <c r="M27" s="716"/>
      <c r="N27" s="716"/>
      <c r="O27" s="716"/>
      <c r="P27" s="716"/>
      <c r="Q27" s="716"/>
      <c r="R27" s="716"/>
      <c r="S27" s="716"/>
    </row>
    <row r="28" spans="2:19" x14ac:dyDescent="0.25">
      <c r="B28" s="716" t="s">
        <v>156</v>
      </c>
      <c r="C28" s="716"/>
      <c r="D28" s="716"/>
      <c r="E28" s="716"/>
      <c r="F28" s="716"/>
      <c r="G28" s="716"/>
      <c r="H28" s="716"/>
      <c r="I28" s="716"/>
      <c r="J28" s="716"/>
      <c r="K28" s="716"/>
      <c r="L28" s="716"/>
      <c r="M28" s="716"/>
      <c r="N28" s="716"/>
      <c r="O28" s="716"/>
      <c r="P28" s="716"/>
      <c r="Q28" s="716"/>
      <c r="R28" s="716"/>
      <c r="S28" s="716"/>
    </row>
    <row r="29" spans="2:19" x14ac:dyDescent="0.25">
      <c r="B29" s="716" t="s">
        <v>371</v>
      </c>
      <c r="C29" s="716"/>
      <c r="D29" s="716"/>
      <c r="E29" s="716"/>
      <c r="F29" s="716"/>
      <c r="G29" s="716"/>
      <c r="H29" s="716"/>
      <c r="I29" s="716"/>
      <c r="J29" s="716"/>
      <c r="K29" s="716"/>
      <c r="L29" s="716"/>
      <c r="M29" s="716"/>
      <c r="N29" s="716"/>
      <c r="O29" s="716"/>
      <c r="P29" s="716"/>
      <c r="Q29" s="716"/>
      <c r="R29" s="716"/>
      <c r="S29" s="716"/>
    </row>
    <row r="30" spans="2:19" x14ac:dyDescent="0.25">
      <c r="B30" s="716" t="s">
        <v>378</v>
      </c>
      <c r="C30" s="716"/>
      <c r="D30" s="716"/>
      <c r="E30" s="716"/>
      <c r="F30" s="716"/>
      <c r="G30" s="716"/>
      <c r="H30" s="716"/>
      <c r="I30" s="716"/>
      <c r="J30" s="716"/>
      <c r="K30" s="716"/>
      <c r="L30" s="716"/>
      <c r="M30" s="716"/>
      <c r="N30" s="716"/>
      <c r="O30" s="716"/>
      <c r="P30" s="716"/>
      <c r="Q30" s="716"/>
      <c r="R30" s="716"/>
      <c r="S30" s="716"/>
    </row>
    <row r="31" spans="2:19" x14ac:dyDescent="0.25">
      <c r="B31" s="716" t="s">
        <v>282</v>
      </c>
      <c r="C31" s="716"/>
      <c r="D31" s="404"/>
      <c r="E31" s="404"/>
      <c r="F31" s="404"/>
      <c r="G31" s="404"/>
      <c r="H31" s="404"/>
      <c r="I31" s="491"/>
      <c r="J31" s="404"/>
      <c r="K31" s="404"/>
      <c r="L31" s="404"/>
      <c r="M31" s="404"/>
      <c r="N31" s="404"/>
      <c r="O31" s="404"/>
      <c r="P31" s="404"/>
    </row>
    <row r="32" spans="2:19" x14ac:dyDescent="0.25">
      <c r="B32" s="404"/>
      <c r="C32" s="404"/>
    </row>
    <row r="34" ht="15" customHeight="1" x14ac:dyDescent="0.25"/>
    <row r="35" ht="15" customHeight="1" x14ac:dyDescent="0.25"/>
    <row r="36" ht="15" customHeight="1" x14ac:dyDescent="0.25"/>
    <row r="37" ht="15" customHeight="1" x14ac:dyDescent="0.25"/>
    <row r="38" ht="14.45" customHeight="1" x14ac:dyDescent="0.25"/>
    <row r="39" ht="15" customHeight="1" x14ac:dyDescent="0.25"/>
    <row r="40" ht="15" customHeight="1" x14ac:dyDescent="0.25"/>
    <row r="41" ht="14.4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17">
    <mergeCell ref="B2:T2"/>
    <mergeCell ref="B4:B5"/>
    <mergeCell ref="C4:C5"/>
    <mergeCell ref="D4:D5"/>
    <mergeCell ref="E4:E5"/>
    <mergeCell ref="F4:F5"/>
    <mergeCell ref="G4:G5"/>
    <mergeCell ref="H4:H5"/>
    <mergeCell ref="J4:M4"/>
    <mergeCell ref="N4:P4"/>
    <mergeCell ref="Q4:Q5"/>
    <mergeCell ref="I4:I5"/>
    <mergeCell ref="R4:R5"/>
    <mergeCell ref="S4:S5"/>
    <mergeCell ref="B6:B11"/>
    <mergeCell ref="B12:B15"/>
    <mergeCell ref="T4:T5"/>
  </mergeCells>
  <conditionalFormatting sqref="C6:M6 E7:M7 C7:C15 D8:M14">
    <cfRule type="containsBlanks" dxfId="45" priority="2">
      <formula>LEN(TRIM(C6))=0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Menus!$B$2:$B$6</xm:f>
          </x14:formula1>
          <xm:sqref>F11:F14</xm:sqref>
        </x14:dataValidation>
        <x14:dataValidation type="list" allowBlank="1" showInputMessage="1" showErrorMessage="1" promptTitle="MODE" xr:uid="{00000000-0002-0000-0300-000001000000}">
          <x14:formula1>
            <xm:f>Menus!$C$2:$C$7</xm:f>
          </x14:formula1>
          <xm:sqref>H6:H14</xm:sqref>
        </x14:dataValidation>
        <x14:dataValidation type="list" allowBlank="1" showInputMessage="1" showErrorMessage="1" promptTitle="ALTERNATIVE FUEL" xr:uid="{00000000-0002-0000-0300-000002000000}">
          <x14:formula1>
            <xm:f>Menus!$D$2:$D$11</xm:f>
          </x14:formula1>
          <xm:sqref>G6:G14</xm:sqref>
        </x14:dataValidation>
        <x14:dataValidation type="list" allowBlank="1" showInputMessage="1" showErrorMessage="1" promptTitle="MODE" xr:uid="{00000000-0002-0000-0300-000003000000}">
          <x14:formula1>
            <xm:f>Menus!$L$2:$L$5</xm:f>
          </x14:formula1>
          <xm:sqref>I6:I14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5"/>
  <sheetViews>
    <sheetView workbookViewId="0">
      <selection activeCell="K36" sqref="K3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112</v>
      </c>
    </row>
    <row r="2" spans="2:18" ht="16.5" thickBot="1" x14ac:dyDescent="0.3">
      <c r="B2" s="749" t="s">
        <v>15</v>
      </c>
      <c r="C2" s="750"/>
      <c r="D2" s="750"/>
      <c r="E2" s="750"/>
      <c r="F2" s="750"/>
      <c r="G2" s="750"/>
      <c r="H2" s="750"/>
      <c r="I2" s="750"/>
      <c r="J2" s="750"/>
      <c r="K2" s="750"/>
      <c r="L2" s="750"/>
      <c r="M2" s="750"/>
      <c r="N2" s="750"/>
      <c r="O2" s="750"/>
      <c r="P2" s="750"/>
      <c r="Q2" s="750"/>
      <c r="R2" s="751"/>
    </row>
    <row r="3" spans="2:18" ht="15.75" thickBot="1" x14ac:dyDescent="0.3">
      <c r="B3" s="812"/>
      <c r="C3" s="812"/>
      <c r="D3" s="812"/>
      <c r="E3" s="812"/>
      <c r="F3" s="812"/>
      <c r="G3" s="812"/>
      <c r="H3" s="812"/>
      <c r="I3" s="812"/>
      <c r="J3" s="812"/>
      <c r="K3" s="812"/>
      <c r="L3" s="812"/>
      <c r="M3" s="812"/>
      <c r="N3" s="812"/>
      <c r="O3" s="812"/>
      <c r="P3" s="812"/>
      <c r="Q3" s="812"/>
    </row>
    <row r="4" spans="2:18" ht="32.25" customHeight="1" thickBot="1" x14ac:dyDescent="0.3">
      <c r="B4" s="785" t="s">
        <v>113</v>
      </c>
      <c r="C4" s="781" t="s">
        <v>25</v>
      </c>
      <c r="D4" s="781" t="s">
        <v>90</v>
      </c>
      <c r="E4" s="781" t="s">
        <v>169</v>
      </c>
      <c r="F4" s="797" t="s">
        <v>106</v>
      </c>
      <c r="G4" s="804" t="s">
        <v>6</v>
      </c>
      <c r="H4" s="757" t="s">
        <v>173</v>
      </c>
      <c r="I4" s="758"/>
      <c r="J4" s="758"/>
      <c r="K4" s="759"/>
      <c r="L4" s="760" t="s">
        <v>174</v>
      </c>
      <c r="M4" s="761"/>
      <c r="N4" s="761"/>
      <c r="O4" s="816" t="s">
        <v>187</v>
      </c>
      <c r="P4" s="787" t="s">
        <v>1</v>
      </c>
      <c r="Q4" s="789" t="s">
        <v>154</v>
      </c>
      <c r="R4" s="797" t="s">
        <v>109</v>
      </c>
    </row>
    <row r="5" spans="2:18" ht="33" customHeight="1" thickBot="1" x14ac:dyDescent="0.3">
      <c r="B5" s="800"/>
      <c r="C5" s="814"/>
      <c r="D5" s="813"/>
      <c r="E5" s="815"/>
      <c r="F5" s="803"/>
      <c r="G5" s="805"/>
      <c r="H5" s="407">
        <v>2016</v>
      </c>
      <c r="I5" s="408">
        <v>2017</v>
      </c>
      <c r="J5" s="408">
        <v>2018</v>
      </c>
      <c r="K5" s="409">
        <v>2019</v>
      </c>
      <c r="L5" s="253">
        <v>2020</v>
      </c>
      <c r="M5" s="578" t="s">
        <v>94</v>
      </c>
      <c r="N5" s="579" t="s">
        <v>95</v>
      </c>
      <c r="O5" s="817"/>
      <c r="P5" s="818"/>
      <c r="Q5" s="819"/>
      <c r="R5" s="798"/>
    </row>
    <row r="6" spans="2:18" x14ac:dyDescent="0.25">
      <c r="B6" s="129">
        <v>1</v>
      </c>
      <c r="C6" s="95"/>
      <c r="D6" s="95"/>
      <c r="E6" s="95" t="s">
        <v>107</v>
      </c>
      <c r="F6" s="95" t="s">
        <v>107</v>
      </c>
      <c r="G6" s="124" t="s">
        <v>107</v>
      </c>
      <c r="H6" s="511"/>
      <c r="I6" s="95"/>
      <c r="J6" s="95"/>
      <c r="K6" s="124"/>
      <c r="L6" s="111"/>
      <c r="M6" s="71"/>
      <c r="N6" s="110"/>
      <c r="O6" s="135" t="s">
        <v>182</v>
      </c>
      <c r="P6" s="110"/>
      <c r="Q6" s="110"/>
      <c r="R6" s="507"/>
    </row>
    <row r="7" spans="2:18" x14ac:dyDescent="0.25">
      <c r="B7" s="127">
        <v>2</v>
      </c>
      <c r="C7" s="589"/>
      <c r="D7" s="72"/>
      <c r="E7" s="72" t="s">
        <v>107</v>
      </c>
      <c r="F7" s="72" t="s">
        <v>107</v>
      </c>
      <c r="G7" s="73" t="s">
        <v>107</v>
      </c>
      <c r="H7" s="112"/>
      <c r="I7" s="72"/>
      <c r="J7" s="72"/>
      <c r="K7" s="73"/>
      <c r="L7" s="112"/>
      <c r="M7" s="72"/>
      <c r="N7" s="109"/>
      <c r="O7" s="135" t="s">
        <v>182</v>
      </c>
      <c r="P7" s="110"/>
      <c r="Q7" s="110"/>
      <c r="R7" s="508"/>
    </row>
    <row r="8" spans="2:18" x14ac:dyDescent="0.25">
      <c r="B8" s="127"/>
      <c r="C8" s="72"/>
      <c r="D8" s="72"/>
      <c r="E8" s="72" t="s">
        <v>107</v>
      </c>
      <c r="F8" s="72" t="s">
        <v>107</v>
      </c>
      <c r="G8" s="73" t="s">
        <v>107</v>
      </c>
      <c r="H8" s="112"/>
      <c r="I8" s="72"/>
      <c r="J8" s="72"/>
      <c r="K8" s="73"/>
      <c r="L8" s="112"/>
      <c r="M8" s="72"/>
      <c r="N8" s="109"/>
      <c r="O8" s="135"/>
      <c r="P8" s="110"/>
      <c r="Q8" s="110"/>
      <c r="R8" s="508"/>
    </row>
    <row r="9" spans="2:18" x14ac:dyDescent="0.25">
      <c r="B9" s="127"/>
      <c r="C9" s="72"/>
      <c r="D9" s="72"/>
      <c r="E9" s="72" t="s">
        <v>107</v>
      </c>
      <c r="F9" s="72" t="s">
        <v>107</v>
      </c>
      <c r="G9" s="73" t="s">
        <v>107</v>
      </c>
      <c r="H9" s="112"/>
      <c r="I9" s="72"/>
      <c r="J9" s="72"/>
      <c r="K9" s="73"/>
      <c r="L9" s="112"/>
      <c r="M9" s="72"/>
      <c r="N9" s="109"/>
      <c r="O9" s="135"/>
      <c r="P9" s="110"/>
      <c r="Q9" s="110"/>
      <c r="R9" s="508"/>
    </row>
    <row r="10" spans="2:18" x14ac:dyDescent="0.25">
      <c r="B10" s="127"/>
      <c r="C10" s="72"/>
      <c r="D10" s="72"/>
      <c r="E10" s="72" t="s">
        <v>107</v>
      </c>
      <c r="F10" s="72" t="s">
        <v>107</v>
      </c>
      <c r="G10" s="73" t="s">
        <v>107</v>
      </c>
      <c r="H10" s="112"/>
      <c r="I10" s="72"/>
      <c r="J10" s="72"/>
      <c r="K10" s="73"/>
      <c r="L10" s="112"/>
      <c r="M10" s="72"/>
      <c r="N10" s="109"/>
      <c r="O10" s="135"/>
      <c r="P10" s="110"/>
      <c r="Q10" s="110"/>
      <c r="R10" s="508"/>
    </row>
    <row r="11" spans="2:18" x14ac:dyDescent="0.25">
      <c r="B11" s="127"/>
      <c r="C11" s="72"/>
      <c r="D11" s="72"/>
      <c r="E11" s="72" t="s">
        <v>107</v>
      </c>
      <c r="F11" s="72" t="s">
        <v>107</v>
      </c>
      <c r="G11" s="73" t="s">
        <v>107</v>
      </c>
      <c r="H11" s="112"/>
      <c r="I11" s="72"/>
      <c r="J11" s="72"/>
      <c r="K11" s="73"/>
      <c r="L11" s="112"/>
      <c r="M11" s="72"/>
      <c r="N11" s="109"/>
      <c r="O11" s="135"/>
      <c r="P11" s="110"/>
      <c r="Q11" s="110"/>
      <c r="R11" s="508"/>
    </row>
    <row r="12" spans="2:18" x14ac:dyDescent="0.25">
      <c r="B12" s="127"/>
      <c r="C12" s="72"/>
      <c r="D12" s="72"/>
      <c r="E12" s="72" t="s">
        <v>107</v>
      </c>
      <c r="F12" s="72" t="s">
        <v>107</v>
      </c>
      <c r="G12" s="73" t="s">
        <v>107</v>
      </c>
      <c r="H12" s="112"/>
      <c r="I12" s="72"/>
      <c r="J12" s="72"/>
      <c r="K12" s="73"/>
      <c r="L12" s="112"/>
      <c r="M12" s="72"/>
      <c r="N12" s="109"/>
      <c r="O12" s="135"/>
      <c r="P12" s="110"/>
      <c r="Q12" s="110"/>
      <c r="R12" s="508"/>
    </row>
    <row r="13" spans="2:18" ht="15.75" thickBot="1" x14ac:dyDescent="0.3">
      <c r="B13" s="128"/>
      <c r="C13" s="74"/>
      <c r="D13" s="74"/>
      <c r="E13" s="74" t="s">
        <v>107</v>
      </c>
      <c r="F13" s="74" t="s">
        <v>107</v>
      </c>
      <c r="G13" s="75" t="s">
        <v>107</v>
      </c>
      <c r="H13" s="113"/>
      <c r="I13" s="74"/>
      <c r="J13" s="74"/>
      <c r="K13" s="75"/>
      <c r="L13" s="113"/>
      <c r="M13" s="74"/>
      <c r="N13" s="104"/>
      <c r="O13" s="136"/>
      <c r="P13" s="137"/>
      <c r="Q13" s="137"/>
      <c r="R13" s="509"/>
    </row>
    <row r="16" spans="2:18" x14ac:dyDescent="0.25">
      <c r="B16" s="811" t="s">
        <v>109</v>
      </c>
      <c r="C16" s="811"/>
      <c r="D16" s="811"/>
      <c r="E16" s="811"/>
      <c r="F16" s="811"/>
      <c r="G16" s="811"/>
      <c r="H16" s="811"/>
      <c r="I16" s="811"/>
      <c r="J16" s="811"/>
      <c r="K16" s="811"/>
      <c r="L16" s="811"/>
      <c r="M16" s="811"/>
      <c r="N16" s="811"/>
      <c r="O16" s="811"/>
      <c r="P16" s="811"/>
      <c r="Q16" s="811"/>
    </row>
    <row r="17" spans="2:17" x14ac:dyDescent="0.25">
      <c r="B17" s="809" t="s">
        <v>123</v>
      </c>
      <c r="C17" s="809"/>
      <c r="D17" s="809"/>
      <c r="E17" s="809"/>
      <c r="F17" s="809"/>
      <c r="G17" s="809"/>
      <c r="H17" s="809"/>
      <c r="I17" s="809"/>
      <c r="J17" s="809"/>
      <c r="K17" s="809"/>
      <c r="L17" s="809"/>
      <c r="M17" s="809"/>
      <c r="N17" s="809"/>
      <c r="O17" s="809"/>
      <c r="P17" s="809"/>
      <c r="Q17" s="809"/>
    </row>
    <row r="18" spans="2:17" x14ac:dyDescent="0.25">
      <c r="B18" s="809" t="s">
        <v>136</v>
      </c>
      <c r="C18" s="809"/>
      <c r="D18" s="809"/>
      <c r="E18" s="809"/>
      <c r="F18" s="809"/>
      <c r="G18" s="809"/>
      <c r="H18" s="809"/>
      <c r="I18" s="809"/>
      <c r="J18" s="809"/>
      <c r="K18" s="809"/>
      <c r="L18" s="809"/>
      <c r="M18" s="809"/>
      <c r="N18" s="809"/>
      <c r="O18" s="809"/>
      <c r="P18" s="809"/>
      <c r="Q18" s="809"/>
    </row>
    <row r="20" spans="2:17" s="32" customFormat="1" ht="17.25" customHeight="1" x14ac:dyDescent="0.25">
      <c r="B20" s="66" t="s">
        <v>135</v>
      </c>
      <c r="C20" s="66"/>
    </row>
    <row r="21" spans="2:17" s="32" customFormat="1" x14ac:dyDescent="0.25">
      <c r="B21" s="810" t="s">
        <v>261</v>
      </c>
      <c r="C21" s="810"/>
      <c r="D21" s="810"/>
      <c r="E21" s="810"/>
      <c r="F21" s="810"/>
      <c r="G21" s="810"/>
      <c r="H21" s="810"/>
      <c r="I21" s="810"/>
      <c r="J21" s="810"/>
      <c r="K21" s="810"/>
      <c r="L21" s="810"/>
      <c r="M21" s="810"/>
      <c r="N21" s="810"/>
      <c r="O21" s="810"/>
      <c r="P21" s="810"/>
      <c r="Q21" s="810"/>
    </row>
    <row r="22" spans="2:17" x14ac:dyDescent="0.25">
      <c r="B22" s="809" t="s">
        <v>139</v>
      </c>
      <c r="C22" s="809"/>
      <c r="D22" s="809"/>
      <c r="E22" s="809"/>
      <c r="F22" s="809"/>
      <c r="G22" s="809"/>
      <c r="H22" s="809"/>
      <c r="I22" s="809"/>
      <c r="J22" s="809"/>
      <c r="K22" s="809"/>
      <c r="L22" s="809"/>
      <c r="M22" s="809"/>
      <c r="N22" s="809"/>
      <c r="O22" s="809"/>
      <c r="P22" s="809"/>
      <c r="Q22" s="809"/>
    </row>
    <row r="23" spans="2:17" x14ac:dyDescent="0.25">
      <c r="B23" s="809" t="s">
        <v>262</v>
      </c>
      <c r="C23" s="809"/>
      <c r="D23" s="809"/>
      <c r="E23" s="809"/>
      <c r="F23" s="809"/>
      <c r="G23" s="809"/>
      <c r="H23" s="809"/>
      <c r="I23" s="809"/>
      <c r="J23" s="809"/>
      <c r="K23" s="809"/>
      <c r="L23" s="809"/>
      <c r="M23" s="809"/>
      <c r="N23" s="809"/>
      <c r="O23" s="809"/>
      <c r="P23" s="809"/>
      <c r="Q23" s="809"/>
    </row>
    <row r="24" spans="2:17" x14ac:dyDescent="0.25">
      <c r="B24" s="809" t="s">
        <v>263</v>
      </c>
      <c r="C24" s="809"/>
      <c r="D24" s="809"/>
      <c r="E24" s="809"/>
      <c r="F24" s="809"/>
      <c r="G24" s="809"/>
      <c r="H24" s="809"/>
      <c r="I24" s="809"/>
      <c r="J24" s="809"/>
      <c r="K24" s="809"/>
      <c r="L24" s="809"/>
      <c r="M24" s="809"/>
      <c r="N24" s="809"/>
      <c r="O24" s="809"/>
      <c r="P24" s="809"/>
      <c r="Q24" s="809"/>
    </row>
    <row r="25" spans="2:17" x14ac:dyDescent="0.25">
      <c r="B25" s="809" t="s">
        <v>185</v>
      </c>
      <c r="C25" s="809"/>
      <c r="D25" s="809"/>
      <c r="E25" s="809"/>
      <c r="F25" s="809"/>
      <c r="G25" s="809"/>
      <c r="H25" s="809"/>
      <c r="I25" s="809"/>
      <c r="J25" s="809"/>
      <c r="K25" s="809"/>
      <c r="L25" s="809"/>
      <c r="M25" s="809"/>
      <c r="N25" s="809"/>
      <c r="O25" s="809"/>
      <c r="P25" s="809"/>
      <c r="Q25" s="809"/>
    </row>
    <row r="26" spans="2:17" s="32" customFormat="1" x14ac:dyDescent="0.25">
      <c r="B26" s="488" t="s">
        <v>371</v>
      </c>
      <c r="C26" s="488"/>
      <c r="D26" s="488"/>
      <c r="E26" s="488"/>
      <c r="F26" s="488"/>
      <c r="G26" s="488"/>
      <c r="H26" s="488"/>
      <c r="I26" s="488"/>
      <c r="J26" s="488"/>
      <c r="K26" s="488"/>
      <c r="L26" s="488"/>
      <c r="M26" s="488"/>
      <c r="N26" s="488"/>
      <c r="O26" s="488"/>
      <c r="P26" s="488"/>
      <c r="Q26" s="488"/>
    </row>
    <row r="27" spans="2:17" x14ac:dyDescent="0.25">
      <c r="B27" s="809" t="s">
        <v>378</v>
      </c>
      <c r="C27" s="809"/>
      <c r="D27" s="809"/>
      <c r="E27" s="809"/>
      <c r="F27" s="809"/>
      <c r="G27" s="809"/>
      <c r="H27" s="809"/>
      <c r="I27" s="809"/>
      <c r="J27" s="809"/>
      <c r="K27" s="809"/>
      <c r="L27" s="809"/>
      <c r="M27" s="809"/>
      <c r="N27" s="809"/>
      <c r="O27" s="809"/>
      <c r="P27" s="809"/>
      <c r="Q27" s="809"/>
    </row>
    <row r="28" spans="2:17" x14ac:dyDescent="0.25">
      <c r="B28" s="809" t="s">
        <v>282</v>
      </c>
      <c r="C28" s="809"/>
      <c r="D28" s="809"/>
      <c r="E28" s="809"/>
      <c r="F28" s="809"/>
      <c r="G28" s="809"/>
      <c r="H28" s="809"/>
      <c r="I28" s="809"/>
      <c r="J28" s="809"/>
      <c r="K28" s="809"/>
      <c r="L28" s="809"/>
      <c r="M28" s="809"/>
      <c r="N28" s="809"/>
      <c r="O28" s="809"/>
      <c r="P28" s="809"/>
      <c r="Q28" s="809"/>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Menus!$B$2:$B$6</xm:f>
          </x14:formula1>
          <xm:sqref>E6:E13</xm:sqref>
        </x14:dataValidation>
        <x14:dataValidation type="list" allowBlank="1" showInputMessage="1" showErrorMessage="1" promptTitle="ALTERNATIVE FUEL" xr:uid="{00000000-0002-0000-0400-000001000000}">
          <x14:formula1>
            <xm:f>Menus!$D$2:$D$11</xm:f>
          </x14:formula1>
          <xm:sqref>F6:F13</xm:sqref>
        </x14:dataValidation>
        <x14:dataValidation type="list" allowBlank="1" showInputMessage="1" showErrorMessage="1" promptTitle="MODE" xr:uid="{00000000-0002-0000-0400-000002000000}">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3"/>
  <sheetViews>
    <sheetView zoomScale="80" zoomScaleNormal="80" zoomScalePageLayoutView="160" workbookViewId="0">
      <selection activeCell="K77" sqref="K77"/>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132</v>
      </c>
    </row>
    <row r="2" spans="2:11" ht="16.5" thickBot="1" x14ac:dyDescent="0.3">
      <c r="B2" s="833" t="s">
        <v>253</v>
      </c>
      <c r="C2" s="834"/>
      <c r="D2" s="834"/>
      <c r="E2" s="834"/>
      <c r="F2" s="834"/>
      <c r="G2" s="834"/>
      <c r="H2" s="834"/>
      <c r="I2" s="835"/>
      <c r="J2" s="20"/>
      <c r="K2" s="22" t="s">
        <v>135</v>
      </c>
    </row>
    <row r="3" spans="2:11" ht="15.75" customHeight="1" thickBot="1" x14ac:dyDescent="0.3">
      <c r="C3" s="824"/>
      <c r="D3" s="825"/>
      <c r="E3" s="825"/>
      <c r="F3" s="825"/>
      <c r="G3" s="825"/>
      <c r="H3" s="825"/>
      <c r="I3" s="825"/>
      <c r="J3" s="27"/>
      <c r="K3" s="823" t="s">
        <v>283</v>
      </c>
    </row>
    <row r="4" spans="2:11" ht="30.75" customHeight="1" thickBot="1" x14ac:dyDescent="0.3">
      <c r="B4" s="847" t="s">
        <v>6</v>
      </c>
      <c r="C4" s="845" t="s">
        <v>81</v>
      </c>
      <c r="D4" s="757" t="s">
        <v>200</v>
      </c>
      <c r="E4" s="827"/>
      <c r="F4" s="828"/>
      <c r="G4" s="785" t="s">
        <v>410</v>
      </c>
      <c r="H4" s="755"/>
      <c r="I4" s="826"/>
      <c r="J4" s="17"/>
      <c r="K4" s="823"/>
    </row>
    <row r="5" spans="2:11" ht="18.75" customHeight="1" thickBot="1" x14ac:dyDescent="0.3">
      <c r="B5" s="848"/>
      <c r="C5" s="846"/>
      <c r="D5" s="175">
        <v>2016</v>
      </c>
      <c r="E5" s="176">
        <v>2017</v>
      </c>
      <c r="F5" s="177">
        <v>2018</v>
      </c>
      <c r="G5" s="172">
        <v>2020</v>
      </c>
      <c r="H5" s="173">
        <v>2025</v>
      </c>
      <c r="I5" s="173">
        <v>2030</v>
      </c>
      <c r="K5" s="823"/>
    </row>
    <row r="6" spans="2:11" ht="20.100000000000001" customHeight="1" thickBot="1" x14ac:dyDescent="0.3">
      <c r="B6" s="138"/>
      <c r="C6" s="829" t="s">
        <v>17</v>
      </c>
      <c r="D6" s="830"/>
      <c r="E6" s="830"/>
      <c r="F6" s="830"/>
      <c r="G6" s="830"/>
      <c r="H6" s="830"/>
      <c r="I6" s="831"/>
      <c r="J6" s="6"/>
      <c r="K6" s="823"/>
    </row>
    <row r="7" spans="2:11" s="32" customFormat="1" ht="21" customHeight="1" thickBot="1" x14ac:dyDescent="0.3">
      <c r="B7" s="853" t="s">
        <v>11</v>
      </c>
      <c r="C7" s="524" t="s">
        <v>204</v>
      </c>
      <c r="D7" s="271">
        <v>314</v>
      </c>
      <c r="E7" s="272">
        <v>434</v>
      </c>
      <c r="F7" s="272">
        <v>619</v>
      </c>
      <c r="G7" s="272">
        <v>1130</v>
      </c>
      <c r="H7" s="272">
        <v>3450</v>
      </c>
      <c r="I7" s="273">
        <v>10200</v>
      </c>
      <c r="J7" s="6"/>
      <c r="K7" s="171" t="s">
        <v>401</v>
      </c>
    </row>
    <row r="8" spans="2:11" s="32" customFormat="1" ht="18" customHeight="1" x14ac:dyDescent="0.25">
      <c r="B8" s="854"/>
      <c r="C8" s="442" t="s">
        <v>385</v>
      </c>
      <c r="D8" s="481">
        <v>35</v>
      </c>
      <c r="E8" s="451">
        <v>51</v>
      </c>
      <c r="F8" s="451">
        <v>70</v>
      </c>
      <c r="G8" s="451">
        <v>150</v>
      </c>
      <c r="H8" s="451">
        <v>800</v>
      </c>
      <c r="I8" s="452">
        <v>3000</v>
      </c>
      <c r="J8" s="6"/>
      <c r="K8" s="732" t="s">
        <v>474</v>
      </c>
    </row>
    <row r="9" spans="2:11" s="32" customFormat="1" ht="18" customHeight="1" x14ac:dyDescent="0.25">
      <c r="B9" s="854"/>
      <c r="C9" s="528" t="s">
        <v>386</v>
      </c>
      <c r="D9" s="481">
        <v>279</v>
      </c>
      <c r="E9" s="481">
        <v>383</v>
      </c>
      <c r="F9" s="481">
        <v>549</v>
      </c>
      <c r="G9" s="481">
        <v>980</v>
      </c>
      <c r="H9" s="481">
        <v>2650</v>
      </c>
      <c r="I9" s="553">
        <v>7200</v>
      </c>
      <c r="J9" s="6"/>
      <c r="K9" s="521"/>
    </row>
    <row r="10" spans="2:11" ht="15.6" customHeight="1" x14ac:dyDescent="0.25">
      <c r="B10" s="854"/>
      <c r="C10" s="429" t="s">
        <v>203</v>
      </c>
      <c r="D10" s="482">
        <v>268</v>
      </c>
      <c r="E10" s="269">
        <v>369</v>
      </c>
      <c r="F10" s="269">
        <v>531</v>
      </c>
      <c r="G10" s="269">
        <v>960</v>
      </c>
      <c r="H10" s="269">
        <v>2650</v>
      </c>
      <c r="I10" s="270">
        <v>7200</v>
      </c>
    </row>
    <row r="11" spans="2:11" x14ac:dyDescent="0.25">
      <c r="B11" s="854"/>
      <c r="C11" s="216" t="s">
        <v>206</v>
      </c>
      <c r="D11" s="189">
        <v>241</v>
      </c>
      <c r="E11" s="174">
        <v>312</v>
      </c>
      <c r="F11" s="174">
        <v>442</v>
      </c>
      <c r="G11" s="179">
        <v>800</v>
      </c>
      <c r="H11" s="179">
        <v>2200</v>
      </c>
      <c r="I11" s="266">
        <v>6000</v>
      </c>
    </row>
    <row r="12" spans="2:11" x14ac:dyDescent="0.25">
      <c r="B12" s="854"/>
      <c r="C12" s="216" t="s">
        <v>207</v>
      </c>
      <c r="D12" s="189">
        <v>27</v>
      </c>
      <c r="E12" s="174">
        <v>57</v>
      </c>
      <c r="F12" s="174">
        <v>89</v>
      </c>
      <c r="G12" s="179">
        <v>160</v>
      </c>
      <c r="H12" s="179">
        <v>450</v>
      </c>
      <c r="I12" s="266">
        <v>1200</v>
      </c>
      <c r="K12" t="s">
        <v>237</v>
      </c>
    </row>
    <row r="13" spans="2:11" ht="15" customHeight="1" x14ac:dyDescent="0.25">
      <c r="B13" s="854"/>
      <c r="C13" s="214" t="s">
        <v>205</v>
      </c>
      <c r="D13" s="483">
        <v>11</v>
      </c>
      <c r="E13" s="180">
        <v>13</v>
      </c>
      <c r="F13" s="180">
        <v>13</v>
      </c>
      <c r="G13" s="180">
        <v>14</v>
      </c>
      <c r="H13" s="180">
        <f t="shared" ref="H13:I13" si="0">H14+H15</f>
        <v>0</v>
      </c>
      <c r="I13" s="267">
        <f t="shared" si="0"/>
        <v>0</v>
      </c>
      <c r="K13" s="26" t="s">
        <v>238</v>
      </c>
    </row>
    <row r="14" spans="2:11" ht="15" customHeight="1" x14ac:dyDescent="0.25">
      <c r="B14" s="854"/>
      <c r="C14" s="216" t="s">
        <v>206</v>
      </c>
      <c r="D14" s="188">
        <v>11</v>
      </c>
      <c r="E14" s="181">
        <v>13</v>
      </c>
      <c r="F14" s="181">
        <v>13</v>
      </c>
      <c r="G14" s="179">
        <v>14</v>
      </c>
      <c r="H14" s="179"/>
      <c r="I14" s="266"/>
    </row>
    <row r="15" spans="2:11" ht="15" customHeight="1" x14ac:dyDescent="0.25">
      <c r="B15" s="854"/>
      <c r="C15" s="216" t="s">
        <v>207</v>
      </c>
      <c r="D15" s="188">
        <v>0</v>
      </c>
      <c r="E15" s="181">
        <v>0</v>
      </c>
      <c r="F15" s="181">
        <v>0</v>
      </c>
      <c r="G15" s="179"/>
      <c r="H15" s="179"/>
      <c r="I15" s="266"/>
      <c r="K15" s="32" t="s">
        <v>237</v>
      </c>
    </row>
    <row r="16" spans="2:11" ht="15" customHeight="1" x14ac:dyDescent="0.25">
      <c r="B16" s="854"/>
      <c r="C16" s="214" t="s">
        <v>209</v>
      </c>
      <c r="D16" s="483">
        <f>D17+D18</f>
        <v>0</v>
      </c>
      <c r="E16" s="180">
        <f t="shared" ref="E16:I16" si="1">E17+E18</f>
        <v>0</v>
      </c>
      <c r="F16" s="180">
        <f t="shared" si="1"/>
        <v>0</v>
      </c>
      <c r="G16" s="180">
        <f t="shared" si="1"/>
        <v>0</v>
      </c>
      <c r="H16" s="180">
        <f t="shared" si="1"/>
        <v>0</v>
      </c>
      <c r="I16" s="267">
        <f t="shared" si="1"/>
        <v>0</v>
      </c>
      <c r="K16" t="s">
        <v>322</v>
      </c>
    </row>
    <row r="17" spans="2:11" ht="15" customHeight="1" x14ac:dyDescent="0.25">
      <c r="B17" s="854"/>
      <c r="C17" s="216" t="s">
        <v>206</v>
      </c>
      <c r="D17" s="188">
        <v>0</v>
      </c>
      <c r="E17" s="181">
        <v>0</v>
      </c>
      <c r="F17" s="181">
        <v>0</v>
      </c>
      <c r="G17" s="179"/>
      <c r="H17" s="179"/>
      <c r="I17" s="266"/>
    </row>
    <row r="18" spans="2:11" ht="15" customHeight="1" x14ac:dyDescent="0.25">
      <c r="B18" s="854"/>
      <c r="C18" s="216" t="s">
        <v>207</v>
      </c>
      <c r="D18" s="188">
        <v>0</v>
      </c>
      <c r="E18" s="181">
        <v>0</v>
      </c>
      <c r="F18" s="181">
        <v>0</v>
      </c>
      <c r="G18" s="179"/>
      <c r="H18" s="179"/>
      <c r="I18" s="266"/>
      <c r="K18" s="32" t="s">
        <v>237</v>
      </c>
    </row>
    <row r="19" spans="2:11" ht="15.75" customHeight="1" x14ac:dyDescent="0.25">
      <c r="B19" s="854"/>
      <c r="C19" s="228" t="s">
        <v>208</v>
      </c>
      <c r="D19" s="484">
        <f>D20+D21</f>
        <v>0</v>
      </c>
      <c r="E19" s="178">
        <v>1</v>
      </c>
      <c r="F19" s="178">
        <v>5</v>
      </c>
      <c r="G19" s="178">
        <v>6</v>
      </c>
      <c r="H19" s="178">
        <f t="shared" ref="H19:I19" si="2">H20+H21</f>
        <v>0</v>
      </c>
      <c r="I19" s="268">
        <f t="shared" si="2"/>
        <v>0</v>
      </c>
    </row>
    <row r="20" spans="2:11" ht="15.75" customHeight="1" x14ac:dyDescent="0.25">
      <c r="B20" s="854"/>
      <c r="C20" s="216" t="s">
        <v>206</v>
      </c>
      <c r="D20" s="189">
        <v>0</v>
      </c>
      <c r="E20" s="174">
        <v>1</v>
      </c>
      <c r="F20" s="174">
        <v>5</v>
      </c>
      <c r="G20" s="174">
        <v>6</v>
      </c>
      <c r="H20" s="174"/>
      <c r="I20" s="183"/>
    </row>
    <row r="21" spans="2:11" ht="15.75" customHeight="1" thickBot="1" x14ac:dyDescent="0.3">
      <c r="B21" s="854"/>
      <c r="C21" s="218" t="s">
        <v>207</v>
      </c>
      <c r="D21" s="425">
        <v>0</v>
      </c>
      <c r="E21" s="185">
        <v>0</v>
      </c>
      <c r="F21" s="185">
        <v>0</v>
      </c>
      <c r="G21" s="185"/>
      <c r="H21" s="185"/>
      <c r="I21" s="186"/>
      <c r="K21" s="32" t="s">
        <v>237</v>
      </c>
    </row>
    <row r="22" spans="2:11" s="32" customFormat="1" ht="15.75" customHeight="1" x14ac:dyDescent="0.25">
      <c r="B22" s="836" t="s">
        <v>12</v>
      </c>
      <c r="C22" s="457" t="s">
        <v>188</v>
      </c>
      <c r="D22" s="443"/>
      <c r="E22" s="444"/>
      <c r="F22" s="444"/>
      <c r="G22" s="444"/>
      <c r="H22" s="444"/>
      <c r="I22" s="445"/>
      <c r="K22" s="31"/>
    </row>
    <row r="23" spans="2:11" s="32" customFormat="1" ht="15.75" customHeight="1" thickBot="1" x14ac:dyDescent="0.3">
      <c r="B23" s="837"/>
      <c r="C23" s="455" t="s">
        <v>189</v>
      </c>
      <c r="D23" s="184"/>
      <c r="E23" s="185"/>
      <c r="F23" s="185"/>
      <c r="G23" s="185"/>
      <c r="H23" s="185"/>
      <c r="I23" s="186"/>
      <c r="K23" s="31"/>
    </row>
    <row r="24" spans="2:11" s="32" customFormat="1" ht="15.75" customHeight="1" thickBot="1" x14ac:dyDescent="0.3">
      <c r="B24" s="463" t="s">
        <v>13</v>
      </c>
      <c r="C24" s="458" t="s">
        <v>190</v>
      </c>
      <c r="D24" s="446"/>
      <c r="E24" s="447"/>
      <c r="F24" s="447"/>
      <c r="G24" s="447"/>
      <c r="H24" s="447"/>
      <c r="I24" s="448"/>
    </row>
    <row r="25" spans="2:11" s="32" customFormat="1" ht="15.75" customHeight="1" thickBot="1" x14ac:dyDescent="0.3">
      <c r="B25" s="550" t="s">
        <v>14</v>
      </c>
      <c r="C25" s="437" t="s">
        <v>379</v>
      </c>
      <c r="D25" s="446"/>
      <c r="E25" s="447"/>
      <c r="F25" s="447"/>
      <c r="G25" s="447"/>
      <c r="H25" s="447"/>
      <c r="I25" s="448"/>
    </row>
    <row r="26" spans="2:11" s="32" customFormat="1" ht="15.75" customHeight="1" thickBot="1" x14ac:dyDescent="0.3">
      <c r="B26" s="212"/>
      <c r="C26" s="849" t="s">
        <v>235</v>
      </c>
      <c r="D26" s="850"/>
      <c r="E26" s="850"/>
      <c r="F26" s="850"/>
      <c r="G26" s="850"/>
      <c r="H26" s="850"/>
      <c r="I26" s="851"/>
      <c r="K26" s="291"/>
    </row>
    <row r="27" spans="2:11" ht="15.75" customHeight="1" thickBot="1" x14ac:dyDescent="0.35">
      <c r="B27" s="841" t="s">
        <v>11</v>
      </c>
      <c r="C27" s="524" t="s">
        <v>222</v>
      </c>
      <c r="D27" s="277">
        <v>84</v>
      </c>
      <c r="E27" s="278">
        <v>153</v>
      </c>
      <c r="F27" s="278">
        <v>187</v>
      </c>
      <c r="G27" s="278">
        <f t="shared" ref="G27:I27" si="3">SUM(G28:G29)</f>
        <v>0</v>
      </c>
      <c r="H27" s="278">
        <f t="shared" si="3"/>
        <v>0</v>
      </c>
      <c r="I27" s="279">
        <f t="shared" si="3"/>
        <v>0</v>
      </c>
      <c r="K27" s="633"/>
    </row>
    <row r="28" spans="2:11" s="32" customFormat="1" ht="15.75" customHeight="1" x14ac:dyDescent="0.25">
      <c r="B28" s="842"/>
      <c r="C28" s="419" t="s">
        <v>323</v>
      </c>
      <c r="D28" s="453">
        <v>0</v>
      </c>
      <c r="E28" s="421">
        <v>0</v>
      </c>
      <c r="F28" s="421">
        <v>0</v>
      </c>
      <c r="G28" s="421"/>
      <c r="H28" s="421"/>
      <c r="I28" s="454"/>
    </row>
    <row r="29" spans="2:11" s="32" customFormat="1" ht="15.75" customHeight="1" x14ac:dyDescent="0.25">
      <c r="B29" s="842"/>
      <c r="C29" s="557" t="s">
        <v>391</v>
      </c>
      <c r="D29" s="558">
        <v>84</v>
      </c>
      <c r="E29" s="556">
        <v>153</v>
      </c>
      <c r="F29" s="556">
        <v>187</v>
      </c>
      <c r="G29" s="556">
        <f t="shared" ref="G29:I29" si="4">SUM(G30:G33)</f>
        <v>0</v>
      </c>
      <c r="H29" s="556">
        <f t="shared" si="4"/>
        <v>0</v>
      </c>
      <c r="I29" s="559">
        <f t="shared" si="4"/>
        <v>0</v>
      </c>
      <c r="K29" s="733"/>
    </row>
    <row r="30" spans="2:11" ht="15.75" x14ac:dyDescent="0.25">
      <c r="B30" s="843"/>
      <c r="C30" s="236" t="s">
        <v>210</v>
      </c>
      <c r="D30" s="274">
        <v>81</v>
      </c>
      <c r="E30" s="275">
        <v>146</v>
      </c>
      <c r="F30" s="275">
        <v>177</v>
      </c>
      <c r="G30" s="191"/>
      <c r="H30" s="191"/>
      <c r="I30" s="276"/>
      <c r="K30" s="734" t="s">
        <v>475</v>
      </c>
    </row>
    <row r="31" spans="2:11" ht="15" customHeight="1" x14ac:dyDescent="0.25">
      <c r="B31" s="843"/>
      <c r="C31" s="224" t="s">
        <v>211</v>
      </c>
      <c r="D31" s="182">
        <v>2</v>
      </c>
      <c r="E31" s="174">
        <v>6</v>
      </c>
      <c r="F31" s="174">
        <v>8</v>
      </c>
      <c r="G31" s="179"/>
      <c r="H31" s="179"/>
      <c r="I31" s="67"/>
      <c r="K31" s="832" t="s">
        <v>476</v>
      </c>
    </row>
    <row r="32" spans="2:11" ht="15" customHeight="1" x14ac:dyDescent="0.25">
      <c r="B32" s="843"/>
      <c r="C32" s="224" t="s">
        <v>212</v>
      </c>
      <c r="D32" s="192">
        <v>1</v>
      </c>
      <c r="E32" s="181">
        <v>1</v>
      </c>
      <c r="F32" s="181">
        <v>2</v>
      </c>
      <c r="G32" s="179"/>
      <c r="H32" s="179"/>
      <c r="I32" s="67"/>
      <c r="K32" s="832"/>
    </row>
    <row r="33" spans="2:11" ht="15.75" customHeight="1" thickBot="1" x14ac:dyDescent="0.3">
      <c r="B33" s="844"/>
      <c r="C33" s="333" t="s">
        <v>213</v>
      </c>
      <c r="D33" s="449">
        <v>0</v>
      </c>
      <c r="E33" s="431">
        <v>0</v>
      </c>
      <c r="F33" s="431">
        <v>0</v>
      </c>
      <c r="G33" s="432"/>
      <c r="H33" s="432"/>
      <c r="I33" s="450"/>
    </row>
    <row r="34" spans="2:11" s="32" customFormat="1" ht="15.75" customHeight="1" x14ac:dyDescent="0.25">
      <c r="B34" s="862" t="s">
        <v>12</v>
      </c>
      <c r="C34" s="213" t="s">
        <v>188</v>
      </c>
      <c r="D34" s="443"/>
      <c r="E34" s="444"/>
      <c r="F34" s="444"/>
      <c r="G34" s="444"/>
      <c r="H34" s="444"/>
      <c r="I34" s="445"/>
    </row>
    <row r="35" spans="2:11" ht="15.75" customHeight="1" thickBot="1" x14ac:dyDescent="0.3">
      <c r="B35" s="863"/>
      <c r="C35" s="229" t="s">
        <v>189</v>
      </c>
      <c r="D35" s="184"/>
      <c r="E35" s="185"/>
      <c r="F35" s="185"/>
      <c r="G35" s="185"/>
      <c r="H35" s="185"/>
      <c r="I35" s="186"/>
    </row>
    <row r="36" spans="2:11" ht="15" customHeight="1" thickBot="1" x14ac:dyDescent="0.3">
      <c r="B36" s="523" t="s">
        <v>13</v>
      </c>
      <c r="C36" s="546" t="s">
        <v>190</v>
      </c>
      <c r="D36" s="547"/>
      <c r="E36" s="548"/>
      <c r="F36" s="548"/>
      <c r="G36" s="548"/>
      <c r="H36" s="548"/>
      <c r="I36" s="549"/>
      <c r="J36" s="6"/>
      <c r="K36" s="6"/>
    </row>
    <row r="37" spans="2:11" ht="15" customHeight="1" thickBot="1" x14ac:dyDescent="0.3">
      <c r="B37" s="550" t="s">
        <v>14</v>
      </c>
      <c r="C37" s="437" t="s">
        <v>379</v>
      </c>
      <c r="D37" s="551"/>
      <c r="E37" s="447"/>
      <c r="F37" s="447"/>
      <c r="G37" s="447"/>
      <c r="H37" s="447"/>
      <c r="I37" s="448"/>
    </row>
    <row r="38" spans="2:11" ht="15" customHeight="1" thickBot="1" x14ac:dyDescent="0.3">
      <c r="B38" s="217"/>
      <c r="C38" s="838" t="s">
        <v>236</v>
      </c>
      <c r="D38" s="839"/>
      <c r="E38" s="839"/>
      <c r="F38" s="839"/>
      <c r="G38" s="839"/>
      <c r="H38" s="839"/>
      <c r="I38" s="840"/>
    </row>
    <row r="39" spans="2:11" ht="15.75" customHeight="1" thickBot="1" x14ac:dyDescent="0.3">
      <c r="B39" s="864" t="s">
        <v>11</v>
      </c>
      <c r="C39" s="428" t="s">
        <v>221</v>
      </c>
      <c r="D39" s="426">
        <v>3</v>
      </c>
      <c r="E39" s="426">
        <v>7</v>
      </c>
      <c r="F39" s="426">
        <v>11</v>
      </c>
      <c r="G39" s="426">
        <f t="shared" ref="G39:I39" si="5">SUM(G40:G44)</f>
        <v>0</v>
      </c>
      <c r="H39" s="426">
        <f t="shared" si="5"/>
        <v>0</v>
      </c>
      <c r="I39" s="554">
        <f t="shared" si="5"/>
        <v>0</v>
      </c>
    </row>
    <row r="40" spans="2:11" s="32" customFormat="1" ht="15.75" customHeight="1" x14ac:dyDescent="0.25">
      <c r="B40" s="865"/>
      <c r="C40" s="429" t="s">
        <v>323</v>
      </c>
      <c r="D40" s="427">
        <v>0</v>
      </c>
      <c r="E40" s="421">
        <v>0</v>
      </c>
      <c r="F40" s="421">
        <v>0</v>
      </c>
      <c r="G40" s="421"/>
      <c r="H40" s="421"/>
      <c r="I40" s="423"/>
    </row>
    <row r="41" spans="2:11" x14ac:dyDescent="0.25">
      <c r="B41" s="865"/>
      <c r="C41" s="215" t="s">
        <v>214</v>
      </c>
      <c r="D41" s="190">
        <v>0</v>
      </c>
      <c r="E41" s="187">
        <v>0</v>
      </c>
      <c r="F41" s="187">
        <v>0</v>
      </c>
      <c r="G41" s="191"/>
      <c r="H41" s="191"/>
      <c r="I41" s="424"/>
      <c r="K41" s="717"/>
    </row>
    <row r="42" spans="2:11" s="32" customFormat="1" x14ac:dyDescent="0.25">
      <c r="B42" s="865"/>
      <c r="C42" s="214" t="s">
        <v>215</v>
      </c>
      <c r="D42" s="190">
        <v>2</v>
      </c>
      <c r="E42" s="187">
        <v>6</v>
      </c>
      <c r="F42" s="187">
        <v>8</v>
      </c>
      <c r="G42" s="191"/>
      <c r="H42" s="191"/>
      <c r="I42" s="424"/>
      <c r="K42" s="832" t="s">
        <v>476</v>
      </c>
    </row>
    <row r="43" spans="2:11" s="32" customFormat="1" ht="15" customHeight="1" x14ac:dyDescent="0.25">
      <c r="B43" s="865"/>
      <c r="C43" s="214" t="s">
        <v>216</v>
      </c>
      <c r="D43" s="188">
        <v>1</v>
      </c>
      <c r="E43" s="181">
        <v>1</v>
      </c>
      <c r="F43" s="181">
        <v>2</v>
      </c>
      <c r="G43" s="179"/>
      <c r="H43" s="179"/>
      <c r="I43" s="266"/>
      <c r="K43" s="832"/>
    </row>
    <row r="44" spans="2:11" ht="15" customHeight="1" thickBot="1" x14ac:dyDescent="0.3">
      <c r="B44" s="866"/>
      <c r="C44" s="229" t="s">
        <v>218</v>
      </c>
      <c r="D44" s="430">
        <v>0</v>
      </c>
      <c r="E44" s="431">
        <v>0</v>
      </c>
      <c r="F44" s="431">
        <v>1</v>
      </c>
      <c r="G44" s="432"/>
      <c r="H44" s="432"/>
      <c r="I44" s="433"/>
      <c r="K44" s="734" t="s">
        <v>477</v>
      </c>
    </row>
    <row r="45" spans="2:11" ht="15" customHeight="1" x14ac:dyDescent="0.25">
      <c r="B45" s="841" t="s">
        <v>12</v>
      </c>
      <c r="C45" s="213" t="s">
        <v>79</v>
      </c>
      <c r="D45" s="427"/>
      <c r="E45" s="420"/>
      <c r="F45" s="420"/>
      <c r="G45" s="420"/>
      <c r="H45" s="420"/>
      <c r="I45" s="434"/>
      <c r="K45" s="717"/>
    </row>
    <row r="46" spans="2:11" ht="15.75" customHeight="1" thickBot="1" x14ac:dyDescent="0.3">
      <c r="B46" s="852"/>
      <c r="C46" s="229" t="s">
        <v>80</v>
      </c>
      <c r="D46" s="430"/>
      <c r="E46" s="431"/>
      <c r="F46" s="431"/>
      <c r="G46" s="432"/>
      <c r="H46" s="432"/>
      <c r="I46" s="433"/>
    </row>
    <row r="47" spans="2:11" ht="15.75" thickBot="1" x14ac:dyDescent="0.3">
      <c r="B47" s="436" t="s">
        <v>13</v>
      </c>
      <c r="C47" s="437" t="s">
        <v>190</v>
      </c>
      <c r="D47" s="438"/>
      <c r="E47" s="439"/>
      <c r="F47" s="439"/>
      <c r="G47" s="440"/>
      <c r="H47" s="440"/>
      <c r="I47" s="441"/>
    </row>
    <row r="48" spans="2:11" s="32" customFormat="1" ht="17.25" customHeight="1" thickBot="1" x14ac:dyDescent="0.3">
      <c r="B48" s="527" t="s">
        <v>14</v>
      </c>
      <c r="C48" s="442" t="s">
        <v>379</v>
      </c>
      <c r="D48" s="443"/>
      <c r="E48" s="444"/>
      <c r="F48" s="444"/>
      <c r="G48" s="444"/>
      <c r="H48" s="444"/>
      <c r="I48" s="445"/>
    </row>
    <row r="49" spans="2:11" s="32" customFormat="1" ht="15.75" thickBot="1" x14ac:dyDescent="0.3">
      <c r="B49" s="219"/>
      <c r="C49" s="820" t="s">
        <v>175</v>
      </c>
      <c r="D49" s="821"/>
      <c r="E49" s="821"/>
      <c r="F49" s="821"/>
      <c r="G49" s="821"/>
      <c r="H49" s="821"/>
      <c r="I49" s="822"/>
      <c r="K49" s="15" t="s">
        <v>396</v>
      </c>
    </row>
    <row r="50" spans="2:11" s="32" customFormat="1" ht="15.75" customHeight="1" thickBot="1" x14ac:dyDescent="0.3">
      <c r="B50" s="855" t="s">
        <v>11</v>
      </c>
      <c r="C50" s="412" t="s">
        <v>219</v>
      </c>
      <c r="D50" s="277">
        <f>SUM(D51:D55)</f>
        <v>0</v>
      </c>
      <c r="E50" s="278">
        <f t="shared" ref="E50:I50" si="6">SUM(E51:E55)</f>
        <v>0</v>
      </c>
      <c r="F50" s="278">
        <f t="shared" si="6"/>
        <v>0</v>
      </c>
      <c r="G50" s="278">
        <f t="shared" si="6"/>
        <v>0</v>
      </c>
      <c r="H50" s="278">
        <f t="shared" si="6"/>
        <v>0</v>
      </c>
      <c r="I50" s="279">
        <f t="shared" si="6"/>
        <v>0</v>
      </c>
    </row>
    <row r="51" spans="2:11" s="32" customFormat="1" ht="15.75" customHeight="1" x14ac:dyDescent="0.25">
      <c r="B51" s="856"/>
      <c r="C51" s="419" t="s">
        <v>323</v>
      </c>
      <c r="D51" s="453">
        <v>0</v>
      </c>
      <c r="E51" s="421">
        <v>0</v>
      </c>
      <c r="F51" s="421">
        <v>0</v>
      </c>
      <c r="G51" s="421"/>
      <c r="H51" s="421"/>
      <c r="I51" s="454"/>
    </row>
    <row r="52" spans="2:11" s="32" customFormat="1" x14ac:dyDescent="0.25">
      <c r="B52" s="856"/>
      <c r="C52" s="220" t="s">
        <v>217</v>
      </c>
      <c r="D52" s="274">
        <v>0</v>
      </c>
      <c r="E52" s="275">
        <v>0</v>
      </c>
      <c r="F52" s="275">
        <v>0</v>
      </c>
      <c r="G52" s="191"/>
      <c r="H52" s="191"/>
      <c r="I52" s="276"/>
    </row>
    <row r="53" spans="2:11" s="32" customFormat="1" ht="25.5" customHeight="1" x14ac:dyDescent="0.25">
      <c r="B53" s="856"/>
      <c r="C53" s="211" t="s">
        <v>223</v>
      </c>
      <c r="D53" s="182">
        <v>0</v>
      </c>
      <c r="E53" s="174">
        <v>0</v>
      </c>
      <c r="F53" s="174">
        <v>0</v>
      </c>
      <c r="G53" s="179"/>
      <c r="H53" s="179"/>
      <c r="I53" s="67"/>
    </row>
    <row r="54" spans="2:11" s="32" customFormat="1" ht="31.5" customHeight="1" x14ac:dyDescent="0.25">
      <c r="B54" s="856"/>
      <c r="C54" s="211" t="s">
        <v>224</v>
      </c>
      <c r="D54" s="192">
        <v>0</v>
      </c>
      <c r="E54" s="181">
        <v>0</v>
      </c>
      <c r="F54" s="181">
        <v>0</v>
      </c>
      <c r="G54" s="179"/>
      <c r="H54" s="179"/>
      <c r="I54" s="67"/>
    </row>
    <row r="55" spans="2:11" s="32" customFormat="1" ht="15.75" thickBot="1" x14ac:dyDescent="0.3">
      <c r="B55" s="857"/>
      <c r="C55" s="455" t="s">
        <v>225</v>
      </c>
      <c r="D55" s="456">
        <v>0</v>
      </c>
      <c r="E55" s="432">
        <v>0</v>
      </c>
      <c r="F55" s="432">
        <v>0</v>
      </c>
      <c r="G55" s="432"/>
      <c r="H55" s="432"/>
      <c r="I55" s="450"/>
    </row>
    <row r="56" spans="2:11" s="32" customFormat="1" x14ac:dyDescent="0.25">
      <c r="B56" s="836" t="s">
        <v>12</v>
      </c>
      <c r="C56" s="457" t="s">
        <v>188</v>
      </c>
      <c r="D56" s="443"/>
      <c r="E56" s="444"/>
      <c r="F56" s="444"/>
      <c r="G56" s="444"/>
      <c r="H56" s="444"/>
      <c r="I56" s="445"/>
    </row>
    <row r="57" spans="2:11" s="32" customFormat="1" ht="15.75" thickBot="1" x14ac:dyDescent="0.3">
      <c r="B57" s="837"/>
      <c r="C57" s="455" t="s">
        <v>189</v>
      </c>
      <c r="D57" s="184"/>
      <c r="E57" s="185"/>
      <c r="F57" s="185"/>
      <c r="G57" s="185"/>
      <c r="H57" s="185"/>
      <c r="I57" s="186"/>
    </row>
    <row r="58" spans="2:11" s="32" customFormat="1" ht="15.75" thickBot="1" x14ac:dyDescent="0.3">
      <c r="B58" s="463" t="s">
        <v>13</v>
      </c>
      <c r="C58" s="458" t="s">
        <v>190</v>
      </c>
      <c r="D58" s="446"/>
      <c r="E58" s="447"/>
      <c r="F58" s="447"/>
      <c r="G58" s="447"/>
      <c r="H58" s="447"/>
      <c r="I58" s="448"/>
    </row>
    <row r="59" spans="2:11" s="32" customFormat="1" ht="15.75" thickBot="1" x14ac:dyDescent="0.3">
      <c r="B59" s="522" t="s">
        <v>14</v>
      </c>
      <c r="C59" s="210" t="s">
        <v>379</v>
      </c>
      <c r="D59" s="193"/>
      <c r="E59" s="187"/>
      <c r="F59" s="187"/>
      <c r="G59" s="187"/>
      <c r="H59" s="187"/>
      <c r="I59" s="435"/>
    </row>
    <row r="60" spans="2:11" s="32" customFormat="1" ht="15.75" thickBot="1" x14ac:dyDescent="0.3">
      <c r="B60" s="555"/>
      <c r="C60" s="820" t="s">
        <v>10</v>
      </c>
      <c r="D60" s="867"/>
      <c r="E60" s="867"/>
      <c r="F60" s="867"/>
      <c r="G60" s="867"/>
      <c r="H60" s="867"/>
      <c r="I60" s="868"/>
    </row>
    <row r="61" spans="2:11" s="32" customFormat="1" ht="15.75" thickBot="1" x14ac:dyDescent="0.3">
      <c r="B61" s="858" t="s">
        <v>11</v>
      </c>
      <c r="C61" s="263" t="s">
        <v>220</v>
      </c>
      <c r="D61" s="283">
        <v>7500</v>
      </c>
      <c r="E61" s="284">
        <v>13489</v>
      </c>
      <c r="F61" s="284">
        <v>18202</v>
      </c>
      <c r="G61" s="284">
        <f t="shared" ref="G61:I61" si="7">SUM(G62:G66)</f>
        <v>0</v>
      </c>
      <c r="H61" s="284">
        <f t="shared" si="7"/>
        <v>0</v>
      </c>
      <c r="I61" s="285">
        <f t="shared" si="7"/>
        <v>0</v>
      </c>
    </row>
    <row r="62" spans="2:11" s="32" customFormat="1" x14ac:dyDescent="0.25">
      <c r="B62" s="859"/>
      <c r="C62" s="419" t="s">
        <v>323</v>
      </c>
      <c r="D62" s="468">
        <v>0</v>
      </c>
      <c r="E62" s="332">
        <v>0</v>
      </c>
      <c r="F62" s="332">
        <v>0</v>
      </c>
      <c r="G62" s="332"/>
      <c r="H62" s="332"/>
      <c r="I62" s="326"/>
      <c r="K62" s="717"/>
    </row>
    <row r="63" spans="2:11" s="32" customFormat="1" ht="15.75" x14ac:dyDescent="0.25">
      <c r="B63" s="860"/>
      <c r="C63" s="236" t="s">
        <v>226</v>
      </c>
      <c r="D63" s="290">
        <v>7297</v>
      </c>
      <c r="E63" s="280">
        <v>13128</v>
      </c>
      <c r="F63" s="280">
        <v>17749</v>
      </c>
      <c r="G63" s="281"/>
      <c r="H63" s="281"/>
      <c r="I63" s="282"/>
      <c r="J63" s="70"/>
      <c r="K63" s="734" t="s">
        <v>478</v>
      </c>
    </row>
    <row r="64" spans="2:11" s="32" customFormat="1" ht="15.75" x14ac:dyDescent="0.25">
      <c r="B64" s="860"/>
      <c r="C64" s="224" t="s">
        <v>227</v>
      </c>
      <c r="D64" s="288">
        <v>166</v>
      </c>
      <c r="E64" s="223">
        <v>294</v>
      </c>
      <c r="F64" s="223">
        <v>373</v>
      </c>
      <c r="G64" s="45"/>
      <c r="H64" s="45"/>
      <c r="I64" s="46"/>
      <c r="J64"/>
      <c r="K64" s="734" t="s">
        <v>478</v>
      </c>
    </row>
    <row r="65" spans="2:11" ht="15.75" x14ac:dyDescent="0.25">
      <c r="B65" s="860"/>
      <c r="C65" s="224" t="s">
        <v>228</v>
      </c>
      <c r="D65" s="288">
        <v>37</v>
      </c>
      <c r="E65" s="223">
        <v>67</v>
      </c>
      <c r="F65" s="223">
        <v>80</v>
      </c>
      <c r="G65" s="45"/>
      <c r="H65" s="45"/>
      <c r="I65" s="46"/>
      <c r="K65" s="734" t="s">
        <v>478</v>
      </c>
    </row>
    <row r="66" spans="2:11" s="32" customFormat="1" ht="16.5" thickBot="1" x14ac:dyDescent="0.3">
      <c r="B66" s="861"/>
      <c r="C66" s="333" t="s">
        <v>229</v>
      </c>
      <c r="D66" s="289">
        <v>0</v>
      </c>
      <c r="E66" s="225">
        <v>0</v>
      </c>
      <c r="F66" s="225">
        <v>0</v>
      </c>
      <c r="G66" s="460"/>
      <c r="H66" s="460"/>
      <c r="I66" s="461"/>
      <c r="J66"/>
      <c r="K66" s="734" t="s">
        <v>478</v>
      </c>
    </row>
    <row r="67" spans="2:11" s="32" customFormat="1" x14ac:dyDescent="0.25">
      <c r="B67" s="836" t="s">
        <v>12</v>
      </c>
      <c r="C67" s="286" t="s">
        <v>188</v>
      </c>
      <c r="D67" s="287"/>
      <c r="E67" s="222"/>
      <c r="F67" s="222"/>
      <c r="G67" s="222"/>
      <c r="H67" s="222"/>
      <c r="I67" s="462"/>
      <c r="K67" s="717"/>
    </row>
    <row r="68" spans="2:11" s="32" customFormat="1" ht="15.75" thickBot="1" x14ac:dyDescent="0.3">
      <c r="B68" s="837"/>
      <c r="C68" s="333" t="s">
        <v>189</v>
      </c>
      <c r="D68" s="289"/>
      <c r="E68" s="225"/>
      <c r="F68" s="225"/>
      <c r="G68" s="225"/>
      <c r="H68" s="225"/>
      <c r="I68" s="226"/>
    </row>
    <row r="69" spans="2:11" s="32" customFormat="1" ht="15.75" thickBot="1" x14ac:dyDescent="0.3">
      <c r="B69" s="463" t="s">
        <v>13</v>
      </c>
      <c r="C69" s="464" t="s">
        <v>190</v>
      </c>
      <c r="D69" s="465"/>
      <c r="E69" s="466"/>
      <c r="F69" s="466"/>
      <c r="G69" s="466"/>
      <c r="H69" s="466"/>
      <c r="I69" s="467"/>
    </row>
    <row r="70" spans="2:11" s="32" customFormat="1" ht="15.75" thickBot="1" x14ac:dyDescent="0.3">
      <c r="B70" s="552" t="s">
        <v>14</v>
      </c>
      <c r="C70" s="422" t="s">
        <v>379</v>
      </c>
      <c r="D70" s="290"/>
      <c r="E70" s="280"/>
      <c r="F70" s="280"/>
      <c r="G70" s="280"/>
      <c r="H70" s="280"/>
      <c r="I70" s="459"/>
    </row>
    <row r="71" spans="2:11" s="32" customFormat="1" ht="15.75" thickBot="1" x14ac:dyDescent="0.3">
      <c r="B71" s="555"/>
      <c r="C71" s="264" t="s">
        <v>161</v>
      </c>
      <c r="D71" s="871"/>
      <c r="E71" s="872"/>
      <c r="F71" s="872"/>
      <c r="G71" s="872"/>
      <c r="H71" s="872"/>
      <c r="I71" s="873"/>
      <c r="K71" t="s">
        <v>244</v>
      </c>
    </row>
    <row r="72" spans="2:11" s="32" customFormat="1" ht="31.7" customHeight="1" thickBot="1" x14ac:dyDescent="0.3">
      <c r="B72" s="858" t="s">
        <v>11</v>
      </c>
      <c r="C72" s="418" t="s">
        <v>230</v>
      </c>
      <c r="D72" s="283">
        <v>46697</v>
      </c>
      <c r="E72" s="284">
        <v>40278</v>
      </c>
      <c r="F72" s="284">
        <v>33994</v>
      </c>
      <c r="G72" s="284">
        <f t="shared" ref="G72:I72" si="8">SUM(G73:G77)</f>
        <v>0</v>
      </c>
      <c r="H72" s="284">
        <f t="shared" si="8"/>
        <v>0</v>
      </c>
      <c r="I72" s="285">
        <f t="shared" si="8"/>
        <v>0</v>
      </c>
      <c r="K72" s="26" t="s">
        <v>264</v>
      </c>
    </row>
    <row r="73" spans="2:11" s="32" customFormat="1" ht="15.75" x14ac:dyDescent="0.25">
      <c r="B73" s="842"/>
      <c r="C73" s="419" t="s">
        <v>323</v>
      </c>
      <c r="D73" s="468">
        <v>0</v>
      </c>
      <c r="E73" s="332">
        <v>0</v>
      </c>
      <c r="F73" s="332">
        <v>0</v>
      </c>
      <c r="G73" s="332"/>
      <c r="H73" s="332"/>
      <c r="I73" s="326"/>
      <c r="K73" s="734" t="s">
        <v>479</v>
      </c>
    </row>
    <row r="74" spans="2:11" s="32" customFormat="1" ht="15.75" x14ac:dyDescent="0.25">
      <c r="B74" s="869"/>
      <c r="C74" s="236" t="s">
        <v>231</v>
      </c>
      <c r="D74" s="290">
        <v>45082</v>
      </c>
      <c r="E74" s="280">
        <v>38915</v>
      </c>
      <c r="F74" s="280">
        <v>32862</v>
      </c>
      <c r="G74" s="281"/>
      <c r="H74" s="281"/>
      <c r="I74" s="282"/>
      <c r="K74" s="734" t="s">
        <v>480</v>
      </c>
    </row>
    <row r="75" spans="2:11" s="32" customFormat="1" ht="15.75" x14ac:dyDescent="0.25">
      <c r="B75" s="869"/>
      <c r="C75" s="224" t="s">
        <v>232</v>
      </c>
      <c r="D75" s="288">
        <v>1080</v>
      </c>
      <c r="E75" s="223">
        <v>896</v>
      </c>
      <c r="F75" s="223">
        <v>730</v>
      </c>
      <c r="G75" s="45"/>
      <c r="H75" s="45"/>
      <c r="I75" s="46"/>
      <c r="K75" s="734" t="s">
        <v>480</v>
      </c>
    </row>
    <row r="76" spans="2:11" s="32" customFormat="1" ht="15.75" x14ac:dyDescent="0.25">
      <c r="B76" s="869"/>
      <c r="C76" s="224" t="s">
        <v>233</v>
      </c>
      <c r="D76" s="288">
        <v>523</v>
      </c>
      <c r="E76" s="223">
        <v>458</v>
      </c>
      <c r="F76" s="223">
        <v>395</v>
      </c>
      <c r="G76" s="45"/>
      <c r="H76" s="45"/>
      <c r="I76" s="46"/>
      <c r="K76" s="734" t="s">
        <v>480</v>
      </c>
    </row>
    <row r="77" spans="2:11" s="32" customFormat="1" ht="16.5" thickBot="1" x14ac:dyDescent="0.3">
      <c r="B77" s="870"/>
      <c r="C77" s="333" t="s">
        <v>234</v>
      </c>
      <c r="D77" s="289">
        <v>12</v>
      </c>
      <c r="E77" s="225">
        <v>9</v>
      </c>
      <c r="F77" s="225">
        <v>7</v>
      </c>
      <c r="G77" s="460"/>
      <c r="H77" s="460"/>
      <c r="I77" s="461"/>
      <c r="K77" s="734" t="s">
        <v>480</v>
      </c>
    </row>
    <row r="78" spans="2:11" s="32" customFormat="1" x14ac:dyDescent="0.25">
      <c r="B78" s="862" t="s">
        <v>12</v>
      </c>
      <c r="C78" s="286" t="s">
        <v>188</v>
      </c>
      <c r="D78" s="287"/>
      <c r="E78" s="222"/>
      <c r="F78" s="222"/>
      <c r="G78" s="222"/>
      <c r="H78" s="222"/>
      <c r="I78" s="462"/>
      <c r="K78" s="717"/>
    </row>
    <row r="79" spans="2:11" s="32" customFormat="1" ht="15.75" thickBot="1" x14ac:dyDescent="0.3">
      <c r="B79" s="863"/>
      <c r="C79" s="333" t="s">
        <v>189</v>
      </c>
      <c r="D79" s="289"/>
      <c r="E79" s="225"/>
      <c r="F79" s="225"/>
      <c r="G79" s="225"/>
      <c r="H79" s="225"/>
      <c r="I79" s="226"/>
    </row>
    <row r="80" spans="2:11" s="32" customFormat="1" ht="15.75" thickBot="1" x14ac:dyDescent="0.3">
      <c r="B80" s="436" t="s">
        <v>13</v>
      </c>
      <c r="C80" s="464" t="s">
        <v>190</v>
      </c>
      <c r="D80" s="465"/>
      <c r="E80" s="466"/>
      <c r="F80" s="466"/>
      <c r="G80" s="466"/>
      <c r="H80" s="466"/>
      <c r="I80" s="467"/>
    </row>
    <row r="81" spans="2:14" s="32" customFormat="1" ht="15.75" thickBot="1" x14ac:dyDescent="0.3">
      <c r="B81" s="436" t="s">
        <v>14</v>
      </c>
      <c r="C81" s="464" t="s">
        <v>379</v>
      </c>
      <c r="D81" s="465"/>
      <c r="E81" s="466"/>
      <c r="F81" s="466"/>
      <c r="G81" s="466"/>
      <c r="H81" s="466"/>
      <c r="I81" s="467"/>
    </row>
    <row r="82" spans="2:14" s="32" customFormat="1" ht="75" x14ac:dyDescent="0.25">
      <c r="B82"/>
      <c r="K82" s="735" t="s">
        <v>547</v>
      </c>
      <c r="L82" s="70"/>
      <c r="M82" s="70"/>
      <c r="N82" s="70"/>
    </row>
    <row r="83" spans="2:14" s="32" customFormat="1" x14ac:dyDescent="0.25">
      <c r="B83" s="811" t="s">
        <v>109</v>
      </c>
      <c r="C83" s="811"/>
      <c r="D83" s="811"/>
      <c r="E83" s="811"/>
      <c r="F83" s="811"/>
      <c r="G83" s="811"/>
      <c r="H83" s="811"/>
      <c r="I83" s="811"/>
      <c r="J83" s="811"/>
      <c r="K83" s="811"/>
      <c r="L83" s="259"/>
      <c r="M83" s="259"/>
      <c r="N83" s="259"/>
    </row>
    <row r="84" spans="2:14" s="32" customFormat="1" x14ac:dyDescent="0.25">
      <c r="B84" s="809" t="s">
        <v>137</v>
      </c>
      <c r="C84" s="809"/>
      <c r="D84" s="809"/>
      <c r="E84" s="809"/>
      <c r="F84" s="809"/>
      <c r="G84" s="809"/>
      <c r="H84" s="809"/>
      <c r="I84" s="809"/>
      <c r="J84" s="809"/>
      <c r="K84" s="809"/>
      <c r="L84" s="262"/>
      <c r="M84" s="262"/>
      <c r="N84" s="262"/>
    </row>
    <row r="85" spans="2:14" s="32" customFormat="1" x14ac:dyDescent="0.25">
      <c r="B85" s="809" t="s">
        <v>147</v>
      </c>
      <c r="C85" s="809"/>
      <c r="D85" s="809"/>
      <c r="E85" s="809"/>
      <c r="F85" s="809"/>
      <c r="G85" s="809"/>
      <c r="H85" s="809"/>
      <c r="I85" s="809"/>
      <c r="J85" s="809"/>
      <c r="K85" s="809"/>
      <c r="L85" s="262"/>
      <c r="M85" s="262"/>
      <c r="N85" s="262"/>
    </row>
    <row r="86" spans="2:14" x14ac:dyDescent="0.25">
      <c r="B86" s="809" t="s">
        <v>159</v>
      </c>
      <c r="C86" s="809"/>
      <c r="D86" s="809"/>
      <c r="E86" s="809"/>
      <c r="F86" s="809"/>
      <c r="G86" s="809"/>
      <c r="H86" s="809"/>
      <c r="I86" s="809"/>
      <c r="J86" s="809"/>
      <c r="K86" s="809"/>
      <c r="L86" s="27"/>
      <c r="M86" s="27"/>
      <c r="N86" s="27"/>
    </row>
    <row r="87" spans="2:14" s="32" customFormat="1" x14ac:dyDescent="0.25">
      <c r="B87" s="262"/>
      <c r="C87" s="262"/>
      <c r="D87" s="262"/>
      <c r="E87" s="262"/>
      <c r="F87" s="262"/>
      <c r="G87" s="262"/>
      <c r="H87" s="262"/>
      <c r="I87" s="262"/>
      <c r="J87" s="262"/>
      <c r="K87" s="262"/>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31">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 ref="K31:K32"/>
    <mergeCell ref="K42:K43"/>
  </mergeCells>
  <conditionalFormatting sqref="D39:I46 D61:I68 D72:I79 D7:I23 D27:I35">
    <cfRule type="containsBlanks" dxfId="42" priority="11">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53"/>
  <sheetViews>
    <sheetView zoomScale="80" zoomScaleNormal="80" workbookViewId="0">
      <selection activeCell="K23" sqref="K23:K25"/>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133</v>
      </c>
      <c r="J1" s="7"/>
    </row>
    <row r="2" spans="2:12" ht="16.5" thickBot="1" x14ac:dyDescent="0.3">
      <c r="B2" s="749" t="s">
        <v>254</v>
      </c>
      <c r="C2" s="750"/>
      <c r="D2" s="750"/>
      <c r="E2" s="750"/>
      <c r="F2" s="750"/>
      <c r="G2" s="750"/>
      <c r="H2" s="750"/>
      <c r="I2" s="751"/>
      <c r="J2" s="20"/>
      <c r="K2" s="485" t="s">
        <v>135</v>
      </c>
    </row>
    <row r="3" spans="2:12" ht="15.75" thickBot="1" x14ac:dyDescent="0.3">
      <c r="B3" s="890"/>
      <c r="C3" s="890"/>
      <c r="D3" s="890"/>
      <c r="E3" s="890"/>
      <c r="F3" s="890"/>
      <c r="G3" s="890"/>
      <c r="H3" s="890"/>
      <c r="I3" s="890"/>
      <c r="J3" s="4"/>
      <c r="K3" s="486"/>
    </row>
    <row r="4" spans="2:12" ht="45.75" customHeight="1" thickBot="1" x14ac:dyDescent="0.3">
      <c r="B4" s="891" t="s">
        <v>6</v>
      </c>
      <c r="C4" s="892" t="s">
        <v>128</v>
      </c>
      <c r="D4" s="757" t="s">
        <v>179</v>
      </c>
      <c r="E4" s="889"/>
      <c r="F4" s="889"/>
      <c r="G4" s="886" t="s">
        <v>16</v>
      </c>
      <c r="H4" s="887"/>
      <c r="I4" s="888"/>
      <c r="J4" s="21"/>
      <c r="K4" s="877" t="s">
        <v>402</v>
      </c>
      <c r="L4" s="12"/>
    </row>
    <row r="5" spans="2:12" ht="15.75" customHeight="1" thickBot="1" x14ac:dyDescent="0.3">
      <c r="B5" s="848"/>
      <c r="C5" s="893"/>
      <c r="D5" s="68">
        <v>2016</v>
      </c>
      <c r="E5" s="120">
        <v>2017</v>
      </c>
      <c r="F5" s="69">
        <v>2018</v>
      </c>
      <c r="G5" s="121">
        <v>2020</v>
      </c>
      <c r="H5" s="122">
        <v>2025</v>
      </c>
      <c r="I5" s="122">
        <v>2030</v>
      </c>
      <c r="J5" s="12"/>
      <c r="K5" s="877"/>
    </row>
    <row r="6" spans="2:12" ht="19.350000000000001" customHeight="1" thickBot="1" x14ac:dyDescent="0.3">
      <c r="B6" s="138"/>
      <c r="C6" s="880" t="s">
        <v>17</v>
      </c>
      <c r="D6" s="883"/>
      <c r="E6" s="883"/>
      <c r="F6" s="883"/>
      <c r="G6" s="883"/>
      <c r="H6" s="883"/>
      <c r="I6" s="884"/>
      <c r="J6" s="23"/>
      <c r="K6" s="877"/>
      <c r="L6" s="12"/>
    </row>
    <row r="7" spans="2:12" s="32" customFormat="1" ht="19.350000000000001" customHeight="1" thickBot="1" x14ac:dyDescent="0.3">
      <c r="B7" s="874" t="s">
        <v>11</v>
      </c>
      <c r="C7" s="260" t="s">
        <v>367</v>
      </c>
      <c r="D7" s="271">
        <v>21</v>
      </c>
      <c r="E7" s="272">
        <v>29</v>
      </c>
      <c r="F7" s="273">
        <v>242</v>
      </c>
      <c r="G7" s="343">
        <v>391</v>
      </c>
      <c r="H7" s="272">
        <v>478</v>
      </c>
      <c r="I7" s="273">
        <v>478</v>
      </c>
      <c r="J7" s="23"/>
      <c r="K7" s="878" t="s">
        <v>153</v>
      </c>
      <c r="L7" s="12"/>
    </row>
    <row r="8" spans="2:12" s="32" customFormat="1" ht="24" customHeight="1" thickBot="1" x14ac:dyDescent="0.3">
      <c r="B8" s="875"/>
      <c r="C8" s="338" t="s">
        <v>366</v>
      </c>
      <c r="D8" s="339">
        <v>18</v>
      </c>
      <c r="E8" s="340">
        <v>21</v>
      </c>
      <c r="F8" s="341">
        <v>231</v>
      </c>
      <c r="G8" s="339">
        <v>379</v>
      </c>
      <c r="H8" s="340">
        <v>466</v>
      </c>
      <c r="I8" s="342">
        <v>466</v>
      </c>
      <c r="J8" s="23"/>
      <c r="K8" s="878"/>
      <c r="L8" s="12"/>
    </row>
    <row r="9" spans="2:12" ht="30" customHeight="1" x14ac:dyDescent="0.25">
      <c r="B9" s="875"/>
      <c r="C9" s="213" t="s">
        <v>403</v>
      </c>
      <c r="D9" s="54">
        <v>7</v>
      </c>
      <c r="E9" s="52">
        <v>10</v>
      </c>
      <c r="F9" s="53">
        <v>10</v>
      </c>
      <c r="G9" s="227">
        <v>30</v>
      </c>
      <c r="H9" s="55">
        <v>30</v>
      </c>
      <c r="I9" s="56">
        <v>30</v>
      </c>
      <c r="J9" s="7"/>
      <c r="K9" s="403" t="s">
        <v>157</v>
      </c>
    </row>
    <row r="10" spans="2:12" ht="30.95" customHeight="1" x14ac:dyDescent="0.25">
      <c r="B10" s="875"/>
      <c r="C10" s="214" t="s">
        <v>404</v>
      </c>
      <c r="D10" s="38">
        <v>11</v>
      </c>
      <c r="E10" s="39">
        <v>11</v>
      </c>
      <c r="F10" s="40">
        <v>221</v>
      </c>
      <c r="G10" s="38">
        <v>349</v>
      </c>
      <c r="H10" s="39">
        <v>436</v>
      </c>
      <c r="I10" s="41">
        <v>436</v>
      </c>
      <c r="J10" s="18"/>
      <c r="K10" s="403" t="s">
        <v>373</v>
      </c>
    </row>
    <row r="11" spans="2:12" ht="27.95" customHeight="1" x14ac:dyDescent="0.25">
      <c r="B11" s="875"/>
      <c r="C11" s="214" t="s">
        <v>407</v>
      </c>
      <c r="D11" s="42">
        <v>2</v>
      </c>
      <c r="E11" s="43">
        <v>2</v>
      </c>
      <c r="F11" s="44">
        <v>72</v>
      </c>
      <c r="G11" s="48">
        <v>112</v>
      </c>
      <c r="H11" s="49">
        <v>141</v>
      </c>
      <c r="I11" s="50">
        <v>141</v>
      </c>
      <c r="J11" s="18"/>
      <c r="K11" s="26" t="s">
        <v>368</v>
      </c>
    </row>
    <row r="12" spans="2:12" ht="21" customHeight="1" x14ac:dyDescent="0.25">
      <c r="B12" s="875"/>
      <c r="C12" s="214" t="s">
        <v>247</v>
      </c>
      <c r="D12" s="42">
        <v>9</v>
      </c>
      <c r="E12" s="43">
        <v>9</v>
      </c>
      <c r="F12" s="44">
        <v>149</v>
      </c>
      <c r="G12" s="48">
        <v>235</v>
      </c>
      <c r="H12" s="49">
        <v>293</v>
      </c>
      <c r="I12" s="50">
        <v>293</v>
      </c>
      <c r="J12" s="18"/>
    </row>
    <row r="13" spans="2:12" ht="78" customHeight="1" thickBot="1" x14ac:dyDescent="0.3">
      <c r="B13" s="875"/>
      <c r="C13" s="228" t="s">
        <v>405</v>
      </c>
      <c r="D13" s="114">
        <v>0</v>
      </c>
      <c r="E13" s="115">
        <v>0</v>
      </c>
      <c r="F13" s="116">
        <v>0</v>
      </c>
      <c r="G13" s="117">
        <v>2</v>
      </c>
      <c r="H13" s="118">
        <v>2</v>
      </c>
      <c r="I13" s="119">
        <v>2</v>
      </c>
      <c r="J13" s="18"/>
      <c r="K13" s="736" t="s">
        <v>481</v>
      </c>
    </row>
    <row r="14" spans="2:12" ht="48" customHeight="1" thickBot="1" x14ac:dyDescent="0.3">
      <c r="B14" s="875"/>
      <c r="C14" s="299" t="s">
        <v>249</v>
      </c>
      <c r="D14" s="344">
        <v>3</v>
      </c>
      <c r="E14" s="345">
        <v>8</v>
      </c>
      <c r="F14" s="346">
        <v>11</v>
      </c>
      <c r="G14" s="344">
        <v>12</v>
      </c>
      <c r="H14" s="345">
        <v>12</v>
      </c>
      <c r="I14" s="347">
        <v>12</v>
      </c>
      <c r="J14" s="7"/>
      <c r="K14" s="736" t="s">
        <v>482</v>
      </c>
    </row>
    <row r="15" spans="2:12" ht="45" customHeight="1" x14ac:dyDescent="0.25">
      <c r="B15" s="875"/>
      <c r="C15" s="213" t="s">
        <v>406</v>
      </c>
      <c r="D15" s="54">
        <v>3</v>
      </c>
      <c r="E15" s="52">
        <v>7</v>
      </c>
      <c r="F15" s="53">
        <v>10</v>
      </c>
      <c r="G15" s="543">
        <v>10</v>
      </c>
      <c r="H15" s="544">
        <v>10</v>
      </c>
      <c r="I15" s="545">
        <v>10</v>
      </c>
      <c r="J15" s="7"/>
      <c r="K15" s="736" t="s">
        <v>483</v>
      </c>
    </row>
    <row r="16" spans="2:12" ht="15.75" customHeight="1" x14ac:dyDescent="0.25">
      <c r="B16" s="875"/>
      <c r="C16" s="214" t="s">
        <v>104</v>
      </c>
      <c r="D16" s="42">
        <v>0</v>
      </c>
      <c r="E16" s="43">
        <v>1</v>
      </c>
      <c r="F16" s="44">
        <v>2</v>
      </c>
      <c r="G16" s="42">
        <v>2</v>
      </c>
      <c r="H16" s="43">
        <v>2</v>
      </c>
      <c r="I16" s="47">
        <v>2</v>
      </c>
      <c r="J16" s="7"/>
      <c r="K16" s="710"/>
    </row>
    <row r="17" spans="2:12" ht="99" customHeight="1" x14ac:dyDescent="0.25">
      <c r="B17" s="875"/>
      <c r="C17" s="214" t="s">
        <v>408</v>
      </c>
      <c r="D17" s="42">
        <v>0</v>
      </c>
      <c r="E17" s="43">
        <v>0</v>
      </c>
      <c r="F17" s="44">
        <v>0</v>
      </c>
      <c r="G17" s="48">
        <v>0</v>
      </c>
      <c r="H17" s="49">
        <v>0</v>
      </c>
      <c r="I17" s="46">
        <v>0</v>
      </c>
      <c r="J17" s="7"/>
      <c r="K17" s="737" t="s">
        <v>484</v>
      </c>
    </row>
    <row r="18" spans="2:12" ht="91.5" customHeight="1" x14ac:dyDescent="0.25">
      <c r="B18" s="875"/>
      <c r="C18" s="214" t="s">
        <v>248</v>
      </c>
      <c r="D18" s="42">
        <v>0</v>
      </c>
      <c r="E18" s="43">
        <v>1</v>
      </c>
      <c r="F18" s="44">
        <v>1</v>
      </c>
      <c r="G18" s="48">
        <v>2</v>
      </c>
      <c r="H18" s="49">
        <v>2</v>
      </c>
      <c r="I18" s="50">
        <v>2</v>
      </c>
      <c r="J18" s="7"/>
      <c r="K18" s="738" t="s">
        <v>485</v>
      </c>
    </row>
    <row r="19" spans="2:12" ht="25.5" customHeight="1" thickBot="1" x14ac:dyDescent="0.3">
      <c r="B19" s="879"/>
      <c r="C19" s="229" t="s">
        <v>409</v>
      </c>
      <c r="D19" s="230">
        <v>0</v>
      </c>
      <c r="E19" s="231">
        <v>0</v>
      </c>
      <c r="F19" s="232">
        <v>0</v>
      </c>
      <c r="G19" s="233">
        <v>0</v>
      </c>
      <c r="H19" s="234">
        <v>0</v>
      </c>
      <c r="I19" s="235">
        <v>0</v>
      </c>
      <c r="J19" s="7"/>
    </row>
    <row r="20" spans="2:12" ht="39.75" customHeight="1" x14ac:dyDescent="0.3">
      <c r="B20" s="885" t="s">
        <v>12</v>
      </c>
      <c r="C20" s="215" t="s">
        <v>150</v>
      </c>
      <c r="D20" s="319"/>
      <c r="E20" s="317"/>
      <c r="F20" s="318">
        <v>2</v>
      </c>
      <c r="G20" s="541"/>
      <c r="H20" s="320" t="s">
        <v>487</v>
      </c>
      <c r="I20" s="542" t="s">
        <v>487</v>
      </c>
      <c r="J20" s="7"/>
      <c r="K20" s="634"/>
    </row>
    <row r="21" spans="2:12" s="32" customFormat="1" ht="51.75" customHeight="1" x14ac:dyDescent="0.25">
      <c r="B21" s="879"/>
      <c r="C21" s="228" t="s">
        <v>151</v>
      </c>
      <c r="D21" s="114"/>
      <c r="E21" s="115"/>
      <c r="F21" s="116"/>
      <c r="G21" s="117"/>
      <c r="H21" s="118"/>
      <c r="I21" s="119"/>
      <c r="J21" s="7"/>
      <c r="K21" s="594"/>
    </row>
    <row r="22" spans="2:12" ht="24" customHeight="1" thickBot="1" x14ac:dyDescent="0.3">
      <c r="B22" s="229" t="s">
        <v>13</v>
      </c>
      <c r="C22" s="229" t="s">
        <v>18</v>
      </c>
      <c r="D22" s="230"/>
      <c r="E22" s="231"/>
      <c r="F22" s="232"/>
      <c r="G22" s="233"/>
      <c r="H22" s="234"/>
      <c r="I22" s="235"/>
      <c r="J22" s="7"/>
      <c r="K22" s="487"/>
    </row>
    <row r="23" spans="2:12" ht="24.75" customHeight="1" thickBot="1" x14ac:dyDescent="0.3">
      <c r="B23" s="37"/>
      <c r="C23" s="880" t="s">
        <v>126</v>
      </c>
      <c r="D23" s="881"/>
      <c r="E23" s="881"/>
      <c r="F23" s="881"/>
      <c r="G23" s="881"/>
      <c r="H23" s="881"/>
      <c r="I23" s="882"/>
      <c r="J23" s="7"/>
      <c r="K23" s="709"/>
    </row>
    <row r="24" spans="2:12" s="32" customFormat="1" ht="19.5" customHeight="1" thickBot="1" x14ac:dyDescent="0.3">
      <c r="B24" s="874" t="s">
        <v>11</v>
      </c>
      <c r="C24" s="321" t="s">
        <v>86</v>
      </c>
      <c r="D24" s="271">
        <f t="shared" ref="D24:I24" si="0">D25+D26</f>
        <v>0</v>
      </c>
      <c r="E24" s="272">
        <f t="shared" si="0"/>
        <v>0</v>
      </c>
      <c r="F24" s="296">
        <f t="shared" si="0"/>
        <v>0</v>
      </c>
      <c r="G24" s="271">
        <v>2</v>
      </c>
      <c r="H24" s="272">
        <f t="shared" si="0"/>
        <v>0</v>
      </c>
      <c r="I24" s="273">
        <f t="shared" si="0"/>
        <v>0</v>
      </c>
      <c r="J24" s="7"/>
      <c r="K24" s="739" t="s">
        <v>488</v>
      </c>
    </row>
    <row r="25" spans="2:12" ht="87" customHeight="1" x14ac:dyDescent="0.25">
      <c r="B25" s="875"/>
      <c r="C25" s="286" t="s">
        <v>85</v>
      </c>
      <c r="D25" s="123"/>
      <c r="E25" s="52"/>
      <c r="F25" s="53"/>
      <c r="G25" s="54">
        <v>2</v>
      </c>
      <c r="H25" s="55"/>
      <c r="I25" s="56"/>
      <c r="J25" s="7"/>
      <c r="K25" s="740" t="s">
        <v>489</v>
      </c>
    </row>
    <row r="26" spans="2:12" ht="43.5" customHeight="1" thickBot="1" x14ac:dyDescent="0.35">
      <c r="B26" s="875"/>
      <c r="C26" s="237" t="s">
        <v>324</v>
      </c>
      <c r="D26" s="322"/>
      <c r="E26" s="115"/>
      <c r="F26" s="116"/>
      <c r="G26" s="114">
        <v>1</v>
      </c>
      <c r="H26" s="118"/>
      <c r="I26" s="119"/>
      <c r="J26" s="7"/>
      <c r="K26" s="635"/>
    </row>
    <row r="27" spans="2:12" ht="18" customHeight="1" thickBot="1" x14ac:dyDescent="0.3">
      <c r="B27" s="875"/>
      <c r="C27" s="327" t="s">
        <v>88</v>
      </c>
      <c r="D27" s="271">
        <f t="shared" ref="D27:I27" si="1">D28+D29</f>
        <v>0</v>
      </c>
      <c r="E27" s="272">
        <f t="shared" si="1"/>
        <v>0</v>
      </c>
      <c r="F27" s="296">
        <f t="shared" si="1"/>
        <v>0</v>
      </c>
      <c r="G27" s="271">
        <f t="shared" si="1"/>
        <v>0</v>
      </c>
      <c r="H27" s="272">
        <f t="shared" si="1"/>
        <v>0</v>
      </c>
      <c r="I27" s="273">
        <f t="shared" si="1"/>
        <v>0</v>
      </c>
      <c r="J27" s="7"/>
      <c r="K27" s="593"/>
    </row>
    <row r="28" spans="2:12" ht="42.75" customHeight="1" x14ac:dyDescent="0.25">
      <c r="B28" s="875"/>
      <c r="C28" s="236" t="s">
        <v>87</v>
      </c>
      <c r="D28" s="316"/>
      <c r="E28" s="323"/>
      <c r="F28" s="324"/>
      <c r="G28" s="325"/>
      <c r="H28" s="320"/>
      <c r="I28" s="326"/>
      <c r="J28" s="7"/>
    </row>
    <row r="29" spans="2:12" ht="15.75" customHeight="1" thickBot="1" x14ac:dyDescent="0.3">
      <c r="B29" s="876"/>
      <c r="C29" s="333" t="s">
        <v>325</v>
      </c>
      <c r="D29" s="334"/>
      <c r="E29" s="335"/>
      <c r="F29" s="336"/>
      <c r="G29" s="337"/>
      <c r="H29" s="234"/>
      <c r="I29" s="130"/>
      <c r="J29" s="17"/>
      <c r="K29" s="486"/>
      <c r="L29" s="7"/>
    </row>
    <row r="30" spans="2:12" ht="17.25" customHeight="1" x14ac:dyDescent="0.25">
      <c r="B30" s="875" t="s">
        <v>12</v>
      </c>
      <c r="C30" s="236" t="s">
        <v>84</v>
      </c>
      <c r="D30" s="328"/>
      <c r="E30" s="329"/>
      <c r="F30" s="330"/>
      <c r="G30" s="331" t="s">
        <v>487</v>
      </c>
      <c r="H30" s="332" t="s">
        <v>487</v>
      </c>
      <c r="I30" s="326"/>
      <c r="J30" s="12"/>
      <c r="K30" s="636"/>
      <c r="L30" s="9"/>
    </row>
    <row r="31" spans="2:12" ht="29.25" customHeight="1" thickBot="1" x14ac:dyDescent="0.3">
      <c r="B31" s="876"/>
      <c r="C31" s="237" t="s">
        <v>19</v>
      </c>
      <c r="D31" s="61"/>
      <c r="E31" s="139"/>
      <c r="F31" s="140"/>
      <c r="G31" s="141"/>
      <c r="H31" s="142"/>
      <c r="I31" s="146"/>
      <c r="J31" s="19"/>
      <c r="K31" s="594"/>
      <c r="L31" s="11"/>
    </row>
    <row r="32" spans="2:12" s="32" customFormat="1" ht="15.75" customHeight="1" thickBot="1" x14ac:dyDescent="0.3">
      <c r="B32" s="37"/>
      <c r="C32" s="895" t="s">
        <v>175</v>
      </c>
      <c r="D32" s="896"/>
      <c r="E32" s="896"/>
      <c r="F32" s="896"/>
      <c r="G32" s="896"/>
      <c r="H32" s="896"/>
      <c r="I32" s="897"/>
      <c r="J32" s="19"/>
      <c r="K32" s="15" t="s">
        <v>183</v>
      </c>
      <c r="L32" s="11"/>
    </row>
    <row r="33" spans="2:13" s="32" customFormat="1" ht="15.75" customHeight="1" thickBot="1" x14ac:dyDescent="0.3">
      <c r="B33" s="874" t="s">
        <v>11</v>
      </c>
      <c r="C33" s="299" t="s">
        <v>134</v>
      </c>
      <c r="D33" s="309">
        <f t="shared" ref="D33:I33" si="2">D34+D37</f>
        <v>0</v>
      </c>
      <c r="E33" s="310">
        <f t="shared" si="2"/>
        <v>0</v>
      </c>
      <c r="F33" s="311">
        <f t="shared" si="2"/>
        <v>0</v>
      </c>
      <c r="G33" s="309">
        <f t="shared" si="2"/>
        <v>0</v>
      </c>
      <c r="H33" s="310">
        <f t="shared" si="2"/>
        <v>0</v>
      </c>
      <c r="I33" s="312">
        <f t="shared" si="2"/>
        <v>0</v>
      </c>
      <c r="J33" s="19"/>
      <c r="K33" s="15"/>
      <c r="L33" s="11"/>
    </row>
    <row r="34" spans="2:13" s="32" customFormat="1" ht="15.75" customHeight="1" x14ac:dyDescent="0.25">
      <c r="B34" s="875"/>
      <c r="C34" s="215" t="s">
        <v>99</v>
      </c>
      <c r="D34" s="300">
        <f t="shared" ref="D34:I34" si="3">D35+D36</f>
        <v>0</v>
      </c>
      <c r="E34" s="307">
        <f t="shared" si="3"/>
        <v>0</v>
      </c>
      <c r="F34" s="308">
        <f t="shared" si="3"/>
        <v>0</v>
      </c>
      <c r="G34" s="300">
        <f t="shared" si="3"/>
        <v>0</v>
      </c>
      <c r="H34" s="307">
        <f t="shared" si="3"/>
        <v>0</v>
      </c>
      <c r="I34" s="147">
        <f t="shared" si="3"/>
        <v>0</v>
      </c>
      <c r="J34" s="19"/>
      <c r="K34" s="15"/>
      <c r="L34" s="11"/>
    </row>
    <row r="35" spans="2:13" s="32" customFormat="1" ht="15.75" customHeight="1" x14ac:dyDescent="0.25">
      <c r="B35" s="875"/>
      <c r="C35" s="215" t="s">
        <v>98</v>
      </c>
      <c r="D35" s="300"/>
      <c r="E35" s="143"/>
      <c r="F35" s="301"/>
      <c r="G35" s="144"/>
      <c r="H35" s="145"/>
      <c r="I35" s="147"/>
      <c r="J35" s="19"/>
      <c r="K35" s="10"/>
      <c r="L35" s="11"/>
    </row>
    <row r="36" spans="2:13" ht="15.75" customHeight="1" x14ac:dyDescent="0.25">
      <c r="B36" s="875"/>
      <c r="C36" s="583" t="s">
        <v>326</v>
      </c>
      <c r="D36" s="302"/>
      <c r="E36" s="33"/>
      <c r="F36" s="303"/>
      <c r="G36" s="34"/>
      <c r="H36" s="64"/>
      <c r="I36" s="65"/>
      <c r="J36" s="17"/>
      <c r="K36" s="486"/>
      <c r="L36" s="7"/>
    </row>
    <row r="37" spans="2:13" ht="15.75" customHeight="1" x14ac:dyDescent="0.25">
      <c r="B37" s="875"/>
      <c r="C37" s="228" t="s">
        <v>101</v>
      </c>
      <c r="D37" s="302">
        <f t="shared" ref="D37:I37" si="4">D38+D39</f>
        <v>0</v>
      </c>
      <c r="E37" s="33">
        <f t="shared" si="4"/>
        <v>0</v>
      </c>
      <c r="F37" s="303">
        <f t="shared" si="4"/>
        <v>0</v>
      </c>
      <c r="G37" s="34">
        <f t="shared" si="4"/>
        <v>0</v>
      </c>
      <c r="H37" s="35">
        <f t="shared" si="4"/>
        <v>0</v>
      </c>
      <c r="I37" s="36">
        <f t="shared" si="4"/>
        <v>0</v>
      </c>
      <c r="J37" s="17"/>
      <c r="K37" s="637"/>
      <c r="L37" s="7"/>
    </row>
    <row r="38" spans="2:13" ht="15" customHeight="1" x14ac:dyDescent="0.25">
      <c r="B38" s="875"/>
      <c r="C38" s="228" t="s">
        <v>100</v>
      </c>
      <c r="D38" s="302"/>
      <c r="E38" s="33"/>
      <c r="F38" s="303"/>
      <c r="G38" s="34"/>
      <c r="H38" s="64"/>
      <c r="I38" s="65"/>
      <c r="J38" s="7"/>
      <c r="K38" s="486"/>
      <c r="L38" s="8"/>
    </row>
    <row r="39" spans="2:13" ht="15" customHeight="1" thickBot="1" x14ac:dyDescent="0.3">
      <c r="B39" s="876"/>
      <c r="C39" s="584" t="s">
        <v>327</v>
      </c>
      <c r="D39" s="304"/>
      <c r="E39" s="305"/>
      <c r="F39" s="306"/>
      <c r="G39" s="313"/>
      <c r="H39" s="314"/>
      <c r="I39" s="315"/>
      <c r="J39" s="7"/>
      <c r="K39" s="486"/>
      <c r="L39" s="8"/>
    </row>
    <row r="40" spans="2:13" ht="15" customHeight="1" thickBot="1" x14ac:dyDescent="0.3">
      <c r="B40" s="292"/>
      <c r="C40" s="880" t="s">
        <v>10</v>
      </c>
      <c r="D40" s="881"/>
      <c r="E40" s="881"/>
      <c r="F40" s="881"/>
      <c r="G40" s="881"/>
      <c r="H40" s="881"/>
      <c r="I40" s="882"/>
    </row>
    <row r="41" spans="2:13" s="32" customFormat="1" ht="15" customHeight="1" thickBot="1" x14ac:dyDescent="0.3">
      <c r="B41" s="855" t="s">
        <v>11</v>
      </c>
      <c r="C41" s="240" t="s">
        <v>103</v>
      </c>
      <c r="D41" s="58">
        <f t="shared" ref="D41:I41" si="5">D42+D43</f>
        <v>0</v>
      </c>
      <c r="E41" s="59">
        <f t="shared" si="5"/>
        <v>0</v>
      </c>
      <c r="F41" s="60">
        <f t="shared" si="5"/>
        <v>0</v>
      </c>
      <c r="G41" s="61">
        <f t="shared" si="5"/>
        <v>0</v>
      </c>
      <c r="H41" s="59">
        <f t="shared" si="5"/>
        <v>0</v>
      </c>
      <c r="I41" s="62">
        <f t="shared" si="5"/>
        <v>0</v>
      </c>
      <c r="K41" s="26"/>
    </row>
    <row r="42" spans="2:13" ht="51" customHeight="1" x14ac:dyDescent="0.3">
      <c r="B42" s="856"/>
      <c r="C42" s="238" t="s">
        <v>102</v>
      </c>
      <c r="D42" s="51"/>
      <c r="E42" s="52"/>
      <c r="F42" s="53"/>
      <c r="G42" s="54"/>
      <c r="H42" s="55"/>
      <c r="I42" s="56"/>
      <c r="K42" s="708"/>
    </row>
    <row r="43" spans="2:13" ht="15.75" thickBot="1" x14ac:dyDescent="0.3">
      <c r="B43" s="857"/>
      <c r="C43" s="239" t="s">
        <v>328</v>
      </c>
      <c r="D43" s="57"/>
      <c r="E43" s="43"/>
      <c r="F43" s="44"/>
      <c r="G43" s="42"/>
      <c r="H43" s="49"/>
      <c r="I43" s="50"/>
    </row>
    <row r="44" spans="2:13" ht="30.75" thickBot="1" x14ac:dyDescent="0.3">
      <c r="B44" s="293"/>
      <c r="C44" s="327" t="s">
        <v>161</v>
      </c>
      <c r="D44" s="898"/>
      <c r="E44" s="899"/>
      <c r="F44" s="899"/>
      <c r="G44" s="899"/>
      <c r="H44" s="899"/>
      <c r="I44" s="900"/>
      <c r="J44" s="32"/>
      <c r="K44" s="26" t="s">
        <v>244</v>
      </c>
      <c r="L44" s="32"/>
      <c r="M44" s="32"/>
    </row>
    <row r="45" spans="2:13" s="32" customFormat="1" ht="30.75" thickBot="1" x14ac:dyDescent="0.3">
      <c r="B45" s="874" t="s">
        <v>131</v>
      </c>
      <c r="C45" s="294" t="s">
        <v>163</v>
      </c>
      <c r="D45" s="295">
        <f t="shared" ref="D45:I45" si="6">D46+D47</f>
        <v>0</v>
      </c>
      <c r="E45" s="272">
        <f t="shared" si="6"/>
        <v>0</v>
      </c>
      <c r="F45" s="296">
        <f t="shared" si="6"/>
        <v>0</v>
      </c>
      <c r="G45" s="271">
        <f t="shared" si="6"/>
        <v>0</v>
      </c>
      <c r="H45" s="272">
        <f t="shared" si="6"/>
        <v>0</v>
      </c>
      <c r="I45" s="273">
        <f t="shared" si="6"/>
        <v>0</v>
      </c>
      <c r="K45" s="26" t="s">
        <v>246</v>
      </c>
    </row>
    <row r="46" spans="2:13" x14ac:dyDescent="0.25">
      <c r="B46" s="875"/>
      <c r="C46" s="221" t="s">
        <v>162</v>
      </c>
      <c r="D46" s="51"/>
      <c r="E46" s="52"/>
      <c r="F46" s="53"/>
      <c r="G46" s="54"/>
      <c r="H46" s="55"/>
      <c r="I46" s="56"/>
      <c r="J46" s="70"/>
      <c r="L46" s="70"/>
      <c r="M46" s="70"/>
    </row>
    <row r="47" spans="2:13" ht="15.75" thickBot="1" x14ac:dyDescent="0.3">
      <c r="B47" s="876"/>
      <c r="C47" s="297" t="s">
        <v>329</v>
      </c>
      <c r="D47" s="298"/>
      <c r="E47" s="231"/>
      <c r="F47" s="232"/>
      <c r="G47" s="230"/>
      <c r="H47" s="234"/>
      <c r="I47" s="235"/>
      <c r="J47" s="27"/>
      <c r="L47" s="27"/>
      <c r="M47" s="27"/>
    </row>
    <row r="50" spans="2:11" x14ac:dyDescent="0.25">
      <c r="B50" s="811" t="s">
        <v>109</v>
      </c>
      <c r="C50" s="811"/>
      <c r="D50" s="811"/>
      <c r="E50" s="811"/>
      <c r="F50" s="811"/>
      <c r="G50" s="811"/>
      <c r="H50" s="811"/>
      <c r="I50" s="811"/>
      <c r="J50" s="811"/>
      <c r="K50" s="811"/>
    </row>
    <row r="51" spans="2:11" x14ac:dyDescent="0.25">
      <c r="B51" s="809" t="s">
        <v>137</v>
      </c>
      <c r="C51" s="809"/>
      <c r="D51" s="809"/>
      <c r="E51" s="809"/>
      <c r="F51" s="809"/>
      <c r="G51" s="809"/>
      <c r="H51" s="809"/>
      <c r="I51" s="809"/>
      <c r="J51" s="809"/>
      <c r="K51" s="809"/>
    </row>
    <row r="52" spans="2:11" x14ac:dyDescent="0.25">
      <c r="B52" s="894" t="s">
        <v>160</v>
      </c>
      <c r="C52" s="894"/>
      <c r="D52" s="894"/>
      <c r="E52" s="894"/>
      <c r="F52" s="894"/>
      <c r="G52" s="894"/>
      <c r="H52" s="894"/>
      <c r="I52" s="894"/>
      <c r="J52" s="894"/>
      <c r="K52" s="894"/>
    </row>
    <row r="53" spans="2:11" x14ac:dyDescent="0.25">
      <c r="B53" s="809" t="s">
        <v>158</v>
      </c>
      <c r="C53" s="809"/>
      <c r="D53" s="809"/>
      <c r="E53" s="809"/>
      <c r="F53" s="809"/>
      <c r="G53" s="809"/>
      <c r="H53" s="809"/>
      <c r="I53" s="809"/>
      <c r="J53" s="809"/>
      <c r="K53" s="809"/>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L46"/>
  <sheetViews>
    <sheetView workbookViewId="0">
      <selection activeCell="U48" sqref="U48"/>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2" width="8.7109375" customWidth="1"/>
    <col min="13" max="13" width="15.42578125" customWidth="1"/>
    <col min="14"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127</v>
      </c>
      <c r="C1" s="5"/>
      <c r="D1" s="5"/>
    </row>
    <row r="2" spans="2:38" ht="14.85" customHeight="1" thickBot="1" x14ac:dyDescent="0.3">
      <c r="B2" s="901" t="s">
        <v>255</v>
      </c>
      <c r="C2" s="902"/>
      <c r="D2" s="902"/>
      <c r="E2" s="902"/>
      <c r="F2" s="902"/>
      <c r="G2" s="902"/>
      <c r="H2" s="902"/>
      <c r="I2" s="902"/>
      <c r="J2" s="902"/>
      <c r="K2" s="902"/>
      <c r="L2" s="902"/>
      <c r="M2" s="902"/>
      <c r="N2" s="902"/>
      <c r="O2" s="902"/>
      <c r="P2" s="902"/>
      <c r="Q2" s="902"/>
      <c r="R2" s="902"/>
      <c r="S2" s="902"/>
      <c r="T2" s="902"/>
      <c r="U2" s="903"/>
      <c r="V2" s="170"/>
      <c r="W2" s="63" t="s">
        <v>135</v>
      </c>
      <c r="Z2" s="1"/>
      <c r="AA2" s="1"/>
      <c r="AB2" s="1"/>
    </row>
    <row r="3" spans="2:38" ht="14.85" customHeight="1" thickBot="1" x14ac:dyDescent="0.3">
      <c r="B3" s="914"/>
      <c r="C3" s="915"/>
      <c r="D3" s="915"/>
      <c r="E3" s="915"/>
      <c r="F3" s="915"/>
      <c r="G3" s="915"/>
      <c r="H3" s="915"/>
      <c r="I3" s="915"/>
      <c r="J3" s="915"/>
      <c r="K3" s="915"/>
      <c r="L3" s="915"/>
      <c r="M3" s="915"/>
      <c r="N3" s="915"/>
      <c r="O3" s="153"/>
      <c r="P3" s="525"/>
      <c r="Q3" s="525"/>
      <c r="R3" s="525"/>
      <c r="S3" s="525"/>
      <c r="T3" s="525"/>
      <c r="U3" s="525"/>
      <c r="V3" s="153"/>
      <c r="Z3" s="32"/>
      <c r="AA3" s="1"/>
      <c r="AB3" s="1"/>
    </row>
    <row r="4" spans="2:38" ht="35.25" customHeight="1" thickBot="1" x14ac:dyDescent="0.3">
      <c r="B4" s="760"/>
      <c r="C4" s="916"/>
      <c r="D4" s="886" t="s">
        <v>380</v>
      </c>
      <c r="E4" s="887"/>
      <c r="F4" s="887"/>
      <c r="G4" s="887"/>
      <c r="H4" s="887"/>
      <c r="I4" s="887"/>
      <c r="J4" s="887"/>
      <c r="K4" s="887"/>
      <c r="L4" s="887"/>
      <c r="M4" s="886" t="s">
        <v>381</v>
      </c>
      <c r="N4" s="887"/>
      <c r="O4" s="887"/>
      <c r="P4" s="887"/>
      <c r="Q4" s="887"/>
      <c r="R4" s="887"/>
      <c r="S4" s="887"/>
      <c r="T4" s="887"/>
      <c r="U4" s="888"/>
      <c r="V4" s="351"/>
      <c r="W4" s="26" t="s">
        <v>138</v>
      </c>
    </row>
    <row r="5" spans="2:38" s="32" customFormat="1" ht="35.25" customHeight="1" thickBot="1" x14ac:dyDescent="0.3">
      <c r="B5" s="917"/>
      <c r="C5" s="918"/>
      <c r="D5" s="886">
        <v>2016</v>
      </c>
      <c r="E5" s="887"/>
      <c r="F5" s="888"/>
      <c r="G5" s="785">
        <v>2017</v>
      </c>
      <c r="H5" s="755"/>
      <c r="I5" s="826"/>
      <c r="J5" s="886">
        <v>2018</v>
      </c>
      <c r="K5" s="887"/>
      <c r="L5" s="888"/>
      <c r="M5" s="785">
        <v>2020</v>
      </c>
      <c r="N5" s="755"/>
      <c r="O5" s="826"/>
      <c r="P5" s="886">
        <v>2025</v>
      </c>
      <c r="Q5" s="887"/>
      <c r="R5" s="888"/>
      <c r="S5" s="785">
        <v>2030</v>
      </c>
      <c r="T5" s="755"/>
      <c r="U5" s="826"/>
      <c r="W5" s="26" t="s">
        <v>262</v>
      </c>
      <c r="X5" s="27"/>
      <c r="Y5" s="27"/>
      <c r="Z5" s="27"/>
      <c r="AA5" s="27"/>
      <c r="AB5" s="27"/>
      <c r="AC5" s="27"/>
      <c r="AD5" s="27"/>
      <c r="AE5" s="27"/>
      <c r="AF5" s="27"/>
      <c r="AG5" s="27"/>
      <c r="AH5" s="27"/>
      <c r="AI5" s="27"/>
      <c r="AJ5" s="27"/>
      <c r="AK5" s="27"/>
      <c r="AL5" s="27"/>
    </row>
    <row r="6" spans="2:38" ht="41.1" customHeight="1" thickBot="1" x14ac:dyDescent="0.3">
      <c r="B6" s="417" t="s">
        <v>129</v>
      </c>
      <c r="C6" s="417" t="s">
        <v>106</v>
      </c>
      <c r="D6" s="256" t="s">
        <v>382</v>
      </c>
      <c r="E6" s="202" t="s">
        <v>383</v>
      </c>
      <c r="F6" s="203" t="s">
        <v>384</v>
      </c>
      <c r="G6" s="256" t="s">
        <v>382</v>
      </c>
      <c r="H6" s="202" t="s">
        <v>383</v>
      </c>
      <c r="I6" s="203" t="s">
        <v>384</v>
      </c>
      <c r="J6" s="575" t="s">
        <v>382</v>
      </c>
      <c r="K6" s="202" t="s">
        <v>383</v>
      </c>
      <c r="L6" s="203" t="s">
        <v>384</v>
      </c>
      <c r="M6" s="256" t="s">
        <v>382</v>
      </c>
      <c r="N6" s="202" t="s">
        <v>383</v>
      </c>
      <c r="O6" s="203" t="s">
        <v>384</v>
      </c>
      <c r="P6" s="350" t="s">
        <v>382</v>
      </c>
      <c r="Q6" s="257" t="s">
        <v>383</v>
      </c>
      <c r="R6" s="258" t="s">
        <v>384</v>
      </c>
      <c r="S6" s="350" t="s">
        <v>382</v>
      </c>
      <c r="T6" s="257" t="s">
        <v>383</v>
      </c>
      <c r="U6" s="258" t="s">
        <v>384</v>
      </c>
      <c r="V6"/>
      <c r="W6" s="395" t="s">
        <v>263</v>
      </c>
      <c r="X6" s="27"/>
      <c r="Y6" s="27"/>
      <c r="Z6" s="27"/>
      <c r="AA6" s="27"/>
      <c r="AB6" s="27"/>
      <c r="AC6" s="27"/>
      <c r="AD6" s="27"/>
      <c r="AE6" s="27"/>
      <c r="AF6" s="27"/>
      <c r="AG6" s="27"/>
      <c r="AH6" s="27"/>
      <c r="AI6" s="27"/>
      <c r="AJ6" s="27"/>
      <c r="AK6" s="27"/>
      <c r="AL6" s="27"/>
    </row>
    <row r="7" spans="2:38" ht="16.5" customHeight="1" x14ac:dyDescent="0.25">
      <c r="B7" s="919" t="s">
        <v>11</v>
      </c>
      <c r="C7" s="569" t="s">
        <v>7</v>
      </c>
      <c r="D7" s="563">
        <f>'5b. AFI targets'!D8</f>
        <v>18</v>
      </c>
      <c r="E7" s="562">
        <f>'5a. AFV estimates'!D9</f>
        <v>279</v>
      </c>
      <c r="F7" s="573">
        <f>E7/D7</f>
        <v>15.5</v>
      </c>
      <c r="G7" s="563">
        <f>'5b. AFI targets'!E8</f>
        <v>21</v>
      </c>
      <c r="H7" s="562">
        <f>'5a. AFV estimates'!E9</f>
        <v>383</v>
      </c>
      <c r="I7" s="573">
        <f>H7/G7</f>
        <v>18.238095238095237</v>
      </c>
      <c r="J7" s="563">
        <f>'5b. AFI targets'!F8</f>
        <v>231</v>
      </c>
      <c r="K7" s="562">
        <f>'5a. AFV estimates'!F9</f>
        <v>549</v>
      </c>
      <c r="L7" s="576">
        <f>K7/J7</f>
        <v>2.3766233766233764</v>
      </c>
      <c r="M7" s="563">
        <f>'5b. AFI targets'!G8</f>
        <v>379</v>
      </c>
      <c r="N7" s="562">
        <f>'5a. AFV estimates'!G9</f>
        <v>980</v>
      </c>
      <c r="O7" s="564">
        <f>N7/M7</f>
        <v>2.5857519788918206</v>
      </c>
      <c r="P7" s="561">
        <f>'5b. AFI targets'!H8</f>
        <v>466</v>
      </c>
      <c r="Q7" s="562">
        <f>'5a. AFV estimates'!H9</f>
        <v>2650</v>
      </c>
      <c r="R7" s="564">
        <f>Q7/P7</f>
        <v>5.6866952789699567</v>
      </c>
      <c r="S7" s="561">
        <f>'5b. AFI targets'!I8</f>
        <v>466</v>
      </c>
      <c r="T7" s="562">
        <f>'5a. AFV estimates'!I9</f>
        <v>7200</v>
      </c>
      <c r="U7" s="565">
        <f>T7/S7</f>
        <v>15.450643776824034</v>
      </c>
      <c r="V7"/>
      <c r="W7" s="32" t="s">
        <v>282</v>
      </c>
      <c r="X7" s="27"/>
      <c r="Y7" s="27"/>
      <c r="Z7" s="27"/>
      <c r="AA7" s="27"/>
      <c r="AB7" s="27"/>
      <c r="AC7" s="27"/>
      <c r="AD7" s="27"/>
      <c r="AE7" s="27"/>
      <c r="AF7" s="27"/>
      <c r="AG7" s="27"/>
      <c r="AH7" s="27"/>
      <c r="AI7" s="27"/>
      <c r="AJ7" s="27"/>
      <c r="AK7" s="27"/>
      <c r="AL7" s="27"/>
    </row>
    <row r="8" spans="2:38" x14ac:dyDescent="0.25">
      <c r="B8" s="920"/>
      <c r="C8" s="570" t="s">
        <v>108</v>
      </c>
      <c r="D8" s="568">
        <f>'5b. AFI targets'!D25</f>
        <v>0</v>
      </c>
      <c r="E8" s="567">
        <f>'5a. AFV estimates'!D29</f>
        <v>84</v>
      </c>
      <c r="F8" s="574" t="e">
        <f>E8/D8</f>
        <v>#DIV/0!</v>
      </c>
      <c r="G8" s="568">
        <f>'5b. AFI targets'!E25</f>
        <v>0</v>
      </c>
      <c r="H8" s="567">
        <f>'5a. AFV estimates'!E29</f>
        <v>153</v>
      </c>
      <c r="I8" s="574" t="e">
        <f>H8/G8</f>
        <v>#DIV/0!</v>
      </c>
      <c r="J8" s="568">
        <f>'5b. AFI targets'!F25</f>
        <v>0</v>
      </c>
      <c r="K8" s="567">
        <f>'5a. AFV estimates'!F29</f>
        <v>187</v>
      </c>
      <c r="L8" s="354" t="e">
        <f>K8/J8</f>
        <v>#DIV/0!</v>
      </c>
      <c r="M8" s="568">
        <f>'5b. AFI targets'!G25</f>
        <v>2</v>
      </c>
      <c r="N8" s="567">
        <f>'5a. AFV estimates'!G29</f>
        <v>0</v>
      </c>
      <c r="O8" s="355">
        <f>N8/M8</f>
        <v>0</v>
      </c>
      <c r="P8" s="566">
        <f>'5b. AFI targets'!H25</f>
        <v>0</v>
      </c>
      <c r="Q8" s="567">
        <f>'5a. AFV estimates'!H29</f>
        <v>0</v>
      </c>
      <c r="R8" s="355" t="e">
        <f>Q8/P8</f>
        <v>#DIV/0!</v>
      </c>
      <c r="S8" s="566">
        <f>'5b. AFI targets'!I25</f>
        <v>0</v>
      </c>
      <c r="T8" s="567">
        <f>'5a. AFV estimates'!I29</f>
        <v>0</v>
      </c>
      <c r="U8" s="355" t="e">
        <f>T8/S8</f>
        <v>#DIV/0!</v>
      </c>
      <c r="V8"/>
      <c r="W8" s="352"/>
    </row>
    <row r="9" spans="2:38" ht="15.75" thickBot="1" x14ac:dyDescent="0.3">
      <c r="B9" s="921"/>
      <c r="C9" s="571" t="s">
        <v>107</v>
      </c>
      <c r="D9" s="358"/>
      <c r="E9" s="356"/>
      <c r="F9" s="357"/>
      <c r="G9" s="358"/>
      <c r="H9" s="356"/>
      <c r="I9" s="357"/>
      <c r="J9" s="358"/>
      <c r="K9" s="356"/>
      <c r="L9" s="357"/>
      <c r="M9" s="358"/>
      <c r="N9" s="356"/>
      <c r="O9" s="359"/>
      <c r="P9" s="477"/>
      <c r="Q9" s="356"/>
      <c r="R9" s="359"/>
      <c r="S9" s="477"/>
      <c r="T9" s="356"/>
      <c r="U9" s="359"/>
      <c r="V9"/>
      <c r="W9" s="352"/>
    </row>
    <row r="10" spans="2:38" x14ac:dyDescent="0.25">
      <c r="B10" s="919" t="s">
        <v>12</v>
      </c>
      <c r="C10" s="560" t="s">
        <v>107</v>
      </c>
      <c r="D10" s="572"/>
      <c r="E10" s="372"/>
      <c r="F10" s="375"/>
      <c r="G10" s="374"/>
      <c r="H10" s="372"/>
      <c r="I10" s="375"/>
      <c r="J10" s="372"/>
      <c r="K10" s="372"/>
      <c r="L10" s="373"/>
      <c r="M10" s="374"/>
      <c r="N10" s="372"/>
      <c r="O10" s="375"/>
      <c r="P10" s="360"/>
      <c r="Q10" s="360"/>
      <c r="R10" s="361"/>
      <c r="S10" s="362"/>
      <c r="T10" s="360"/>
      <c r="U10" s="363"/>
      <c r="V10"/>
      <c r="W10" s="26"/>
    </row>
    <row r="11" spans="2:38" ht="15" customHeight="1" x14ac:dyDescent="0.25">
      <c r="B11" s="920"/>
      <c r="C11" s="517" t="s">
        <v>107</v>
      </c>
      <c r="D11" s="479"/>
      <c r="E11" s="364"/>
      <c r="F11" s="367"/>
      <c r="G11" s="366"/>
      <c r="H11" s="364"/>
      <c r="I11" s="367"/>
      <c r="J11" s="364"/>
      <c r="K11" s="364"/>
      <c r="L11" s="365"/>
      <c r="M11" s="366"/>
      <c r="N11" s="364"/>
      <c r="O11" s="367"/>
      <c r="P11" s="364"/>
      <c r="Q11" s="364"/>
      <c r="R11" s="365"/>
      <c r="S11" s="366"/>
      <c r="T11" s="364"/>
      <c r="U11" s="367"/>
      <c r="V11"/>
      <c r="W11" s="671"/>
    </row>
    <row r="12" spans="2:38" ht="15.75" thickBot="1" x14ac:dyDescent="0.3">
      <c r="B12" s="921"/>
      <c r="C12" s="518" t="s">
        <v>107</v>
      </c>
      <c r="D12" s="480"/>
      <c r="E12" s="368"/>
      <c r="F12" s="371"/>
      <c r="G12" s="370"/>
      <c r="H12" s="368"/>
      <c r="I12" s="371"/>
      <c r="J12" s="368"/>
      <c r="K12" s="368"/>
      <c r="L12" s="369"/>
      <c r="M12" s="370"/>
      <c r="N12" s="368"/>
      <c r="O12" s="371"/>
      <c r="P12" s="368"/>
      <c r="Q12" s="368"/>
      <c r="R12" s="369"/>
      <c r="S12" s="370"/>
      <c r="T12" s="368"/>
      <c r="U12" s="371"/>
      <c r="V12"/>
      <c r="W12" s="26"/>
    </row>
    <row r="13" spans="2:38" x14ac:dyDescent="0.25">
      <c r="B13" s="919" t="s">
        <v>13</v>
      </c>
      <c r="C13" s="516" t="s">
        <v>107</v>
      </c>
      <c r="D13" s="478"/>
      <c r="E13" s="360"/>
      <c r="F13" s="363"/>
      <c r="G13" s="362"/>
      <c r="H13" s="360"/>
      <c r="I13" s="363"/>
      <c r="J13" s="360"/>
      <c r="K13" s="360"/>
      <c r="L13" s="361"/>
      <c r="M13" s="362"/>
      <c r="N13" s="360"/>
      <c r="O13" s="363"/>
      <c r="P13" s="360"/>
      <c r="Q13" s="360"/>
      <c r="R13" s="361"/>
      <c r="S13" s="362"/>
      <c r="T13" s="360"/>
      <c r="U13" s="363"/>
      <c r="V13"/>
      <c r="W13" s="26"/>
    </row>
    <row r="14" spans="2:38" ht="14.1" customHeight="1" x14ac:dyDescent="0.25">
      <c r="B14" s="920"/>
      <c r="C14" s="517" t="s">
        <v>107</v>
      </c>
      <c r="D14" s="479"/>
      <c r="E14" s="364"/>
      <c r="F14" s="367"/>
      <c r="G14" s="366"/>
      <c r="H14" s="364"/>
      <c r="I14" s="367"/>
      <c r="J14" s="364"/>
      <c r="K14" s="364"/>
      <c r="L14" s="365"/>
      <c r="M14" s="366"/>
      <c r="N14" s="364"/>
      <c r="O14" s="367"/>
      <c r="P14" s="364"/>
      <c r="Q14" s="364"/>
      <c r="R14" s="365"/>
      <c r="S14" s="366"/>
      <c r="T14" s="364"/>
      <c r="U14" s="367"/>
      <c r="V14"/>
      <c r="W14" s="26"/>
    </row>
    <row r="15" spans="2:38" ht="15.75" thickBot="1" x14ac:dyDescent="0.3">
      <c r="B15" s="921"/>
      <c r="C15" s="518" t="s">
        <v>107</v>
      </c>
      <c r="D15" s="480"/>
      <c r="E15" s="368"/>
      <c r="F15" s="371"/>
      <c r="G15" s="370"/>
      <c r="H15" s="368"/>
      <c r="I15" s="371"/>
      <c r="J15" s="368"/>
      <c r="K15" s="368"/>
      <c r="L15" s="369"/>
      <c r="M15" s="370"/>
      <c r="N15" s="368"/>
      <c r="O15" s="371"/>
      <c r="P15" s="368"/>
      <c r="Q15" s="368"/>
      <c r="R15" s="369"/>
      <c r="S15" s="370"/>
      <c r="T15" s="368"/>
      <c r="U15" s="371"/>
      <c r="V15"/>
      <c r="W15" s="26"/>
    </row>
    <row r="16" spans="2:38" s="32" customFormat="1" x14ac:dyDescent="0.25">
      <c r="B16" s="919" t="s">
        <v>14</v>
      </c>
      <c r="C16" s="516" t="s">
        <v>7</v>
      </c>
      <c r="D16" s="478">
        <v>39513.1</v>
      </c>
      <c r="E16" s="360">
        <v>39513.1</v>
      </c>
      <c r="F16" s="363">
        <v>1</v>
      </c>
      <c r="G16" s="360">
        <v>39513.1</v>
      </c>
      <c r="H16" s="372">
        <v>39380.6</v>
      </c>
      <c r="I16" s="375">
        <v>1</v>
      </c>
      <c r="J16" s="372">
        <v>40722.300000000003</v>
      </c>
      <c r="K16" s="372">
        <v>40722.300000000003</v>
      </c>
      <c r="L16" s="373">
        <v>1</v>
      </c>
      <c r="M16" s="374">
        <v>42000</v>
      </c>
      <c r="N16" s="372">
        <v>42000</v>
      </c>
      <c r="O16" s="375">
        <v>1</v>
      </c>
      <c r="P16" s="672">
        <v>90000</v>
      </c>
      <c r="Q16" s="672">
        <v>90000</v>
      </c>
      <c r="R16" s="673"/>
      <c r="S16" s="674">
        <v>120000</v>
      </c>
      <c r="T16" s="672">
        <v>120000</v>
      </c>
      <c r="U16" s="375"/>
      <c r="W16" s="26"/>
    </row>
    <row r="17" spans="2:27" s="32" customFormat="1" x14ac:dyDescent="0.25">
      <c r="B17" s="920"/>
      <c r="C17" s="517" t="s">
        <v>107</v>
      </c>
      <c r="D17" s="479"/>
      <c r="E17" s="364"/>
      <c r="F17" s="367"/>
      <c r="G17" s="366"/>
      <c r="H17" s="364"/>
      <c r="I17" s="367"/>
      <c r="J17" s="364"/>
      <c r="K17" s="364"/>
      <c r="L17" s="365"/>
      <c r="M17" s="366"/>
      <c r="N17" s="364"/>
      <c r="O17" s="367"/>
      <c r="P17" s="364"/>
      <c r="Q17" s="364"/>
      <c r="R17" s="365"/>
      <c r="S17" s="366"/>
      <c r="T17" s="364"/>
      <c r="U17" s="367"/>
      <c r="W17" s="26"/>
    </row>
    <row r="18" spans="2:27" ht="15.75" thickBot="1" x14ac:dyDescent="0.3">
      <c r="B18" s="921"/>
      <c r="C18" s="518" t="s">
        <v>107</v>
      </c>
      <c r="D18" s="480"/>
      <c r="E18" s="368"/>
      <c r="F18" s="371"/>
      <c r="G18" s="370"/>
      <c r="H18" s="368"/>
      <c r="I18" s="371"/>
      <c r="J18" s="368"/>
      <c r="K18" s="368"/>
      <c r="L18" s="369"/>
      <c r="M18" s="370"/>
      <c r="N18" s="368"/>
      <c r="O18" s="371"/>
      <c r="P18" s="368"/>
      <c r="Q18" s="368"/>
      <c r="R18" s="369"/>
      <c r="S18" s="370"/>
      <c r="T18" s="368"/>
      <c r="U18" s="371"/>
      <c r="V18"/>
      <c r="W18" s="26"/>
    </row>
    <row r="19" spans="2:27" x14ac:dyDescent="0.25">
      <c r="B19" s="13"/>
      <c r="G19" s="677">
        <f>G16/D16</f>
        <v>1</v>
      </c>
      <c r="H19" s="5"/>
      <c r="I19" s="5"/>
      <c r="J19" s="677">
        <f>J16/G16</f>
        <v>1.0306025090413053</v>
      </c>
      <c r="K19" s="5"/>
      <c r="L19" s="5"/>
      <c r="M19" s="677">
        <f>M16/J16</f>
        <v>1.0313759291592075</v>
      </c>
      <c r="P19" s="676">
        <f>P16/M16</f>
        <v>2.1428571428571428</v>
      </c>
      <c r="Q19" s="5"/>
      <c r="R19" s="5"/>
      <c r="S19" s="676">
        <f>S16/P16</f>
        <v>1.3333333333333333</v>
      </c>
      <c r="T19" s="5"/>
      <c r="U19" s="5"/>
      <c r="V19" s="5"/>
      <c r="W19" s="5"/>
    </row>
    <row r="20" spans="2:27" s="32" customFormat="1" x14ac:dyDescent="0.25">
      <c r="B20" s="22" t="s">
        <v>109</v>
      </c>
      <c r="P20" s="5"/>
      <c r="Q20" s="675" t="s">
        <v>534</v>
      </c>
      <c r="R20" s="5"/>
      <c r="S20" s="5"/>
      <c r="T20" s="5"/>
      <c r="U20" s="5"/>
      <c r="V20" s="5"/>
      <c r="W20" s="5"/>
    </row>
    <row r="21" spans="2:27" s="32" customFormat="1" x14ac:dyDescent="0.25">
      <c r="B21" s="809" t="s">
        <v>148</v>
      </c>
      <c r="C21" s="809"/>
      <c r="D21" s="809"/>
      <c r="E21" s="809"/>
      <c r="F21" s="809"/>
      <c r="G21" s="809"/>
      <c r="H21" s="809"/>
      <c r="I21" s="809"/>
      <c r="J21" s="809"/>
      <c r="K21" s="809"/>
      <c r="L21" s="809"/>
      <c r="M21" s="809"/>
      <c r="N21" s="809"/>
      <c r="O21" s="809"/>
      <c r="P21" s="647"/>
      <c r="Q21" s="647"/>
      <c r="R21" s="647"/>
      <c r="S21" s="647"/>
      <c r="T21" s="647"/>
      <c r="U21" s="647"/>
      <c r="V21" s="5"/>
      <c r="W21" s="5"/>
      <c r="X21" s="27"/>
      <c r="Y21" s="27"/>
      <c r="Z21" s="27"/>
      <c r="AA21" s="27"/>
    </row>
    <row r="22" spans="2:27" s="32" customFormat="1" x14ac:dyDescent="0.25">
      <c r="B22" s="809" t="s">
        <v>149</v>
      </c>
      <c r="C22" s="809"/>
      <c r="D22" s="809"/>
      <c r="E22" s="809"/>
      <c r="F22" s="809"/>
      <c r="G22" s="809"/>
      <c r="H22" s="809"/>
      <c r="I22" s="809"/>
      <c r="J22" s="809"/>
      <c r="K22" s="809"/>
      <c r="L22" s="809"/>
      <c r="M22" s="809"/>
      <c r="N22" s="809"/>
      <c r="O22" s="809"/>
      <c r="P22" s="741" t="s">
        <v>540</v>
      </c>
      <c r="Q22" s="741"/>
      <c r="R22" s="741"/>
      <c r="S22" s="741"/>
      <c r="T22" s="741"/>
      <c r="U22" s="741"/>
      <c r="V22" s="675"/>
      <c r="W22" s="675"/>
      <c r="X22" s="27"/>
      <c r="Y22" s="27"/>
      <c r="Z22" s="27"/>
      <c r="AA22" s="27"/>
    </row>
    <row r="23" spans="2:27" s="32" customFormat="1" x14ac:dyDescent="0.25">
      <c r="P23" s="5"/>
      <c r="Q23" s="5"/>
      <c r="R23" s="5"/>
      <c r="S23" s="5"/>
      <c r="T23" s="5"/>
      <c r="U23" s="5"/>
      <c r="V23" s="5"/>
      <c r="W23" s="5"/>
      <c r="X23" s="3"/>
    </row>
    <row r="24" spans="2:27" ht="15.75" thickBot="1" x14ac:dyDescent="0.3"/>
    <row r="25" spans="2:27" ht="16.5" customHeight="1" thickBot="1" x14ac:dyDescent="0.3">
      <c r="B25" s="901" t="s">
        <v>251</v>
      </c>
      <c r="C25" s="902"/>
      <c r="D25" s="902"/>
      <c r="E25" s="902"/>
      <c r="F25" s="902"/>
      <c r="G25" s="902"/>
      <c r="H25" s="902"/>
      <c r="I25" s="903"/>
      <c r="J25" s="170"/>
      <c r="K25" s="166"/>
      <c r="L25" s="170"/>
      <c r="M25" s="170"/>
      <c r="N25" s="170"/>
      <c r="O25" s="166"/>
      <c r="P25" s="170"/>
      <c r="Q25" s="166"/>
      <c r="R25" s="170"/>
      <c r="S25" s="170"/>
      <c r="T25" s="170"/>
      <c r="U25" s="166"/>
      <c r="V25" s="166"/>
      <c r="W25" s="166"/>
    </row>
    <row r="26" spans="2:27" ht="15.75" thickBot="1" x14ac:dyDescent="0.3">
      <c r="B26" s="922"/>
      <c r="C26" s="922"/>
      <c r="D26" s="922"/>
      <c r="E26" s="922"/>
      <c r="F26" s="922"/>
      <c r="G26" s="922"/>
      <c r="H26" s="922"/>
      <c r="I26" s="922"/>
      <c r="J26" s="353"/>
      <c r="K26" s="353"/>
      <c r="L26" s="353"/>
      <c r="M26" s="353"/>
      <c r="N26" s="353"/>
      <c r="O26" s="152"/>
      <c r="P26" s="353"/>
      <c r="Q26" s="353"/>
      <c r="R26" s="353"/>
      <c r="S26" s="353"/>
      <c r="T26" s="353"/>
      <c r="U26" s="195"/>
      <c r="V26" s="152"/>
      <c r="W26" s="152"/>
    </row>
    <row r="27" spans="2:27" ht="45" customHeight="1" thickBot="1" x14ac:dyDescent="0.3">
      <c r="B27" s="886"/>
      <c r="C27" s="888"/>
      <c r="D27" s="886" t="s">
        <v>250</v>
      </c>
      <c r="E27" s="887"/>
      <c r="F27" s="887"/>
      <c r="G27" s="886" t="s">
        <v>252</v>
      </c>
      <c r="H27" s="912"/>
      <c r="I27" s="913"/>
      <c r="J27" s="167"/>
      <c r="K27"/>
      <c r="N27" s="167"/>
      <c r="O27" s="167"/>
      <c r="P27" s="167"/>
      <c r="T27" s="167"/>
      <c r="U27" s="167"/>
      <c r="V27" s="167"/>
      <c r="W27"/>
    </row>
    <row r="28" spans="2:27" ht="46.35" customHeight="1" thickBot="1" x14ac:dyDescent="0.3">
      <c r="B28" s="907" t="s">
        <v>129</v>
      </c>
      <c r="C28" s="907" t="s">
        <v>152</v>
      </c>
      <c r="D28" s="887" t="s">
        <v>388</v>
      </c>
      <c r="E28" s="887"/>
      <c r="F28" s="887"/>
      <c r="G28" s="909" t="s">
        <v>389</v>
      </c>
      <c r="H28" s="910"/>
      <c r="I28" s="911"/>
      <c r="J28" s="195"/>
      <c r="K28"/>
      <c r="N28" s="168"/>
      <c r="O28" s="168"/>
      <c r="P28" s="195"/>
      <c r="T28" s="168"/>
      <c r="U28" s="168"/>
      <c r="V28" s="168"/>
      <c r="W28"/>
    </row>
    <row r="29" spans="2:27" ht="16.350000000000001" customHeight="1" thickBot="1" x14ac:dyDescent="0.3">
      <c r="B29" s="908"/>
      <c r="C29" s="908"/>
      <c r="D29" s="350">
        <v>2016</v>
      </c>
      <c r="E29" s="257">
        <v>2017</v>
      </c>
      <c r="F29" s="258">
        <v>2018</v>
      </c>
      <c r="G29" s="200">
        <v>2020</v>
      </c>
      <c r="H29" s="201">
        <v>2025</v>
      </c>
      <c r="I29" s="241">
        <v>2030</v>
      </c>
      <c r="J29" s="254"/>
      <c r="K29"/>
      <c r="N29" s="165"/>
      <c r="O29" s="165"/>
      <c r="P29" s="254"/>
      <c r="T29" s="165"/>
      <c r="U29" s="165"/>
      <c r="V29" s="165"/>
      <c r="W29"/>
    </row>
    <row r="30" spans="2:27" x14ac:dyDescent="0.25">
      <c r="B30" s="904" t="s">
        <v>11</v>
      </c>
      <c r="C30" s="242" t="s">
        <v>20</v>
      </c>
      <c r="D30" s="686">
        <v>0.19996652479556215</v>
      </c>
      <c r="E30" s="687">
        <v>0.18504435994930291</v>
      </c>
      <c r="F30" s="688">
        <v>0.17172550681326523</v>
      </c>
      <c r="G30" s="686">
        <v>0.21</v>
      </c>
      <c r="H30" s="707">
        <v>0.18</v>
      </c>
      <c r="I30" s="706">
        <v>0.16</v>
      </c>
      <c r="J30" s="255"/>
      <c r="K30"/>
      <c r="N30" s="169"/>
      <c r="O30" s="169"/>
      <c r="P30" s="255"/>
      <c r="T30" s="169"/>
      <c r="U30" s="169"/>
      <c r="V30" s="169"/>
      <c r="W30"/>
    </row>
    <row r="31" spans="2:27" x14ac:dyDescent="0.25">
      <c r="B31" s="905"/>
      <c r="C31" s="243" t="s">
        <v>21</v>
      </c>
      <c r="D31" s="689">
        <v>0.69322366218736553</v>
      </c>
      <c r="E31" s="690">
        <v>0.72750316856780739</v>
      </c>
      <c r="F31" s="691">
        <v>0.71718816209103686</v>
      </c>
      <c r="G31" s="689">
        <v>0.69</v>
      </c>
      <c r="H31" s="693">
        <v>0.65</v>
      </c>
      <c r="I31" s="694">
        <v>0.57999999999999996</v>
      </c>
      <c r="J31" s="255"/>
      <c r="K31"/>
      <c r="N31" s="169"/>
      <c r="O31" s="169"/>
      <c r="P31" s="255"/>
      <c r="T31" s="169"/>
      <c r="U31" s="169"/>
      <c r="V31" s="169"/>
      <c r="W31"/>
    </row>
    <row r="32" spans="2:27" ht="15.75" x14ac:dyDescent="0.25">
      <c r="B32" s="905"/>
      <c r="C32" s="243" t="s">
        <v>7</v>
      </c>
      <c r="D32" s="692">
        <v>4.6147960403615318E-3</v>
      </c>
      <c r="E32" s="693">
        <v>4.4705611245535199E-3</v>
      </c>
      <c r="F32" s="694">
        <v>2.2971074288008209E-3</v>
      </c>
      <c r="G32" s="533">
        <v>0.01</v>
      </c>
      <c r="H32" s="531">
        <v>0.01</v>
      </c>
      <c r="I32" s="532">
        <v>0.02</v>
      </c>
      <c r="J32" s="742" t="s">
        <v>536</v>
      </c>
      <c r="K32" s="743"/>
      <c r="L32" s="743"/>
      <c r="M32" s="743"/>
      <c r="N32" s="744"/>
      <c r="O32" s="169"/>
      <c r="P32" s="255"/>
      <c r="T32" s="169"/>
      <c r="U32" s="169"/>
      <c r="V32" s="169"/>
      <c r="W32"/>
    </row>
    <row r="33" spans="2:23" x14ac:dyDescent="0.25">
      <c r="B33" s="905"/>
      <c r="C33" s="243" t="s">
        <v>8</v>
      </c>
      <c r="D33" s="692"/>
      <c r="E33" s="693"/>
      <c r="F33" s="694">
        <v>4.4604027743705257E-5</v>
      </c>
      <c r="G33" s="533">
        <v>0</v>
      </c>
      <c r="H33" s="531">
        <v>0.04</v>
      </c>
      <c r="I33" s="532">
        <v>7.0000000000000007E-2</v>
      </c>
      <c r="J33" s="255"/>
      <c r="K33"/>
      <c r="N33" s="169"/>
      <c r="O33" s="169"/>
      <c r="P33" s="255"/>
      <c r="T33" s="169"/>
      <c r="U33" s="169"/>
      <c r="V33" s="169"/>
      <c r="W33"/>
    </row>
    <row r="34" spans="2:23" x14ac:dyDescent="0.25">
      <c r="B34" s="905"/>
      <c r="C34" s="243" t="s">
        <v>9</v>
      </c>
      <c r="D34" s="692"/>
      <c r="E34" s="693"/>
      <c r="F34" s="694"/>
      <c r="G34" s="533">
        <v>0</v>
      </c>
      <c r="H34" s="531">
        <v>0.01</v>
      </c>
      <c r="I34" s="532">
        <v>0.02</v>
      </c>
      <c r="J34" s="255"/>
      <c r="K34" s="699"/>
      <c r="L34" s="699"/>
      <c r="M34" s="699"/>
      <c r="N34" s="700"/>
      <c r="O34" s="700"/>
      <c r="P34" s="701"/>
      <c r="Q34" s="699"/>
      <c r="R34" s="699"/>
      <c r="S34" s="699"/>
      <c r="T34" s="700"/>
      <c r="U34" s="700"/>
      <c r="V34" s="169"/>
      <c r="W34"/>
    </row>
    <row r="35" spans="2:23" x14ac:dyDescent="0.25">
      <c r="B35" s="905"/>
      <c r="C35" s="243" t="s">
        <v>22</v>
      </c>
      <c r="D35" s="692"/>
      <c r="E35" s="693"/>
      <c r="F35" s="694"/>
      <c r="G35" s="533"/>
      <c r="H35" s="531"/>
      <c r="I35" s="532"/>
      <c r="J35" s="255"/>
      <c r="K35"/>
      <c r="N35" s="169"/>
      <c r="O35" s="169"/>
      <c r="P35" s="255"/>
      <c r="T35" s="169"/>
      <c r="U35" s="169"/>
      <c r="V35" s="169"/>
      <c r="W35"/>
    </row>
    <row r="36" spans="2:23" x14ac:dyDescent="0.25">
      <c r="B36" s="905"/>
      <c r="C36" s="243" t="s">
        <v>10</v>
      </c>
      <c r="D36" s="692">
        <v>6.1953039070345751E-2</v>
      </c>
      <c r="E36" s="693">
        <v>5.6227675999539116E-2</v>
      </c>
      <c r="F36" s="694">
        <v>5.1562256071723274E-2</v>
      </c>
      <c r="G36" s="533">
        <v>7.0000000000000007E-2</v>
      </c>
      <c r="H36" s="531">
        <v>0.1</v>
      </c>
      <c r="I36" s="532">
        <v>0.14000000000000001</v>
      </c>
      <c r="J36" s="255"/>
      <c r="K36"/>
      <c r="N36" s="169"/>
      <c r="O36" s="169"/>
      <c r="P36" s="255"/>
      <c r="T36" s="169"/>
      <c r="U36" s="169"/>
      <c r="V36" s="169"/>
      <c r="W36"/>
    </row>
    <row r="37" spans="2:23" x14ac:dyDescent="0.25">
      <c r="B37" s="905"/>
      <c r="C37" s="244" t="s">
        <v>89</v>
      </c>
      <c r="D37" s="692">
        <v>8.7274640141552298E-3</v>
      </c>
      <c r="E37" s="693">
        <v>8.2728424933748122E-3</v>
      </c>
      <c r="F37" s="694">
        <v>3.3564530877138204E-2</v>
      </c>
      <c r="G37" s="533">
        <v>0.02</v>
      </c>
      <c r="H37" s="531">
        <v>0.01</v>
      </c>
      <c r="I37" s="532">
        <v>0.01</v>
      </c>
      <c r="J37" s="255"/>
      <c r="K37"/>
      <c r="N37" s="169"/>
      <c r="O37" s="169"/>
      <c r="P37" s="255"/>
      <c r="T37" s="169"/>
      <c r="U37" s="169"/>
      <c r="V37" s="169"/>
      <c r="W37"/>
    </row>
    <row r="38" spans="2:23" ht="26.25" x14ac:dyDescent="0.25">
      <c r="B38" s="905"/>
      <c r="C38" s="348" t="s">
        <v>97</v>
      </c>
      <c r="D38" s="692"/>
      <c r="E38" s="693"/>
      <c r="F38" s="694"/>
      <c r="G38" s="533"/>
      <c r="H38" s="531"/>
      <c r="I38" s="532"/>
      <c r="J38" s="255"/>
      <c r="K38"/>
      <c r="N38" s="169"/>
      <c r="O38" s="169"/>
      <c r="P38" s="255"/>
      <c r="T38" s="169"/>
      <c r="U38" s="169"/>
      <c r="V38" s="169"/>
      <c r="W38"/>
    </row>
    <row r="39" spans="2:23" ht="17.100000000000001" customHeight="1" thickBot="1" x14ac:dyDescent="0.3">
      <c r="B39" s="905"/>
      <c r="C39" s="245" t="s">
        <v>167</v>
      </c>
      <c r="D39" s="695">
        <v>3.1514513892209842E-2</v>
      </c>
      <c r="E39" s="696">
        <v>1.8481391865422282E-2</v>
      </c>
      <c r="F39" s="697">
        <v>2.3617832690291933E-2</v>
      </c>
      <c r="G39" s="534"/>
      <c r="H39" s="535"/>
      <c r="I39" s="536"/>
      <c r="J39" s="745" t="s">
        <v>535</v>
      </c>
      <c r="K39" s="743"/>
      <c r="L39" s="743"/>
      <c r="M39" s="743"/>
      <c r="N39" s="711"/>
      <c r="O39" s="169"/>
      <c r="P39" s="255"/>
      <c r="T39" s="169"/>
      <c r="U39" s="169"/>
      <c r="V39" s="169"/>
      <c r="W39"/>
    </row>
    <row r="40" spans="2:23" s="32" customFormat="1" ht="17.100000000000001" customHeight="1" thickBot="1" x14ac:dyDescent="0.3">
      <c r="B40" s="906"/>
      <c r="C40" s="698" t="s">
        <v>387</v>
      </c>
      <c r="D40" s="580">
        <f>SUM(D30:D39)</f>
        <v>1.0000000000000002</v>
      </c>
      <c r="E40" s="581">
        <f t="shared" ref="E40:F40" si="0">SUM(E30:E39)</f>
        <v>1</v>
      </c>
      <c r="F40" s="582">
        <f t="shared" si="0"/>
        <v>1</v>
      </c>
      <c r="G40" s="580">
        <f>SUM(G30:G39)</f>
        <v>1</v>
      </c>
      <c r="H40" s="581">
        <f t="shared" ref="H40:I40" si="1">SUM(H30:H39)</f>
        <v>1</v>
      </c>
      <c r="I40" s="582">
        <f t="shared" si="1"/>
        <v>1</v>
      </c>
      <c r="J40" s="255" t="s">
        <v>390</v>
      </c>
      <c r="N40" s="169"/>
      <c r="O40" s="169"/>
      <c r="P40" s="255"/>
      <c r="T40" s="169"/>
      <c r="U40" s="169"/>
      <c r="V40" s="169"/>
    </row>
    <row r="41" spans="2:23" ht="19.7" customHeight="1" x14ac:dyDescent="0.25">
      <c r="B41" s="904" t="s">
        <v>23</v>
      </c>
      <c r="C41" s="242" t="s">
        <v>356</v>
      </c>
      <c r="D41" s="537"/>
      <c r="E41" s="529"/>
      <c r="F41" s="530"/>
      <c r="G41" s="537"/>
      <c r="H41" s="529"/>
      <c r="I41" s="530"/>
      <c r="J41" s="255"/>
      <c r="K41"/>
      <c r="N41" s="169"/>
      <c r="O41" s="169"/>
      <c r="P41" s="255"/>
      <c r="T41" s="169"/>
      <c r="U41" s="169"/>
      <c r="V41" s="169"/>
      <c r="W41"/>
    </row>
    <row r="42" spans="2:23" ht="20.45" customHeight="1" x14ac:dyDescent="0.25">
      <c r="B42" s="905"/>
      <c r="C42" s="349" t="s">
        <v>357</v>
      </c>
      <c r="D42" s="533">
        <v>0.97237569060773477</v>
      </c>
      <c r="E42" s="531">
        <v>0.97395833333333337</v>
      </c>
      <c r="F42" s="532">
        <v>0.98901098901098905</v>
      </c>
      <c r="G42" s="533"/>
      <c r="H42" s="531"/>
      <c r="I42" s="532"/>
      <c r="J42" s="255"/>
      <c r="K42"/>
      <c r="N42" s="169"/>
      <c r="O42" s="169"/>
      <c r="P42" s="255"/>
      <c r="T42" s="169"/>
      <c r="U42" s="169"/>
      <c r="V42" s="169"/>
      <c r="W42"/>
    </row>
    <row r="43" spans="2:23" ht="15.75" thickBot="1" x14ac:dyDescent="0.3">
      <c r="B43" s="906"/>
      <c r="C43" s="245" t="s">
        <v>9</v>
      </c>
      <c r="D43" s="534"/>
      <c r="E43" s="535"/>
      <c r="F43" s="536"/>
      <c r="G43" s="534"/>
      <c r="H43" s="535"/>
      <c r="I43" s="536"/>
      <c r="J43" s="255"/>
      <c r="K43"/>
      <c r="N43" s="169"/>
      <c r="O43" s="169"/>
      <c r="P43" s="255"/>
      <c r="T43" s="169"/>
      <c r="U43" s="169"/>
      <c r="V43" s="169"/>
      <c r="W43"/>
    </row>
    <row r="44" spans="2:23" ht="22.35" customHeight="1" x14ac:dyDescent="0.25">
      <c r="B44" s="904" t="s">
        <v>24</v>
      </c>
      <c r="C44" s="246" t="s">
        <v>356</v>
      </c>
      <c r="D44" s="538"/>
      <c r="E44" s="539"/>
      <c r="F44" s="540"/>
      <c r="G44" s="537"/>
      <c r="H44" s="529"/>
      <c r="I44" s="530"/>
      <c r="J44" s="255"/>
      <c r="K44"/>
      <c r="N44" s="169"/>
      <c r="O44" s="169"/>
      <c r="P44" s="255"/>
      <c r="T44" s="169"/>
      <c r="U44" s="169"/>
      <c r="V44" s="169"/>
      <c r="W44"/>
    </row>
    <row r="45" spans="2:23" ht="19.7" customHeight="1" x14ac:dyDescent="0.25">
      <c r="B45" s="905"/>
      <c r="C45" s="349" t="s">
        <v>358</v>
      </c>
      <c r="D45" s="533"/>
      <c r="E45" s="531"/>
      <c r="F45" s="532"/>
      <c r="G45" s="533"/>
      <c r="H45" s="531"/>
      <c r="I45" s="532"/>
      <c r="J45" s="255"/>
      <c r="K45"/>
      <c r="N45" s="169"/>
      <c r="O45" s="169"/>
      <c r="P45" s="255"/>
      <c r="T45" s="169"/>
      <c r="U45" s="169"/>
      <c r="V45" s="169"/>
      <c r="W45"/>
    </row>
    <row r="46" spans="2:23" ht="15.75" thickBot="1" x14ac:dyDescent="0.3">
      <c r="B46" s="906"/>
      <c r="C46" s="245" t="s">
        <v>9</v>
      </c>
      <c r="D46" s="534"/>
      <c r="E46" s="535"/>
      <c r="F46" s="536"/>
      <c r="G46" s="534"/>
      <c r="H46" s="535"/>
      <c r="I46" s="536"/>
      <c r="J46" s="255"/>
      <c r="K46" s="169"/>
      <c r="L46" s="169"/>
      <c r="M46" s="169"/>
      <c r="N46" s="169"/>
      <c r="O46" s="169"/>
      <c r="P46" s="255"/>
      <c r="Q46" s="169"/>
      <c r="R46" s="169"/>
      <c r="S46" s="169"/>
      <c r="T46" s="169"/>
      <c r="U46" s="169"/>
      <c r="V46" s="169"/>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9" orientation="portrait" r:id="rId1"/>
  <ignoredErrors>
    <ignoredError sqref="G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r:uid="{00000000-0002-0000-0700-000000000000}">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923" t="s">
        <v>31</v>
      </c>
      <c r="B1" s="923"/>
    </row>
    <row r="2" spans="1:2" x14ac:dyDescent="0.25">
      <c r="A2" s="2" t="s">
        <v>32</v>
      </c>
      <c r="B2" s="2" t="s">
        <v>397</v>
      </c>
    </row>
    <row r="3" spans="1:2" x14ac:dyDescent="0.25">
      <c r="A3" s="2" t="s">
        <v>33</v>
      </c>
      <c r="B3" s="2" t="s">
        <v>34</v>
      </c>
    </row>
    <row r="4" spans="1:2" x14ac:dyDescent="0.25">
      <c r="A4" s="2" t="s">
        <v>170</v>
      </c>
      <c r="B4" s="2" t="s">
        <v>312</v>
      </c>
    </row>
    <row r="5" spans="1:2" s="32" customFormat="1" x14ac:dyDescent="0.25">
      <c r="A5" s="2" t="s">
        <v>180</v>
      </c>
      <c r="B5" s="2" t="s">
        <v>313</v>
      </c>
    </row>
    <row r="6" spans="1:2" x14ac:dyDescent="0.25">
      <c r="A6" s="2" t="s">
        <v>171</v>
      </c>
      <c r="B6" s="2" t="s">
        <v>316</v>
      </c>
    </row>
    <row r="7" spans="1:2" s="32" customFormat="1" x14ac:dyDescent="0.25">
      <c r="A7" s="2" t="s">
        <v>314</v>
      </c>
      <c r="B7" s="2" t="s">
        <v>315</v>
      </c>
    </row>
    <row r="8" spans="1:2" s="32" customFormat="1" x14ac:dyDescent="0.25">
      <c r="A8" s="2" t="s">
        <v>278</v>
      </c>
      <c r="B8" s="2" t="s">
        <v>260</v>
      </c>
    </row>
    <row r="9" spans="1:2" x14ac:dyDescent="0.25">
      <c r="A9" s="2" t="s">
        <v>35</v>
      </c>
      <c r="B9" s="2" t="s">
        <v>36</v>
      </c>
    </row>
    <row r="10" spans="1:2" x14ac:dyDescent="0.25">
      <c r="A10" s="2" t="s">
        <v>37</v>
      </c>
      <c r="B10" s="2" t="s">
        <v>38</v>
      </c>
    </row>
    <row r="11" spans="1:2" s="32" customFormat="1" x14ac:dyDescent="0.25">
      <c r="A11" s="2" t="s">
        <v>8</v>
      </c>
      <c r="B11" s="2" t="s">
        <v>317</v>
      </c>
    </row>
    <row r="12" spans="1:2" x14ac:dyDescent="0.25">
      <c r="A12" s="2" t="s">
        <v>336</v>
      </c>
      <c r="B12" s="2" t="s">
        <v>337</v>
      </c>
    </row>
    <row r="13" spans="1:2" x14ac:dyDescent="0.25">
      <c r="A13" s="2" t="s">
        <v>39</v>
      </c>
      <c r="B13" s="2" t="s">
        <v>40</v>
      </c>
    </row>
    <row r="14" spans="1:2" s="32" customFormat="1" x14ac:dyDescent="0.25">
      <c r="A14" s="2" t="s">
        <v>281</v>
      </c>
      <c r="B14" s="2" t="s">
        <v>257</v>
      </c>
    </row>
    <row r="15" spans="1:2" x14ac:dyDescent="0.25">
      <c r="A15" s="2" t="s">
        <v>41</v>
      </c>
      <c r="B15" s="2" t="s">
        <v>398</v>
      </c>
    </row>
    <row r="16" spans="1:2" x14ac:dyDescent="0.25">
      <c r="A16" s="2" t="s">
        <v>130</v>
      </c>
      <c r="B16" s="2" t="s">
        <v>105</v>
      </c>
    </row>
    <row r="17" spans="1:2" s="32" customFormat="1" x14ac:dyDescent="0.25">
      <c r="A17" s="2" t="s">
        <v>399</v>
      </c>
      <c r="B17" s="2" t="s">
        <v>400</v>
      </c>
    </row>
    <row r="18" spans="1:2" s="32" customFormat="1" x14ac:dyDescent="0.25">
      <c r="A18" s="2" t="s">
        <v>288</v>
      </c>
      <c r="B18" s="2" t="s">
        <v>289</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119</v>
      </c>
    </row>
    <row r="23" spans="1:2" x14ac:dyDescent="0.25">
      <c r="A23" s="2" t="s">
        <v>165</v>
      </c>
      <c r="B23" s="2" t="s">
        <v>166</v>
      </c>
    </row>
    <row r="24" spans="1:2" x14ac:dyDescent="0.25">
      <c r="A24" s="2" t="s">
        <v>124</v>
      </c>
      <c r="B24" s="2" t="s">
        <v>125</v>
      </c>
    </row>
    <row r="25" spans="1:2" x14ac:dyDescent="0.25">
      <c r="A25" s="2" t="s">
        <v>49</v>
      </c>
      <c r="B25" s="2" t="s">
        <v>50</v>
      </c>
    </row>
    <row r="26" spans="1:2" x14ac:dyDescent="0.25">
      <c r="A26" s="2" t="s">
        <v>51</v>
      </c>
      <c r="B26" s="2" t="s">
        <v>22</v>
      </c>
    </row>
    <row r="27" spans="1:2" s="32" customFormat="1" x14ac:dyDescent="0.25">
      <c r="A27" s="2" t="s">
        <v>330</v>
      </c>
      <c r="B27" s="2" t="s">
        <v>233</v>
      </c>
    </row>
    <row r="28" spans="1:2" x14ac:dyDescent="0.25">
      <c r="A28" s="2" t="s">
        <v>52</v>
      </c>
      <c r="B28" s="2" t="s">
        <v>53</v>
      </c>
    </row>
    <row r="29" spans="1:2" x14ac:dyDescent="0.25">
      <c r="A29" s="2" t="s">
        <v>120</v>
      </c>
      <c r="B29" s="2" t="s">
        <v>121</v>
      </c>
    </row>
    <row r="30" spans="1:2" x14ac:dyDescent="0.25">
      <c r="A30" s="2" t="s">
        <v>118</v>
      </c>
      <c r="B30" s="2" t="s">
        <v>117</v>
      </c>
    </row>
    <row r="31" spans="1:2" x14ac:dyDescent="0.25">
      <c r="A31" s="2" t="s">
        <v>54</v>
      </c>
      <c r="B31" s="2" t="s">
        <v>55</v>
      </c>
    </row>
    <row r="32" spans="1:2" x14ac:dyDescent="0.25">
      <c r="A32" s="2" t="s">
        <v>56</v>
      </c>
      <c r="B32" s="2" t="s">
        <v>57</v>
      </c>
    </row>
    <row r="33" spans="1:2" s="32" customFormat="1" x14ac:dyDescent="0.25">
      <c r="A33" s="2" t="s">
        <v>58</v>
      </c>
      <c r="B33" s="2" t="s">
        <v>59</v>
      </c>
    </row>
    <row r="34" spans="1:2" x14ac:dyDescent="0.25">
      <c r="A34" s="469" t="s">
        <v>335</v>
      </c>
      <c r="B34" s="469" t="s">
        <v>232</v>
      </c>
    </row>
    <row r="35" spans="1:2" x14ac:dyDescent="0.25">
      <c r="A35" s="2" t="s">
        <v>9</v>
      </c>
      <c r="B35" s="2" t="s">
        <v>318</v>
      </c>
    </row>
    <row r="36" spans="1:2" x14ac:dyDescent="0.25">
      <c r="A36" s="2" t="s">
        <v>320</v>
      </c>
      <c r="B36" s="2" t="s">
        <v>319</v>
      </c>
    </row>
    <row r="37" spans="1:2" x14ac:dyDescent="0.25">
      <c r="A37" s="2" t="s">
        <v>60</v>
      </c>
      <c r="B37" s="2" t="s">
        <v>61</v>
      </c>
    </row>
    <row r="38" spans="1:2" s="32" customFormat="1" x14ac:dyDescent="0.25">
      <c r="A38" s="2" t="s">
        <v>331</v>
      </c>
      <c r="B38" s="2" t="s">
        <v>333</v>
      </c>
    </row>
    <row r="39" spans="1:2" s="32" customFormat="1" x14ac:dyDescent="0.25">
      <c r="A39" s="2" t="s">
        <v>332</v>
      </c>
      <c r="B39" s="2" t="s">
        <v>334</v>
      </c>
    </row>
    <row r="40" spans="1:2" x14ac:dyDescent="0.25">
      <c r="A40" s="2" t="s">
        <v>62</v>
      </c>
      <c r="B40" s="2" t="s">
        <v>63</v>
      </c>
    </row>
    <row r="41" spans="1:2" s="32" customFormat="1" x14ac:dyDescent="0.25">
      <c r="A41" s="2" t="s">
        <v>279</v>
      </c>
      <c r="B41" s="2" t="s">
        <v>259</v>
      </c>
    </row>
    <row r="42" spans="1:2" s="32" customFormat="1" x14ac:dyDescent="0.25">
      <c r="A42" s="2" t="s">
        <v>280</v>
      </c>
      <c r="B42" s="2" t="s">
        <v>258</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164</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 Legal Measures</vt:lpstr>
      <vt:lpstr>READ ME</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Sintija Ziedone</cp:lastModifiedBy>
  <cp:lastPrinted>2019-11-04T13:38:47Z</cp:lastPrinted>
  <dcterms:created xsi:type="dcterms:W3CDTF">2018-09-29T21:26:45Z</dcterms:created>
  <dcterms:modified xsi:type="dcterms:W3CDTF">2019-12-18T10:14:44Z</dcterms:modified>
</cp:coreProperties>
</file>