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defaultThemeVersion="153222"/>
  <mc:AlternateContent xmlns:mc="http://schemas.openxmlformats.org/markup-compatibility/2006">
    <mc:Choice Requires="x15">
      <x15ac:absPath xmlns:x15ac="http://schemas.microsoft.com/office/spreadsheetml/2010/11/ac" url="M:\EUtori\"/>
    </mc:Choice>
  </mc:AlternateContent>
  <bookViews>
    <workbookView xWindow="0" yWindow="0" windowWidth="19200" windowHeight="5895" tabRatio="905"/>
  </bookViews>
  <sheets>
    <sheet name="READ ME" sheetId="9" r:id="rId1"/>
    <sheet name="1. Legal Measures" sheetId="1" r:id="rId2"/>
    <sheet name="2. Policy Measures" sheetId="14" r:id="rId3"/>
    <sheet name="3. Deployment and manufactu" sheetId="13" r:id="rId4"/>
    <sheet name="4. RTD&amp;D" sheetId="4" r:id="rId5"/>
    <sheet name="5a. AFV estimates" sheetId="5" r:id="rId6"/>
    <sheet name="5b. AFI targets" sheetId="7" r:id="rId7"/>
    <sheet name="6. AFI developments" sheetId="6" r:id="rId8"/>
    <sheet name="Abbreviations" sheetId="12" r:id="rId9"/>
    <sheet name="References" sheetId="11" r:id="rId10"/>
    <sheet name="Menus" sheetId="8" r:id="rId11"/>
  </sheets>
  <definedNames>
    <definedName name="_xlnm._FilterDatabase" localSheetId="10" hidden="1">Menus!$H$2:$H$8</definedName>
    <definedName name="cellM11" localSheetId="2">'2. Policy Measures'!$G1</definedName>
    <definedName name="cellM11ddm2" localSheetId="2">INDEX('2. Policy Measures'!M1indic,,MATCH('2. Policy Measures'!cellM11,'2. Policy Measures'!M1indname,0))</definedName>
    <definedName name="cellM11ddm2" localSheetId="3">INDEX('3. Deployment and manufactu'!M1indic,,MATCH('3. Deployment and manufactu'!cellM11,'3. Deployment and manufactu'!M1indname,0))</definedName>
    <definedName name="cellM11ddm2">INDEX(M1indic,,MATCH(cellM11,M1indname,0))</definedName>
    <definedName name="M1AI" localSheetId="2">Table6[Financial incentives]</definedName>
    <definedName name="M1AI" localSheetId="3">Table6[Financial incentives]</definedName>
    <definedName name="M1AI">Table6[Financial incentives]</definedName>
    <definedName name="M1indic" localSheetId="2">Menus!$G$2:$K$8</definedName>
    <definedName name="M1indic" localSheetId="3">Menus!$G$2:$K$8</definedName>
    <definedName name="M1indic">Menus!$G$2:$K$8</definedName>
    <definedName name="M1indname" localSheetId="2">Menus!$G$1:$K$1</definedName>
    <definedName name="M1indname" localSheetId="3">Menus!$G$1:$K$1</definedName>
    <definedName name="M1indname">Menus!$G$1:$K$1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5" l="1"/>
  <c r="G40" i="6"/>
  <c r="E40" i="6"/>
  <c r="F40" i="6"/>
  <c r="H40" i="6"/>
  <c r="I40" i="6"/>
  <c r="S8" i="6"/>
  <c r="I29" i="5"/>
  <c r="T8" i="6"/>
  <c r="U8" i="6"/>
  <c r="I10" i="7"/>
  <c r="S7" i="6"/>
  <c r="T7" i="6"/>
  <c r="U7" i="6"/>
  <c r="P8" i="6"/>
  <c r="H29" i="5"/>
  <c r="Q8" i="6"/>
  <c r="R8" i="6"/>
  <c r="H10" i="7"/>
  <c r="P7" i="6"/>
  <c r="H9" i="5"/>
  <c r="Q7" i="6"/>
  <c r="R7" i="6"/>
  <c r="M8" i="6"/>
  <c r="N8" i="6"/>
  <c r="O8" i="6"/>
  <c r="G10" i="7"/>
  <c r="M7" i="6"/>
  <c r="N7" i="6"/>
  <c r="O7" i="6"/>
  <c r="J8" i="6"/>
  <c r="K8" i="6"/>
  <c r="L8" i="6"/>
  <c r="F8" i="7"/>
  <c r="J7" i="6"/>
  <c r="K7" i="6"/>
  <c r="L7" i="6"/>
  <c r="G8" i="6"/>
  <c r="H8" i="6"/>
  <c r="I8" i="6"/>
  <c r="E8" i="7"/>
  <c r="G7" i="6"/>
  <c r="H7" i="6"/>
  <c r="I7" i="6"/>
  <c r="E8" i="6"/>
  <c r="D8" i="6"/>
  <c r="F8" i="6"/>
  <c r="H27" i="5"/>
  <c r="I27" i="5"/>
  <c r="D40" i="6"/>
  <c r="E7" i="6"/>
  <c r="H7" i="5"/>
  <c r="I7" i="5"/>
  <c r="D8" i="7"/>
  <c r="D7" i="6"/>
  <c r="F7" i="6"/>
  <c r="G72" i="5"/>
  <c r="H72" i="5"/>
  <c r="I72" i="5"/>
  <c r="E61" i="5"/>
  <c r="F61" i="5"/>
  <c r="G61" i="5"/>
  <c r="H61" i="5"/>
  <c r="I61" i="5"/>
  <c r="D61" i="5"/>
  <c r="G50" i="5"/>
  <c r="H50" i="5"/>
  <c r="I50" i="5"/>
  <c r="E39" i="5"/>
  <c r="D39" i="5"/>
  <c r="F39" i="5"/>
  <c r="G39" i="5"/>
  <c r="H39" i="5"/>
  <c r="I39" i="5"/>
  <c r="E16" i="7"/>
  <c r="E14" i="7"/>
  <c r="E7" i="7"/>
  <c r="F16" i="7"/>
  <c r="F14" i="7"/>
  <c r="F7" i="7"/>
  <c r="G16" i="7"/>
  <c r="G14" i="7"/>
  <c r="G7" i="7"/>
  <c r="H16" i="7"/>
  <c r="H14" i="7"/>
  <c r="H7" i="7"/>
  <c r="I16" i="7"/>
  <c r="I14" i="7"/>
  <c r="I7" i="7"/>
  <c r="D16" i="7"/>
  <c r="D14" i="7"/>
  <c r="D7" i="7"/>
  <c r="I37" i="7"/>
  <c r="H37" i="7"/>
  <c r="G37" i="7"/>
  <c r="F37" i="7"/>
  <c r="E37" i="7"/>
  <c r="D37" i="7"/>
  <c r="I34" i="7"/>
  <c r="H34" i="7"/>
  <c r="G34" i="7"/>
  <c r="F34" i="7"/>
  <c r="E34" i="7"/>
  <c r="D34" i="7"/>
  <c r="D41" i="7"/>
  <c r="E41" i="7"/>
  <c r="F41" i="7"/>
  <c r="G41" i="7"/>
  <c r="H41" i="7"/>
  <c r="I41" i="7"/>
  <c r="E45" i="7"/>
  <c r="D45" i="7"/>
  <c r="I45" i="7"/>
  <c r="H45" i="7"/>
  <c r="G45" i="7"/>
  <c r="F45" i="7"/>
  <c r="F33" i="7"/>
  <c r="H33" i="7"/>
  <c r="I33" i="7"/>
  <c r="E33" i="7"/>
  <c r="D33" i="7"/>
  <c r="G33" i="7"/>
  <c r="E27" i="7"/>
  <c r="F27" i="7"/>
  <c r="G27" i="7"/>
  <c r="H27" i="7"/>
  <c r="I27" i="7"/>
  <c r="E24" i="7"/>
  <c r="F24" i="7"/>
  <c r="G24" i="7"/>
  <c r="H24" i="7"/>
  <c r="I24" i="7"/>
  <c r="D27" i="7"/>
  <c r="D24" i="7"/>
</calcChain>
</file>

<file path=xl/sharedStrings.xml><?xml version="1.0" encoding="utf-8"?>
<sst xmlns="http://schemas.openxmlformats.org/spreadsheetml/2006/main" count="994" uniqueCount="500">
  <si>
    <t>TYPE</t>
  </si>
  <si>
    <t>Start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</si>
  <si>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</si>
  <si>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</si>
  <si>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</si>
  <si>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</si>
  <si>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</si>
  <si>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</si>
  <si>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</si>
  <si>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</si>
  <si>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</si>
  <si>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</si>
  <si>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</si>
  <si>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</si>
  <si>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</si>
  <si>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</si>
  <si>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</si>
  <si>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</si>
  <si>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Electricity supply for stationary airplanes</t>
  </si>
  <si>
    <t xml:space="preserve">Inland Ports - LNG refuelling points </t>
  </si>
  <si>
    <t>Gasoline</t>
  </si>
  <si>
    <t>Diesel</t>
  </si>
  <si>
    <t>Hydrogen</t>
  </si>
  <si>
    <t>Maritime</t>
  </si>
  <si>
    <t>Inland waterway</t>
  </si>
  <si>
    <t>DENOMINATION</t>
  </si>
  <si>
    <t>M2 - Measures that can promote AFI in public transport services</t>
  </si>
  <si>
    <t>M1.1</t>
  </si>
  <si>
    <t>M1.2</t>
  </si>
  <si>
    <t>M2.1</t>
  </si>
  <si>
    <t>M2.2</t>
  </si>
  <si>
    <t>M3.1</t>
  </si>
  <si>
    <t>M3.2</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</si>
  <si>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</si>
  <si>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</si>
  <si>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</si>
  <si>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</si>
  <si>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</si>
  <si>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</si>
  <si>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</si>
  <si>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</si>
  <si>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</si>
  <si>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</si>
  <si>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</si>
  <si>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</si>
  <si>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</si>
  <si>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</si>
  <si>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</si>
  <si>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</si>
  <si>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</si>
  <si>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</si>
  <si>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</si>
  <si>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</si>
  <si>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</si>
  <si>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</si>
  <si>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</si>
  <si>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</si>
  <si>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</si>
  <si>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</si>
  <si>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</si>
  <si>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</si>
  <si>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</si>
  <si>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</si>
  <si>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</si>
  <si>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</si>
  <si>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</si>
  <si>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</si>
  <si>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</si>
  <si>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</si>
  <si>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</si>
  <si>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</si>
  <si>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</si>
  <si>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</si>
  <si>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</si>
  <si>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</si>
  <si>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</si>
  <si>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</si>
  <si>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</si>
  <si>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</si>
  <si>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</si>
  <si>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</si>
  <si>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LNG Inland Waterway Vessels</t>
  </si>
  <si>
    <t>LNG Seagoing Ships</t>
  </si>
  <si>
    <t>ALTERNATIVE FUELS VEHICLES (AFV)</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</si>
  <si>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</si>
  <si>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</si>
  <si>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</si>
  <si>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</si>
  <si>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</si>
  <si>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</si>
  <si>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</si>
  <si>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</si>
  <si>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</si>
  <si>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</si>
  <si>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</si>
  <si>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</si>
  <si>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</si>
  <si>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</si>
  <si>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</si>
  <si>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</si>
  <si>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</si>
  <si>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</si>
  <si>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</si>
  <si>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</si>
  <si>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</si>
  <si>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</si>
  <si>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</si>
  <si>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</si>
  <si>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</si>
  <si>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</si>
  <si>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</si>
  <si>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</si>
  <si>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</si>
  <si>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</si>
  <si>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</si>
  <si>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</si>
  <si>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</si>
  <si>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</si>
  <si>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thousand euros</t>
  </si>
  <si>
    <t>k€</t>
  </si>
  <si>
    <t>Electric Vehicle: PHEV and/or BEV</t>
  </si>
  <si>
    <t>ICE(V)</t>
  </si>
  <si>
    <t>Internal Combustion Engine (Vehicle)</t>
  </si>
  <si>
    <t>ANNEX I of DIRECTIVE 2014/94/EU: 3. Deployment and manufacturing support</t>
  </si>
  <si>
    <t>ANNEX I of DIRECTIVE 2014/94/EU: 4. Research, technological development and demonstration</t>
  </si>
  <si>
    <t>FFV</t>
  </si>
  <si>
    <t>Flexible Fuel Vehicle</t>
  </si>
  <si>
    <t>NATURAL GAS (including Biomethane)</t>
  </si>
  <si>
    <t>ANNEX I / 6</t>
  </si>
  <si>
    <t>ALTERNATIVE FUELS INFRASTRUCTURE (AFI)</t>
  </si>
  <si>
    <t>MODE OF TRANSPORT</t>
  </si>
  <si>
    <t>E85</t>
  </si>
  <si>
    <t>All</t>
  </si>
  <si>
    <t>ANNEX I / 5</t>
  </si>
  <si>
    <t>ANNEX I / 5 (Continuation)</t>
  </si>
  <si>
    <t>H2 refuelling points (total)</t>
  </si>
  <si>
    <t>Instructions</t>
  </si>
  <si>
    <t>Annual public budget allocated to support alternative fuels RTD&amp;D, broken down by fuel and by transport mode.</t>
  </si>
  <si>
    <t>ANNEX I of DIRECTIVE 2014/94/EU: 5. Targets and objectives</t>
  </si>
  <si>
    <t xml:space="preserve">Once a value or description  is entered or selected, the colour of the cell will automatically change. </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</si>
  <si>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</si>
  <si>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</si>
  <si>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</si>
  <si>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</si>
  <si>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</si>
  <si>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</si>
  <si>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</si>
  <si>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</si>
  <si>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 Estimation of the number of alternative fuel vehicles expected by 2020, 2025 and 2030</t>
  </si>
  <si>
    <t>ANNEX I of DIRECTIVE 2014/94/EU: 6. Alternative fuels infrastructure developments</t>
  </si>
  <si>
    <t>Changes in supply (additional infrastructure capacity) and demand (capacity actually used).</t>
  </si>
  <si>
    <t xml:space="preserve">Shore-side electricity supply for seagoing ships in maritime ports </t>
  </si>
  <si>
    <t xml:space="preserve">Shore-side electricity supply for inland waterway vessels in inland ports </t>
  </si>
  <si>
    <t xml:space="preserve"> FUEL</t>
  </si>
  <si>
    <t>It should be indicated in the text of the report if any of the target number of recharging/refuelling points communicated in this table differs from the value previously reported in the national policy framework.</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</si>
  <si>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</si>
  <si>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</si>
  <si>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</si>
  <si>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Elaboration on the information on the methodology applied to take account of the charging efficiency of high power recharging points should be included in the text of the report.</t>
  </si>
  <si>
    <t>• Information on the methodology applied to take account of the charging efficiency of high power recharging points</t>
  </si>
  <si>
    <t>• Level of achievement of the national objectives for the deployment of alternative fuels in the different transport modes (road, rail, water and air)</t>
  </si>
  <si>
    <t>• Level of achievement of the national targets, year by year, for the deployment of alternative fuels infrastructure in the different transport modes</t>
  </si>
  <si>
    <t>OTHER AF</t>
  </si>
  <si>
    <t>AF refuelling points (public)</t>
  </si>
  <si>
    <t>AF refuelling points (total)</t>
  </si>
  <si>
    <t>Zero Emission Vehicle: BEV and/or FCEV</t>
  </si>
  <si>
    <t>FCEV</t>
  </si>
  <si>
    <t>Fuel Cell Electric Vehicle</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</si>
  <si>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</si>
  <si>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</si>
  <si>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</si>
  <si>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</si>
  <si>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</si>
  <si>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</si>
  <si>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</si>
  <si>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</si>
  <si>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</si>
  <si>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</si>
  <si>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</si>
  <si>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</si>
  <si>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</si>
  <si>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</si>
  <si>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</si>
  <si>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</si>
  <si>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t>Where applicable: this part should be filled in if the Member State decided to include hydrogen refuelling points accessible to the public in its national policy framework</t>
  </si>
  <si>
    <t xml:space="preserve">  </t>
  </si>
  <si>
    <t>Please note that if it is not possible to provide the Future Estimated Budget per period, then a Total Estimated Budget should be provided and the Start Year and Stop Year should also be indicated.</t>
  </si>
  <si>
    <r>
      <t xml:space="preserve"> TOTAL ESTIMATED BUDGET [k</t>
    </r>
    <r>
      <rPr>
        <b/>
        <sz val="11"/>
        <color theme="1"/>
        <rFont val="Calibri"/>
        <family val="2"/>
      </rPr>
      <t>€]</t>
    </r>
  </si>
  <si>
    <r>
      <t>TOTAL ESTIMATED BUDGET [k</t>
    </r>
    <r>
      <rPr>
        <b/>
        <sz val="11"/>
        <color theme="1"/>
        <rFont val="Calibri"/>
        <family val="2"/>
      </rPr>
      <t>€]</t>
    </r>
  </si>
  <si>
    <t>Inland Waterway Vessels</t>
  </si>
  <si>
    <t>Seagoing Ships</t>
  </si>
  <si>
    <t>Aircraft</t>
  </si>
  <si>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</si>
  <si>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</si>
  <si>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</si>
  <si>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</si>
  <si>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</si>
  <si>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</si>
  <si>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</si>
  <si>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</si>
  <si>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</si>
  <si>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</si>
  <si>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</si>
  <si>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</si>
  <si>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</si>
  <si>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</si>
  <si>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</si>
  <si>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</si>
  <si>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</si>
  <si>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</si>
  <si>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</si>
  <si>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</si>
  <si>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</si>
  <si>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Heavy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</si>
  <si>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</si>
  <si>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</si>
  <si>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</si>
  <si>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</si>
  <si>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</si>
  <si>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</si>
  <si>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</si>
  <si>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</si>
  <si>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</si>
  <si>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</si>
  <si>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</si>
  <si>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</si>
  <si>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</si>
  <si>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</si>
  <si>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</si>
  <si>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</si>
  <si>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</si>
  <si>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Other AF Vehicles (total road)</t>
  </si>
  <si>
    <t>Passenger Cars</t>
  </si>
  <si>
    <t>Light Commercial Vehicles</t>
  </si>
  <si>
    <t>Heavy Commercial Vehicles</t>
  </si>
  <si>
    <t>Buses and Coaches</t>
  </si>
  <si>
    <t>CNG (including Biomethane)</t>
  </si>
  <si>
    <t>LNG (including Biomethane)</t>
  </si>
  <si>
    <t>&lt;- PHEV category excludes conventional hybrids (i.e. hybrid electric vehicles (HEVs) without a plug).</t>
  </si>
  <si>
    <t>&lt;- LCV category includes vans, pick-up trucks and small lorries.</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</si>
  <si>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</si>
  <si>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</si>
  <si>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</si>
  <si>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</si>
  <si>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</si>
  <si>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Please specify the 'other AF' (e.g. biofuels [biodiesel, ethanol, etc], synthetic and paraffinic fuels, etc).</t>
  </si>
  <si>
    <t>LNG (incl. Biomethane)</t>
  </si>
  <si>
    <t>If the situation for more than one 'other AF' will be reported, please duplicate the part regarding 'OTHER AF' according to your needs.</t>
  </si>
  <si>
    <t xml:space="preserve">  • DC fast charging,  P &lt; 100 kW (public)</t>
  </si>
  <si>
    <t xml:space="preserve">  • DC fast charging,  P &lt; 100 kW (private)</t>
  </si>
  <si>
    <t>Recharging points (private)</t>
  </si>
  <si>
    <t xml:space="preserve"> PAST AND CURRENT STATUS OF FUELS USE IN THE TRANSPORT SECTOR</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</si>
  <si>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</si>
  <si>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</si>
  <si>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</si>
  <si>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</si>
  <si>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</si>
  <si>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</si>
  <si>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</si>
  <si>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</si>
  <si>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</si>
  <si>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</si>
  <si>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</si>
  <si>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</si>
  <si>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t>
  </si>
  <si>
    <t>If the situation for more than one 'other AF' will be reported, please duplicate the part of the table regarding 'OTHER AF' according to your needs.</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</si>
  <si>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</si>
  <si>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</si>
  <si>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</si>
  <si>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</si>
  <si>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</si>
  <si>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</si>
  <si>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</si>
  <si>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</si>
  <si>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</si>
  <si>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</si>
  <si>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</si>
  <si>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</si>
  <si>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</si>
  <si>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</si>
  <si>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</si>
  <si>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</si>
  <si>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</si>
  <si>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The used acronyms are explained in the sheet "Abbreviations".</t>
  </si>
  <si>
    <r>
      <t>To reliably determine the level of achievement of the national targets, it is crucial that the information on alternative fuel vehicles provided by Member States is accurate and comprehensive.</t>
    </r>
    <r>
      <rPr>
        <sz val="11"/>
        <rFont val="Calibri"/>
        <family val="2"/>
        <scheme val="minor"/>
      </rPr>
      <t xml:space="preserve"> Therefore, it is important to fill in each</t>
    </r>
    <r>
      <rPr>
        <sz val="11"/>
        <color rgb="FFFF0000"/>
        <rFont val="Calibri"/>
        <family val="2"/>
        <scheme val="minor"/>
      </rPr>
      <t xml:space="preserve"> </t>
    </r>
    <r>
      <rPr>
        <sz val="11"/>
        <rFont val="Calibri"/>
        <family val="2"/>
        <scheme val="minor"/>
      </rPr>
      <t xml:space="preserve">of the cells displayed in yellow in this table. 
</t>
    </r>
    <r>
      <rPr>
        <sz val="11"/>
        <color theme="1"/>
        <rFont val="Calibri"/>
        <family val="2"/>
        <scheme val="minor"/>
      </rPr>
      <t>Once a value is entered, the colour of the cell will automatically change. 
The used acronyms are explained in the sheet "Abbreviations".</t>
    </r>
  </si>
  <si>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</si>
  <si>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</si>
  <si>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</si>
  <si>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</si>
  <si>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</si>
  <si>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</si>
  <si>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</si>
  <si>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</si>
  <si>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</si>
  <si>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</si>
  <si>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</si>
  <si>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</si>
  <si>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</si>
  <si>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</si>
  <si>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</si>
  <si>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</si>
  <si>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</si>
  <si>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</si>
  <si>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</si>
  <si>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</si>
  <si>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</si>
  <si>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</si>
  <si>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</si>
  <si>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</si>
  <si>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</si>
  <si>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</si>
  <si>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</si>
  <si>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</si>
  <si>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</si>
  <si>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</si>
  <si>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</si>
  <si>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</si>
  <si>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</si>
  <si>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</si>
  <si>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</si>
  <si>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</si>
  <si>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</si>
  <si>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</si>
  <si>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&lt;- HCV category includes trucks and lorries.</t>
  </si>
  <si>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</si>
  <si>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</si>
  <si>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</si>
  <si>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</si>
  <si>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</si>
  <si>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</si>
  <si>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</si>
  <si>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</si>
  <si>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</si>
  <si>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</si>
  <si>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</si>
  <si>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</si>
  <si>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</si>
  <si>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</si>
  <si>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</si>
  <si>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</si>
  <si>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</si>
  <si>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</si>
  <si>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</si>
  <si>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</si>
  <si>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</si>
  <si>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</si>
  <si>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</si>
  <si>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</si>
  <si>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</si>
  <si>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</si>
  <si>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</si>
  <si>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</si>
  <si>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</si>
  <si>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</si>
  <si>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</si>
  <si>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</si>
  <si>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</si>
  <si>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</si>
  <si>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 xml:space="preserve">Marine diesel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</si>
  <si>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</si>
  <si>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</si>
  <si>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</si>
  <si>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</si>
  <si>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</si>
  <si>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</si>
  <si>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</si>
  <si>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</si>
  <si>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</si>
  <si>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</si>
  <si>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public* - concerns "accessible to the public" as defined in the Article 2(7) of the Directive (providing Union-wide non-discriminatory access to users)</t>
  </si>
  <si>
    <t>Combination</t>
  </si>
  <si>
    <t>More rows can be added in the table according to the needs (by inserting a new row and by copying into it a row corresponding to the same measure category).</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</si>
  <si>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</si>
  <si>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the cells of a previous row corresponding to the same measure category).</t>
  </si>
  <si>
    <t>If you are unable to provide information on high power recharging points disaggregated by type (e.g. AC or DC fast charging, DC ultrafast charging), you may insert the values by overriding the formula.</t>
  </si>
  <si>
    <t>APPLICATION LEVEL</t>
  </si>
  <si>
    <t>Local</t>
  </si>
  <si>
    <t>Regional</t>
  </si>
  <si>
    <t>National</t>
  </si>
  <si>
    <t>The options from the drop down lists may be found in the sheet "Menus". For examples and explanations of these options, please refer to the Guidance document.</t>
  </si>
  <si>
    <t>Locomotives</t>
  </si>
  <si>
    <t>PAST</t>
  </si>
  <si>
    <t>FUTURE ESTIMATED</t>
  </si>
  <si>
    <t>Supply</t>
  </si>
  <si>
    <t>Demand</t>
  </si>
  <si>
    <t>Ratio</t>
  </si>
  <si>
    <t>Powered Two Wheelers (PTW)</t>
  </si>
  <si>
    <t>Electric Vehicles, EV (excl.PTW)</t>
  </si>
  <si>
    <t>Total Road</t>
  </si>
  <si>
    <t>Percentage of different fuels use for transport [%]</t>
  </si>
  <si>
    <t>Estimated percentage of different fuels use for transport [%]</t>
  </si>
  <si>
    <t>Each cell of this row should have a value of 100%</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</si>
  <si>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</si>
  <si>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</si>
  <si>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</si>
  <si>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</si>
  <si>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</si>
  <si>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Where applicable: this part should be filled in if the Member State decided to include hydrogen in its NPF.</t>
  </si>
  <si>
    <t>Alternating Current</t>
  </si>
  <si>
    <t>Direct Current</t>
  </si>
  <si>
    <t>EC</t>
  </si>
  <si>
    <t>European Commission</t>
  </si>
  <si>
    <t>For explanations of the categories of AFV, please refer to the Guidance document.</t>
  </si>
  <si>
    <r>
      <t xml:space="preserve">To reliably determine the level of achievement of the national targets, it is crucial that the information on alternative fuel infrastructure provided by Member States is accurate and comprehensive. </t>
    </r>
    <r>
      <rPr>
        <sz val="11"/>
        <rFont val="Calibri"/>
        <family val="2"/>
        <scheme val="minor"/>
      </rPr>
      <t xml:space="preserve">Therefore, it is important  to fill in each of the cells displayed in yellow in this table. </t>
    </r>
    <r>
      <rPr>
        <sz val="11"/>
        <color theme="1"/>
        <rFont val="Calibri"/>
        <family val="2"/>
        <scheme val="minor"/>
      </rPr>
      <t>Once a value is entered, the colour of the cell will automatically change. 
The used acronyms are explained in the sheet "Abbreviations".</t>
    </r>
  </si>
  <si>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</si>
  <si>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</si>
  <si>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</si>
  <si>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</si>
  <si>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</si>
  <si>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</si>
  <si>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</si>
  <si>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NUMBER OF AFV EXPECTED TO BE REGISTERED</t>
  </si>
  <si>
    <t>This non-binding, but recommended, Excel® template is intended to help Member States to comply with Article 10 of Directive 2014/94/EU.</t>
  </si>
  <si>
    <t>Jakeluvelvoitelaki</t>
  </si>
  <si>
    <t>2007 / 2019</t>
  </si>
  <si>
    <t>Kehittyneiden biopolttoaineiden alatavoitteena / velvoitteena on 10 prosentin osuus vuonna 2030.</t>
  </si>
  <si>
    <t>Polttoaineiden jakelija on velvollinen toimittamaan biopolttoaineita kulutukseen. Biopolttoaineiden energiasisällön osuus jakelijan kulutukseen toimittamien polttoaineiden energiasisällön kokonaismäärästä tulee olla vähintään 30 % vuonna 2030.</t>
  </si>
  <si>
    <t xml:space="preserve">Laki liikenteen palveluista </t>
  </si>
  <si>
    <t>Lain eräänä tavoitteena on vähentää tarvetta yksityisautojen omistamiseen ja siirtää auton käyttöä omista autoista yhteiskäyttö-, vuokra- yms. yritysautoihin. Yritysautojen osuuden lisääntyminen autokannassa nopeuttaisi autokannan uusiutumista sekä uusien teknologioiden yleistymistä autokannassa.</t>
  </si>
  <si>
    <t>?</t>
  </si>
  <si>
    <t xml:space="preserve">Electricity, CNG, LNG </t>
  </si>
  <si>
    <t>Laki ajoneuvojen energia- ja ympäristövaikutusten huomioon ottamisesta julkisissa hankinnoissa</t>
  </si>
  <si>
    <t>Lakia muutetaan kesäkuussa 2019 EU:ssa hyväksytyn ns. puhtaiden ajoneuvohankintojen muutosdirektiivin mukaisesti. Suomen tavoitteena vuonna 2025 on, että puhtaita ajoneuvoja olisi 38,5 prosenttia kaikista uusista henkilö- ja pakettiautojen ajoneuvo- ja palveluhankinnoista , 41 prosenttia linja-autojen ajoneuvo- ja palveluhankinnoista ja 9 prosenttia kuorma-autojen ajoneuvo- ja palveluhankinnoista.</t>
  </si>
  <si>
    <t>Electricity, CNG, LNG, hydrogen, biofuels</t>
  </si>
  <si>
    <t>Jatkuvaa</t>
  </si>
  <si>
    <t xml:space="preserve">Laki liikenteessä käytettävien vaihtoehtoisten polttoaineiden jakelusta </t>
  </si>
  <si>
    <t>Lain tarkoituksena on varmistaa, että vaihtoehtoisten polttoaineiden julkiset lataus- ja tankkauspisteet ovat yhteisten teknisten eritelmien mukaisia ja että käyttäjille annetaan riittävät tiedot vaihtoehtoisista polttoaineista ja niiden jakelusta.</t>
  </si>
  <si>
    <t>AFI, AFV; All AF´s</t>
  </si>
  <si>
    <t>Sähköautojen latausinfrastruktuuriin liittyvät hankkeet</t>
  </si>
  <si>
    <t>Sähköautojen ja latauslaitteiden energiatukiohjelma</t>
  </si>
  <si>
    <t>Tukea voitiin myöntää demonstraatiohankkeeseen osallistuville yrityksille. Ajoneuvojen osalta tuki oli 30% leasing-maksun pääomaosuudesta ja latauspisteiden osalta 35% investoinnista.</t>
  </si>
  <si>
    <t>Tuki oli suunnattu julkisen latausverkon kehittämiseen. Pikalatausjärjestelmien osalta tukiprosentti oli 35 % ja normaalien latauspisteiden tukiprosentti 30 %. Tuki myönnettiin vain ns. älykkäille latausjärjestelmille.</t>
  </si>
  <si>
    <t>Biokaasun liikennekäyttöön liittyvät hankkeet</t>
  </si>
  <si>
    <t>Tuki oli suunnattu biokaasun tuotantolaitoksen rakentamiseen ja/tai biokaasun tuotantoon.</t>
  </si>
  <si>
    <t xml:space="preserve">Sähköisen liikenteen ja biokaasun liikennekäytön infrastruktuuritukiohjelma </t>
  </si>
  <si>
    <t>Suuritehoisten latausjärjestelmien rakentamishankkeissa tuen osuus hyväksyttävistä kustannuksista max 35 % tai max 45 %, mikäli kyseessä on uutta teknologiaa hyödyntävä hanke. Muissa hankkeissa tuen osuus hyväksyttävistä kustannuksista max 30 % tai max 40 %, mikäli kyseessä on uutta teknologiaa hyödyntävä hanke.</t>
  </si>
  <si>
    <t>Avustus sähköautojen latausinfran rakentamiseen taloyhtiöissä</t>
  </si>
  <si>
    <t xml:space="preserve">Avustuksella tuetaan sähköautojen latausjärjestelmien rakentamista taloyhtiöissä. Avustus on 35 % toteutuneista kustannuksista, kuitenkin enintään 90 000 euroa. Edellytyksenä avustukselle on, että yhteisö rakentaa valmiuden vähintään viidelle latauspisteelle. Avustusta voi saada myös latauslaitteiden hankintaan. </t>
  </si>
  <si>
    <t>AFI, AFV</t>
  </si>
  <si>
    <t>Energiatukiohjelma</t>
  </si>
  <si>
    <t>Energiatukea voidaan myöntää uusiutuvan energian tuotantoa tai käyttöä, energiansäästöä, energiatehokkuutta
tai energiajärjestelmän vähähiilisyyttä edistäviin investointi- ja selvityshankkeisiin. Rahoitusta voidaan käyttää myös liikennehankkeisiin, esim. biokaasun tuotantoon liikennekäyttöön.</t>
  </si>
  <si>
    <r>
      <t xml:space="preserve">Support </t>
    </r>
    <r>
      <rPr>
        <b/>
        <strike/>
        <sz val="11"/>
        <color theme="1"/>
        <rFont val="Calibri"/>
        <family val="2"/>
        <scheme val="minor"/>
      </rPr>
      <t>of manufacturing plants</t>
    </r>
    <r>
      <rPr>
        <b/>
        <sz val="11"/>
        <color theme="1"/>
        <rFont val="Calibri"/>
        <family val="2"/>
        <scheme val="minor"/>
      </rPr>
      <t xml:space="preserve"> for AF technologies</t>
    </r>
  </si>
  <si>
    <t xml:space="preserve">Hankintatuki täyssähköautoille ja konversiotuki vanhan auton muuttamiselle etanoli- tai kaasukäyttöiseksi </t>
  </si>
  <si>
    <t xml:space="preserve">Hankintatuki täyssähköauton hankintaan tai pitkäaikaisvuokraamiseen on 2000 euroa ja sen voi saada ainoastaan yksityinen henkilö. Konversiotuki kaasuautolle on 1000 euroa ja etanoliautolle 200 euroa. </t>
  </si>
  <si>
    <t>Polttoainevero</t>
  </si>
  <si>
    <t>Polttoaineveroa peritään kaikista liikenteen nestemäisistä polttoaineista ns. sovitetun ympäristömallin mukaisesti. Veron perusteena on kunkin polttoaineen energiasisältö ja CO2-päästö (verrattuna fossiilisen bensiinin energiasisältöön ja päästöön).</t>
  </si>
  <si>
    <t>Autovero</t>
  </si>
  <si>
    <t>M1.3</t>
  </si>
  <si>
    <t>Ajoneuvovero</t>
  </si>
  <si>
    <t>Autoveroa on maksettava ajoneuvosta, joka otetaan käyttöön tai rekisteröidään Suomessa
ensimmäistä kertaa. Autovero on porrastettu auton
polttoaineen kulutusta vastaavien hiilidioksidipäästöjen perusteella. Veroprosentti vaihtelee tällä hetkellä 2,7 - 50 % välillä.</t>
  </si>
  <si>
    <t>Myös vuosittain peritty ajoneuvovero on Suomessa porrastettu auton CO2-päästön perusteella. Veron määrä vaihtelee tällä hetkellä 106-654 euron välillä / vuosi. Lisäksi muilta kuin bensiinikäyttöisiltä autoilta peritään käyttövoimittain vaihtelevaa käyttövoimaveroa 0,5-5,5 senttiä jokaiselta kokonaismassan alkavalta sadalta kilogrammalta / vrk.</t>
  </si>
  <si>
    <t>M1.4</t>
  </si>
  <si>
    <t>Ks. Taulukko 3</t>
  </si>
  <si>
    <t>M1.5</t>
  </si>
  <si>
    <t>Romutuspalkkio</t>
  </si>
  <si>
    <t>Valtion varoista maksetun romutuspalkkion määrä uuden alle 110 g/km bensiini- tai dieselkäyttöisen henkilöauton hankinnasta oli 1 000 euroa. Romutuspalkkiota maksettiin 2 000 euroa henkilöautosta, jonka käyttövoimana on joko kokonaan tai sen toisena käyttövoimana oli korkeaseosetanoli, sähkö tai metaanista koostuva polttoaine.</t>
  </si>
  <si>
    <t>Romutuspalkkiosta vain pieni osa (noin 8 k€) käytettiin vaihtoehtoisia käyttövoimia käyttävien autojen hankintoihin. Valtaosa meni bensiinikäyttöisten autojen hankintoihin.</t>
  </si>
  <si>
    <t>M1.6</t>
  </si>
  <si>
    <t>M1.8</t>
  </si>
  <si>
    <t>M1.7</t>
  </si>
  <si>
    <t>M1.9</t>
  </si>
  <si>
    <t>M1.10</t>
  </si>
  <si>
    <t>M1.11</t>
  </si>
  <si>
    <t>M1.12</t>
  </si>
  <si>
    <t>Maaseudun yritys- ja energiatuet</t>
  </si>
  <si>
    <t xml:space="preserve">Maaseutuohjelman yritystuilla voidaan tukea mm. biokaasua tuottavia ja myyviä pieniä
maaseutuyrityksiä. Tukitaso rakennus- ja laiteinvestointeihin on enintään 30 %
tukikelpoisista kokonaiskustannuksista. </t>
  </si>
  <si>
    <t>M1.13</t>
  </si>
  <si>
    <t>TEN-T-hankkeet</t>
  </si>
  <si>
    <t>Jakeluverkon rakentamisessa Suomeen hyödynnetään mahdollisuuksien
mukaan EU:n erilaisia rahoitusinstrumentteja kuten TEN-T-tukia.</t>
  </si>
  <si>
    <t>M1.14</t>
  </si>
  <si>
    <t xml:space="preserve">Raideliikenteen sähköistäminen ja muut raideliikenteen hankkeet </t>
  </si>
  <si>
    <t>Raideliikenteen investoinneilla pyritään lisäämään toisaalta raideliikenteen houkuttelevuutta ja käyttöä, toisaalta sähkökäyttäisen raideliikenteen osuutta kaikesta raideliikenteestä.</t>
  </si>
  <si>
    <t>M1.15</t>
  </si>
  <si>
    <t>Biopolttoaineiden käytön edistäminen lentoliikenteessä</t>
  </si>
  <si>
    <t>Suomessa selvitetään vuosina 2019-2022 kestävien biopolttoaineiden jakeluvelvoitteen asettamista lentoliikenteeseen.</t>
  </si>
  <si>
    <t>M1.16</t>
  </si>
  <si>
    <t>Maakaasun ja biokaasun käytön edistäminen vesiliikenteessä</t>
  </si>
  <si>
    <t>Suomessa jatketaan määrätietoisesti vuonna 2016 valmistuneen LNG-toimenpideohjelman toteuttamista: 1) Panostetaan laivojen kaasuntankkaukseen Suomessa;  2) selvitetään taloudellisten kannustimien käyttöä LNG-infrastruktuurin rakentamisessa ja LNG-käyttöisten laivojen hankinnassa; ja 3) toimitaan aktiivisesti kansainvälisellä tasolla.</t>
  </si>
  <si>
    <t>M1.17</t>
  </si>
  <si>
    <t>Vaihtoehtoisten käyttövoimien käytön edistäminen satamissa ja lentoasemilla</t>
  </si>
  <si>
    <t xml:space="preserve">Suomessa on edistetty vaihtoehtoisten käyttövoimien käyttöä suomalaisissa satamissa ja lentoasemilla. </t>
  </si>
  <si>
    <t>M1.18</t>
  </si>
  <si>
    <t>EU-tavoitteisiin ja toimenpiteisiin vaikuttaminen</t>
  </si>
  <si>
    <t>Suomi on osallistunut aktiivisesti vaihtoehtoisten käyttövoimien edistämistä koskevan politiikan valmisteluun EU:ssa.</t>
  </si>
  <si>
    <t>M1.19</t>
  </si>
  <si>
    <t>Kv. tavoitteisiin ja toimenpiteisiin vaikuttaminen</t>
  </si>
  <si>
    <t>Suomi on osallistunut aktiivisesti ICAO:n ja IMO:n työhön vaihtoehtoisten käyttövoimien käytön edistämiseksi.</t>
  </si>
  <si>
    <t>M1.20</t>
  </si>
  <si>
    <t xml:space="preserve">Informaatio-ohjaus </t>
  </si>
  <si>
    <t>Suomessa on tehty paljon työtä kuluttajien autovalintoihin vaikuttamiseksi.</t>
  </si>
  <si>
    <t>Tutkimus, kehittäminen ja innovaatiot</t>
  </si>
  <si>
    <t xml:space="preserve">Suomessa on vuosina 2016-2019 toteutettu useita liikenteen vaihtoehtoisiin käyttövoimiin liittyneitä tutkimus- ja kokeiluhankkeita. </t>
  </si>
  <si>
    <t>Kaupunkien raideliikennehankkeista huomioitu ainoastaan valtion osuus.</t>
  </si>
  <si>
    <t>Luvussa huomioitu suomalaisten yritysten tukiosuudet</t>
  </si>
  <si>
    <t>HUOM! Koska sähköautomäärät ovat Suomessa kasvaneet ennakoitua nopeammin, julkisiin latauspisteisiin liittyviä tavoitteita pitää tarkistaa. Uusista tavoitteista ei kuitenkaan ole vielä päätöksiä.</t>
  </si>
  <si>
    <t>Huom!  Kaasunjakeluifralle ei alun perin oltu asetettu tavoitteita vuoteen 2030. Tavoitteet tullaan lähiaikoina asettamaan, mutta niistä ei vielä ole virallisia päätöksiä.</t>
  </si>
  <si>
    <t xml:space="preserve">Huom! Vuosien 2025 ja 2030 automääräennusteet ovat peräisin autoalan perusennusteesta. Ennusteessa ei ole lukuja vuodelle 2020. </t>
  </si>
  <si>
    <t>Huom! Vetyasematavoitteet tullaan tarkistamaan. Uusista tavoitteista ei kuitenkaan vielä ole päätöksiä.</t>
  </si>
  <si>
    <t>Huom! LNG-jakelulle tullaan asettamaan uudet tavoitteet. Näistä ei kuitenkaan vielä ole päätöksiä.</t>
  </si>
  <si>
    <t>Energiatukiohjelman vuosibudjetti on noin 40 M€/vuosi, mutta tästä vain osa kohdentuu liikennehankkeisiin. Vuosina 2018-2019 tukea on käytetty biokaasun liikennehankkeisiin noin 40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</si>
</sst>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 #,##0_-;\-[$€-2]\ * #,##0_-;_-[$€-2]\ * &quot;-&quot;_-;_-@_-"/>
  </numFmts>
  <fonts count="43"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i/>
      <sz val="11"/>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sz val="10"/>
      <color theme="1"/>
      <name val="Arial"/>
      <family val="2"/>
    </font>
    <font>
      <b/>
      <strike/>
      <sz val="11"/>
      <color theme="1"/>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s>
  <borders count="8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
      <left style="thin">
        <color auto="1"/>
      </left>
      <right/>
      <top/>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9" fillId="0" borderId="0" applyFont="0" applyFill="0" applyBorder="0" applyAlignment="0" applyProtection="0"/>
  </cellStyleXfs>
  <cellXfs count="866">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0" fillId="0" borderId="0" xfId="0" applyBorder="1" applyAlignme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applyAlignment="1">
      <alignment horizontal="left" vertical="top" wrapText="1"/>
    </xf>
    <xf numFmtId="0" fontId="0" fillId="0" borderId="0" xfId="0"/>
    <xf numFmtId="0" fontId="19" fillId="0" borderId="19" xfId="0" applyFont="1" applyBorder="1" applyAlignment="1">
      <alignment horizontal="right" vertical="center" wrapText="1"/>
    </xf>
    <xf numFmtId="0" fontId="19" fillId="0" borderId="43"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29"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4" xfId="0" applyNumberFormat="1" applyFont="1" applyBorder="1" applyAlignment="1">
      <alignment horizontal="right" vertical="center" wrapText="1"/>
    </xf>
    <xf numFmtId="3" fontId="18" fillId="0" borderId="58"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7"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0" fontId="3" fillId="0" borderId="0" xfId="0" applyFont="1" applyAlignment="1">
      <alignment horizontal="left" vertical="center" wrapText="1"/>
    </xf>
    <xf numFmtId="0" fontId="21" fillId="0" borderId="19" xfId="0" applyFont="1" applyBorder="1" applyAlignment="1">
      <alignment horizontal="right" vertical="center"/>
    </xf>
    <xf numFmtId="0" fontId="19" fillId="0" borderId="44" xfId="0" applyFont="1" applyBorder="1" applyAlignment="1">
      <alignment horizontal="right"/>
    </xf>
    <xf numFmtId="0" fontId="12" fillId="0" borderId="0" xfId="0" applyFont="1"/>
    <xf numFmtId="3" fontId="20" fillId="0" borderId="64" xfId="0" applyNumberFormat="1" applyFont="1" applyFill="1" applyBorder="1" applyAlignment="1">
      <alignment horizontal="right" vertical="center"/>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xf>
    <xf numFmtId="0" fontId="14" fillId="0" borderId="18" xfId="0" applyFont="1" applyFill="1" applyBorder="1" applyAlignment="1">
      <alignment vertical="top" wrapText="1"/>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10"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6" xfId="0" applyNumberFormat="1" applyFont="1" applyFill="1" applyBorder="1" applyAlignment="1">
      <alignment wrapText="1"/>
    </xf>
    <xf numFmtId="164" fontId="14" fillId="0" borderId="1" xfId="0" applyNumberFormat="1" applyFont="1" applyFill="1" applyBorder="1" applyAlignment="1">
      <alignment wrapText="1"/>
    </xf>
    <xf numFmtId="164" fontId="14" fillId="0" borderId="64" xfId="0" applyNumberFormat="1" applyFont="1" applyFill="1" applyBorder="1" applyAlignment="1">
      <alignment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164" fontId="14" fillId="0" borderId="43" xfId="0" applyNumberFormat="1" applyFont="1" applyFill="1" applyBorder="1" applyAlignment="1">
      <alignment wrapText="1"/>
    </xf>
    <xf numFmtId="164" fontId="14" fillId="0" borderId="19" xfId="0" applyNumberFormat="1" applyFont="1" applyFill="1" applyBorder="1" applyAlignment="1">
      <alignment wrapText="1"/>
    </xf>
    <xf numFmtId="164" fontId="14" fillId="0" borderId="65" xfId="0" applyNumberFormat="1" applyFont="1" applyFill="1" applyBorder="1" applyAlignment="1">
      <alignment wrapText="1"/>
    </xf>
    <xf numFmtId="164" fontId="14" fillId="0" borderId="39" xfId="0" applyNumberFormat="1" applyFont="1" applyFill="1" applyBorder="1" applyAlignment="1">
      <alignment wrapText="1"/>
    </xf>
    <xf numFmtId="0" fontId="14" fillId="0" borderId="19" xfId="0" applyFont="1" applyFill="1" applyBorder="1" applyAlignment="1">
      <alignment wrapText="1"/>
    </xf>
    <xf numFmtId="0" fontId="14" fillId="0" borderId="9" xfId="0" applyFont="1" applyFill="1" applyBorder="1" applyAlignment="1">
      <alignment vertical="center" wrapText="1"/>
    </xf>
    <xf numFmtId="164" fontId="14" fillId="0" borderId="8" xfId="0" applyNumberFormat="1" applyFont="1" applyFill="1" applyBorder="1" applyAlignment="1">
      <alignment wrapText="1"/>
    </xf>
    <xf numFmtId="164" fontId="14" fillId="0" borderId="9" xfId="0" applyNumberFormat="1" applyFont="1" applyFill="1" applyBorder="1" applyAlignment="1">
      <alignment wrapText="1"/>
    </xf>
    <xf numFmtId="164" fontId="14" fillId="0" borderId="66" xfId="0" applyNumberFormat="1" applyFont="1" applyFill="1" applyBorder="1" applyAlignment="1">
      <alignment wrapText="1"/>
    </xf>
    <xf numFmtId="164" fontId="14" fillId="0" borderId="31" xfId="0" applyNumberFormat="1" applyFont="1" applyFill="1" applyBorder="1" applyAlignment="1">
      <alignment wrapText="1"/>
    </xf>
    <xf numFmtId="0" fontId="14" fillId="0" borderId="9" xfId="0" applyFont="1" applyFill="1" applyBorder="1" applyAlignment="1">
      <alignment wrapText="1"/>
    </xf>
    <xf numFmtId="164" fontId="14" fillId="0" borderId="3" xfId="0" applyNumberFormat="1" applyFont="1" applyFill="1" applyBorder="1" applyAlignment="1">
      <alignment wrapText="1"/>
    </xf>
    <xf numFmtId="164" fontId="14" fillId="0" borderId="4" xfId="0" applyNumberFormat="1" applyFont="1" applyFill="1" applyBorder="1" applyAlignment="1">
      <alignment wrapText="1"/>
    </xf>
    <xf numFmtId="164" fontId="14" fillId="0" borderId="67" xfId="0" applyNumberFormat="1" applyFont="1" applyFill="1" applyBorder="1" applyAlignment="1">
      <alignment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38" xfId="0" applyNumberFormat="1" applyFont="1" applyFill="1" applyBorder="1" applyAlignment="1">
      <alignment vertical="top" wrapText="1"/>
    </xf>
    <xf numFmtId="164" fontId="14" fillId="0" borderId="18" xfId="0" applyNumberFormat="1" applyFont="1" applyFill="1" applyBorder="1" applyAlignment="1">
      <alignment vertical="top" wrapText="1"/>
    </xf>
    <xf numFmtId="164" fontId="14" fillId="0" borderId="23" xfId="0" applyNumberFormat="1" applyFont="1" applyFill="1" applyBorder="1" applyAlignment="1">
      <alignment vertical="top" wrapText="1"/>
    </xf>
    <xf numFmtId="164" fontId="14" fillId="0" borderId="1" xfId="0" applyNumberFormat="1" applyFont="1" applyFill="1" applyBorder="1" applyAlignment="1">
      <alignment vertical="top" wrapText="1"/>
    </xf>
    <xf numFmtId="164" fontId="14" fillId="0" borderId="7" xfId="0" applyNumberFormat="1" applyFont="1" applyFill="1" applyBorder="1" applyAlignment="1">
      <alignment vertical="top" wrapText="1"/>
    </xf>
    <xf numFmtId="164" fontId="14" fillId="0" borderId="28"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9" xfId="0" applyNumberFormat="1" applyFont="1" applyFill="1" applyBorder="1" applyAlignment="1">
      <alignment vertical="top" wrapText="1"/>
    </xf>
    <xf numFmtId="164" fontId="14" fillId="0" borderId="10" xfId="0" applyNumberFormat="1" applyFont="1" applyFill="1" applyBorder="1" applyAlignment="1">
      <alignment vertical="top" wrapText="1"/>
    </xf>
    <xf numFmtId="164" fontId="14" fillId="0" borderId="31" xfId="0" applyNumberFormat="1"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6" xfId="0" applyFont="1" applyFill="1" applyBorder="1" applyAlignment="1">
      <alignment vertical="top" wrapText="1"/>
    </xf>
    <xf numFmtId="0" fontId="14" fillId="0" borderId="38" xfId="0" applyFont="1" applyFill="1" applyBorder="1" applyAlignment="1">
      <alignment vertical="top" wrapText="1"/>
    </xf>
    <xf numFmtId="0" fontId="14" fillId="0" borderId="28" xfId="0" applyFont="1" applyFill="1" applyBorder="1" applyAlignment="1">
      <alignment vertical="top" wrapText="1"/>
    </xf>
    <xf numFmtId="0" fontId="14" fillId="0" borderId="31" xfId="0" applyFont="1" applyFill="1" applyBorder="1" applyAlignment="1">
      <alignment vertical="top" wrapText="1"/>
    </xf>
    <xf numFmtId="3" fontId="19" fillId="0" borderId="43"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7" xfId="0" applyNumberFormat="1" applyFont="1" applyBorder="1" applyAlignment="1">
      <alignment horizontal="right" vertical="center" wrapText="1"/>
    </xf>
    <xf numFmtId="3" fontId="19" fillId="0" borderId="43"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4"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 xfId="0" applyFont="1" applyBorder="1" applyAlignment="1">
      <alignment horizontal="center" vertical="center"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17" xfId="0" applyFont="1" applyFill="1" applyBorder="1" applyAlignment="1">
      <alignment horizontal="center" vertical="center" wrapText="1"/>
    </xf>
    <xf numFmtId="0" fontId="3" fillId="0" borderId="45" xfId="0" applyFont="1" applyBorder="1" applyAlignment="1">
      <alignment horizontal="center" vertical="center"/>
    </xf>
    <xf numFmtId="0" fontId="14" fillId="0" borderId="56" xfId="0" applyFont="1" applyFill="1" applyBorder="1" applyAlignment="1">
      <alignment vertical="top" wrapText="1"/>
    </xf>
    <xf numFmtId="0" fontId="14" fillId="0" borderId="41" xfId="0" applyFont="1" applyFill="1" applyBorder="1" applyAlignment="1">
      <alignment vertical="top" wrapText="1"/>
    </xf>
    <xf numFmtId="0" fontId="14" fillId="0" borderId="70" xfId="0" applyFont="1" applyFill="1" applyBorder="1" applyAlignment="1">
      <alignment vertical="top" wrapText="1"/>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7" xfId="0" applyNumberFormat="1" applyFont="1" applyBorder="1" applyAlignment="1">
      <alignment horizontal="right" wrapText="1"/>
    </xf>
    <xf numFmtId="3" fontId="21" fillId="0" borderId="43"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4" xfId="0" applyNumberFormat="1" applyFont="1" applyBorder="1" applyAlignment="1">
      <alignment horizontal="right" vertical="center"/>
    </xf>
    <xf numFmtId="0" fontId="19"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3"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4" fillId="0" borderId="19" xfId="0" applyFont="1" applyFill="1" applyBorder="1" applyAlignment="1">
      <alignment vertical="top" wrapText="1"/>
    </xf>
    <xf numFmtId="0" fontId="14" fillId="0" borderId="8" xfId="0" applyFont="1" applyBorder="1" applyAlignment="1">
      <alignment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1"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27"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0" fillId="0" borderId="0" xfId="0" applyAlignment="1">
      <alignment horizontal="left" vertical="top" wrapText="1"/>
    </xf>
    <xf numFmtId="0" fontId="3" fillId="0" borderId="25" xfId="0" applyFont="1" applyBorder="1" applyAlignment="1">
      <alignment horizontal="center" vertical="center"/>
    </xf>
    <xf numFmtId="0" fontId="3" fillId="0" borderId="57"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4"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30" fillId="0" borderId="0" xfId="85" applyFont="1"/>
    <xf numFmtId="0" fontId="32" fillId="0" borderId="49"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1" xfId="0" applyFont="1" applyBorder="1" applyAlignment="1">
      <alignment horizontal="center" vertical="center" wrapText="1"/>
    </xf>
    <xf numFmtId="0" fontId="14" fillId="0" borderId="3" xfId="0" applyFont="1" applyBorder="1"/>
    <xf numFmtId="0" fontId="14" fillId="0" borderId="4" xfId="0" applyFont="1" applyBorder="1" applyAlignment="1">
      <alignment horizontal="center" vertical="center" wrapText="1"/>
    </xf>
    <xf numFmtId="0" fontId="14" fillId="0" borderId="6" xfId="0" applyFont="1" applyBorder="1"/>
    <xf numFmtId="0" fontId="14" fillId="0" borderId="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2" xfId="0" applyFont="1" applyFill="1" applyBorder="1" applyAlignment="1">
      <alignment vertical="center" wrapText="1"/>
    </xf>
    <xf numFmtId="0" fontId="20" fillId="0" borderId="30" xfId="0" applyFont="1" applyBorder="1" applyAlignment="1">
      <alignment vertical="center" wrapText="1"/>
    </xf>
    <xf numFmtId="0" fontId="18" fillId="2" borderId="48" xfId="0" applyFont="1" applyFill="1" applyBorder="1" applyAlignment="1">
      <alignment vertical="center" wrapText="1"/>
    </xf>
    <xf numFmtId="0" fontId="20" fillId="0" borderId="51" xfId="0" applyFont="1" applyBorder="1" applyAlignment="1">
      <alignment vertical="center" wrapText="1"/>
    </xf>
    <xf numFmtId="0" fontId="20" fillId="0" borderId="60" xfId="0" applyFont="1" applyBorder="1" applyAlignment="1">
      <alignment vertical="center" wrapText="1"/>
    </xf>
    <xf numFmtId="0" fontId="20" fillId="0" borderId="59" xfId="0" applyFont="1" applyBorder="1" applyAlignment="1">
      <alignment vertical="center" wrapText="1"/>
    </xf>
    <xf numFmtId="0" fontId="20" fillId="3" borderId="60" xfId="0" applyFont="1" applyFill="1" applyBorder="1" applyAlignment="1">
      <alignment vertical="center" wrapText="1"/>
    </xf>
    <xf numFmtId="0" fontId="18" fillId="4" borderId="48" xfId="0" applyFont="1" applyFill="1" applyBorder="1" applyAlignment="1">
      <alignment vertical="center" wrapText="1"/>
    </xf>
    <xf numFmtId="0" fontId="20" fillId="3" borderId="52" xfId="0" applyFont="1" applyFill="1" applyBorder="1" applyAlignment="1">
      <alignment vertical="center" wrapText="1"/>
    </xf>
    <xf numFmtId="0" fontId="18" fillId="4" borderId="2" xfId="0" applyFont="1" applyFill="1" applyBorder="1" applyAlignment="1">
      <alignment vertical="center" wrapText="1"/>
    </xf>
    <xf numFmtId="0" fontId="20" fillId="0" borderId="62" xfId="0" applyFont="1" applyBorder="1" applyAlignment="1">
      <alignment vertical="center" wrapText="1"/>
    </xf>
    <xf numFmtId="0" fontId="20" fillId="0" borderId="3"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1" xfId="0" applyFont="1" applyBorder="1" applyAlignment="1">
      <alignment vertical="center" wrapText="1"/>
    </xf>
    <xf numFmtId="0" fontId="20" fillId="0" borderId="52"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3" xfId="0" applyFont="1" applyBorder="1" applyAlignment="1">
      <alignment horizontal="left" vertical="center" wrapText="1"/>
    </xf>
    <xf numFmtId="0" fontId="20" fillId="0" borderId="43" xfId="0" applyFont="1" applyBorder="1" applyAlignment="1">
      <alignment horizontal="left" vertical="center" wrapText="1"/>
    </xf>
    <xf numFmtId="0" fontId="18" fillId="0" borderId="43" xfId="0" applyFont="1" applyBorder="1" applyAlignment="1">
      <alignment horizontal="left" vertical="center" wrapText="1"/>
    </xf>
    <xf numFmtId="0" fontId="32" fillId="0" borderId="54" xfId="0" applyFont="1" applyBorder="1" applyAlignment="1">
      <alignment horizontal="center"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2" xfId="0" applyFont="1" applyBorder="1" applyAlignment="1">
      <alignment horizontal="justify" vertical="center" wrapText="1"/>
    </xf>
    <xf numFmtId="164" fontId="14" fillId="0" borderId="7" xfId="0" applyNumberFormat="1" applyFont="1" applyFill="1" applyBorder="1" applyAlignment="1">
      <alignment wrapText="1"/>
    </xf>
    <xf numFmtId="164" fontId="14" fillId="0" borderId="10" xfId="0" applyNumberFormat="1" applyFont="1" applyFill="1" applyBorder="1" applyAlignment="1">
      <alignment wrapText="1"/>
    </xf>
    <xf numFmtId="164" fontId="14" fillId="0" borderId="5" xfId="0" applyNumberFormat="1" applyFont="1" applyFill="1" applyBorder="1" applyAlignment="1">
      <alignment wrapText="1"/>
    </xf>
    <xf numFmtId="164" fontId="14" fillId="0" borderId="44" xfId="0" applyNumberFormat="1" applyFont="1" applyFill="1" applyBorder="1" applyAlignment="1">
      <alignment wrapText="1"/>
    </xf>
    <xf numFmtId="164" fontId="14" fillId="0" borderId="39" xfId="0" applyNumberFormat="1" applyFont="1" applyFill="1" applyBorder="1" applyAlignment="1">
      <alignment vertical="top" wrapText="1"/>
    </xf>
    <xf numFmtId="164" fontId="14" fillId="0" borderId="19" xfId="0" applyNumberFormat="1" applyFont="1" applyFill="1" applyBorder="1" applyAlignment="1">
      <alignment vertical="top" wrapText="1"/>
    </xf>
    <xf numFmtId="164" fontId="14" fillId="0" borderId="44" xfId="0" applyNumberFormat="1" applyFont="1" applyFill="1" applyBorder="1" applyAlignment="1">
      <alignment vertical="top" wrapText="1"/>
    </xf>
    <xf numFmtId="0" fontId="3" fillId="0" borderId="76" xfId="0" applyFont="1" applyBorder="1" applyAlignment="1">
      <alignment horizontal="center" vertical="center"/>
    </xf>
    <xf numFmtId="0" fontId="32" fillId="0" borderId="0" xfId="0" applyFont="1" applyBorder="1" applyAlignment="1">
      <alignment horizontal="center" vertical="center" wrapText="1"/>
    </xf>
    <xf numFmtId="0" fontId="14" fillId="0" borderId="0" xfId="0" applyFont="1" applyBorder="1" applyAlignment="1">
      <alignment vertical="center"/>
    </xf>
    <xf numFmtId="0" fontId="32" fillId="0" borderId="16"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0" fillId="0" borderId="0" xfId="0" applyAlignment="1">
      <alignment horizontal="left"/>
    </xf>
    <xf numFmtId="0" fontId="18"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1" fillId="0" borderId="35" xfId="0" applyFont="1" applyFill="1" applyBorder="1" applyAlignment="1"/>
    <xf numFmtId="0" fontId="18" fillId="3" borderId="35" xfId="0" applyFont="1" applyFill="1" applyBorder="1" applyAlignment="1">
      <alignment vertical="center" wrapText="1"/>
    </xf>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7" xfId="0" quotePrefix="1" applyNumberFormat="1" applyFont="1" applyFill="1" applyBorder="1" applyAlignment="1">
      <alignment horizontal="right" vertical="center" wrapText="1"/>
    </xf>
    <xf numFmtId="3" fontId="20" fillId="3" borderId="7" xfId="0"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20" fillId="3" borderId="23" xfId="0" applyNumberFormat="1" applyFont="1" applyFill="1" applyBorder="1" applyAlignment="1">
      <alignment horizontal="right" vertical="center" wrapText="1"/>
    </xf>
    <xf numFmtId="3" fontId="18" fillId="0" borderId="76"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7" xfId="0" applyNumberFormat="1" applyFont="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20" fillId="0" borderId="80" xfId="0" applyNumberFormat="1" applyFont="1" applyFill="1" applyBorder="1" applyAlignment="1">
      <alignment horizontal="right" vertical="center"/>
    </xf>
    <xf numFmtId="3" fontId="18" fillId="3" borderId="76"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77"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21" fillId="0" borderId="76" xfId="0" applyNumberFormat="1" applyFont="1" applyBorder="1" applyAlignment="1">
      <alignment horizontal="right" vertical="center"/>
    </xf>
    <xf numFmtId="3" fontId="21" fillId="0" borderId="45" xfId="0" applyNumberFormat="1" applyFont="1" applyBorder="1" applyAlignment="1">
      <alignment horizontal="right" vertical="center"/>
    </xf>
    <xf numFmtId="3" fontId="21" fillId="0" borderId="77"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22" fillId="0" borderId="0" xfId="85"/>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6"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81"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3" xfId="0" applyFont="1" applyBorder="1" applyAlignment="1">
      <alignment horizontal="right" vertical="center" wrapText="1"/>
    </xf>
    <xf numFmtId="0" fontId="19" fillId="0" borderId="44"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8" xfId="0" applyFont="1" applyBorder="1" applyAlignment="1">
      <alignment horizontal="right" vertical="center" wrapText="1"/>
    </xf>
    <xf numFmtId="0" fontId="20" fillId="0" borderId="23" xfId="0" applyFont="1" applyBorder="1" applyAlignment="1">
      <alignment horizontal="right" vertical="center" wrapText="1"/>
    </xf>
    <xf numFmtId="0" fontId="26" fillId="0" borderId="76" xfId="0" applyFont="1" applyBorder="1" applyAlignment="1">
      <alignment horizontal="right" vertical="center" wrapText="1"/>
    </xf>
    <xf numFmtId="0" fontId="11" fillId="0" borderId="45" xfId="0" applyFont="1" applyBorder="1" applyAlignment="1">
      <alignment horizontal="right" wrapText="1"/>
    </xf>
    <xf numFmtId="0" fontId="11" fillId="0" borderId="77" xfId="0" applyFont="1" applyBorder="1" applyAlignment="1">
      <alignment horizontal="right" wrapText="1"/>
    </xf>
    <xf numFmtId="0" fontId="21" fillId="0" borderId="37" xfId="0" applyFont="1" applyBorder="1" applyAlignment="1">
      <alignment horizontal="right" vertical="center"/>
    </xf>
    <xf numFmtId="0" fontId="19" fillId="0" borderId="8" xfId="0" applyFont="1" applyBorder="1" applyAlignment="1">
      <alignment horizontal="right" vertical="center" wrapText="1"/>
    </xf>
    <xf numFmtId="0" fontId="21" fillId="0" borderId="9" xfId="0" applyFont="1" applyBorder="1" applyAlignment="1">
      <alignment horizontal="right" vertical="center"/>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3" fillId="0" borderId="35" xfId="0" applyFont="1" applyBorder="1" applyAlignment="1">
      <alignment vertical="center" wrapText="1"/>
    </xf>
    <xf numFmtId="3" fontId="20" fillId="0" borderId="43"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22"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9"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6"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18" fillId="0" borderId="82" xfId="0" applyNumberFormat="1" applyFont="1" applyBorder="1" applyAlignment="1">
      <alignment horizontal="right" vertical="center" wrapText="1"/>
    </xf>
    <xf numFmtId="3" fontId="21" fillId="0" borderId="76"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81" xfId="0" applyNumberFormat="1" applyFont="1" applyBorder="1" applyAlignment="1">
      <alignment horizontal="right" vertical="center" wrapText="1"/>
    </xf>
    <xf numFmtId="3" fontId="21" fillId="0" borderId="77" xfId="0" applyNumberFormat="1" applyFont="1" applyBorder="1" applyAlignment="1">
      <alignment horizontal="righ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2" fillId="0" borderId="82"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4" fillId="0" borderId="29" xfId="0" applyNumberFormat="1" applyFont="1" applyFill="1" applyBorder="1" applyAlignment="1">
      <alignment horizontal="right" vertical="center"/>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32"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27" xfId="0" applyNumberFormat="1" applyFont="1" applyBorder="1" applyAlignment="1">
      <alignment vertical="center"/>
    </xf>
    <xf numFmtId="1" fontId="14" fillId="0" borderId="3" xfId="0" applyNumberFormat="1" applyFont="1" applyBorder="1" applyAlignment="1">
      <alignment vertical="center"/>
    </xf>
    <xf numFmtId="1" fontId="14" fillId="0" borderId="5" xfId="0" applyNumberFormat="1" applyFont="1" applyBorder="1" applyAlignment="1">
      <alignment vertical="center"/>
    </xf>
    <xf numFmtId="1" fontId="14" fillId="0" borderId="1" xfId="0" applyNumberFormat="1" applyFont="1" applyBorder="1" applyAlignment="1">
      <alignment vertical="center"/>
    </xf>
    <xf numFmtId="1" fontId="14" fillId="0" borderId="29" xfId="0" applyNumberFormat="1" applyFont="1" applyBorder="1" applyAlignment="1">
      <alignment vertical="center"/>
    </xf>
    <xf numFmtId="1" fontId="14" fillId="0" borderId="6" xfId="0" applyNumberFormat="1" applyFont="1" applyBorder="1" applyAlignment="1">
      <alignment vertical="center"/>
    </xf>
    <xf numFmtId="1" fontId="14" fillId="0" borderId="7" xfId="0" applyNumberFormat="1" applyFont="1" applyBorder="1" applyAlignment="1">
      <alignment vertical="center"/>
    </xf>
    <xf numFmtId="1" fontId="14" fillId="0" borderId="9" xfId="0" applyNumberFormat="1" applyFont="1" applyBorder="1" applyAlignment="1">
      <alignment vertical="center"/>
    </xf>
    <xf numFmtId="1" fontId="14" fillId="0" borderId="32" xfId="0" applyNumberFormat="1" applyFont="1" applyBorder="1" applyAlignment="1">
      <alignment vertical="center"/>
    </xf>
    <xf numFmtId="1" fontId="14" fillId="0" borderId="8" xfId="0" applyNumberFormat="1" applyFont="1" applyBorder="1" applyAlignment="1">
      <alignment vertical="center"/>
    </xf>
    <xf numFmtId="1" fontId="14" fillId="0" borderId="10" xfId="0" applyNumberFormat="1" applyFont="1" applyBorder="1" applyAlignment="1">
      <alignment vertical="center"/>
    </xf>
    <xf numFmtId="1" fontId="14" fillId="0" borderId="18" xfId="0" applyNumberFormat="1" applyFont="1" applyBorder="1" applyAlignment="1">
      <alignment vertical="center"/>
    </xf>
    <xf numFmtId="1" fontId="14" fillId="0" borderId="46" xfId="0" applyNumberFormat="1" applyFont="1" applyBorder="1" applyAlignment="1">
      <alignment vertical="center"/>
    </xf>
    <xf numFmtId="1" fontId="14" fillId="0" borderId="22" xfId="0" applyNumberFormat="1" applyFont="1" applyBorder="1" applyAlignment="1">
      <alignment vertical="center"/>
    </xf>
    <xf numFmtId="1" fontId="14" fillId="0" borderId="23" xfId="0" applyNumberFormat="1" applyFont="1" applyBorder="1" applyAlignment="1">
      <alignment vertical="center"/>
    </xf>
    <xf numFmtId="0" fontId="34" fillId="0" borderId="0" xfId="85" applyFont="1"/>
    <xf numFmtId="0" fontId="0" fillId="0" borderId="0" xfId="0" applyFont="1" applyBorder="1" applyAlignment="1">
      <alignment wrapText="1"/>
    </xf>
    <xf numFmtId="0" fontId="35"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14" fillId="8" borderId="9" xfId="0" applyFont="1" applyFill="1" applyBorder="1" applyAlignment="1">
      <alignment vertical="center" wrapText="1"/>
    </xf>
    <xf numFmtId="0" fontId="37" fillId="0" borderId="0" xfId="0" applyFont="1" applyBorder="1"/>
    <xf numFmtId="0" fontId="14" fillId="0" borderId="0" xfId="0" applyFont="1" applyBorder="1"/>
    <xf numFmtId="0" fontId="14" fillId="6" borderId="72" xfId="0" applyFont="1" applyFill="1" applyBorder="1"/>
    <xf numFmtId="0" fontId="37" fillId="0" borderId="0" xfId="0" applyFont="1" applyBorder="1" applyAlignment="1">
      <alignment wrapText="1"/>
    </xf>
    <xf numFmtId="0" fontId="37" fillId="0" borderId="72" xfId="0" applyFont="1" applyBorder="1"/>
    <xf numFmtId="0" fontId="14" fillId="6" borderId="83" xfId="0" applyFont="1" applyFill="1" applyBorder="1"/>
    <xf numFmtId="0" fontId="14" fillId="0" borderId="0" xfId="0" applyFont="1"/>
    <xf numFmtId="0" fontId="37" fillId="6" borderId="73" xfId="0" applyFont="1" applyFill="1" applyBorder="1"/>
    <xf numFmtId="0" fontId="14" fillId="0" borderId="73" xfId="0" applyFont="1" applyBorder="1"/>
    <xf numFmtId="0" fontId="14" fillId="7" borderId="0" xfId="0" applyFont="1" applyFill="1" applyBorder="1"/>
    <xf numFmtId="0" fontId="14" fillId="6" borderId="73" xfId="0" applyFont="1" applyFill="1" applyBorder="1"/>
    <xf numFmtId="0" fontId="14" fillId="6" borderId="75"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6" fillId="0" borderId="0" xfId="0" applyFont="1" applyAlignment="1"/>
    <xf numFmtId="0" fontId="13" fillId="0" borderId="0" xfId="0" applyFont="1" applyAlignment="1">
      <alignment horizontal="left" vertical="center"/>
    </xf>
    <xf numFmtId="0" fontId="0" fillId="0" borderId="0" xfId="0" applyAlignment="1">
      <alignment vertical="center"/>
    </xf>
    <xf numFmtId="0" fontId="35"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horizontal="center"/>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2" fillId="0" borderId="25"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0" fontId="20" fillId="3" borderId="56" xfId="0" applyFont="1" applyFill="1" applyBorder="1" applyAlignment="1">
      <alignment vertical="center" wrapText="1"/>
    </xf>
    <xf numFmtId="3" fontId="18" fillId="3" borderId="23"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xf>
    <xf numFmtId="3" fontId="18" fillId="3" borderId="82"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9"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18" fillId="3" borderId="5"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82" xfId="0" quotePrefix="1" applyNumberFormat="1" applyFont="1" applyFill="1" applyBorder="1" applyAlignment="1">
      <alignment horizontal="right" vertical="center" wrapText="1"/>
    </xf>
    <xf numFmtId="3" fontId="20" fillId="0" borderId="45" xfId="0" quotePrefix="1"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xf>
    <xf numFmtId="3" fontId="20" fillId="0" borderId="77" xfId="0" applyNumberFormat="1" applyFont="1" applyFill="1" applyBorder="1" applyAlignment="1">
      <alignment horizontal="right" vertical="center"/>
    </xf>
    <xf numFmtId="0" fontId="20" fillId="3" borderId="51"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7" xfId="0" applyNumberFormat="1" applyFont="1" applyFill="1" applyBorder="1" applyAlignment="1">
      <alignment horizontal="right" vertical="center" wrapText="1"/>
    </xf>
    <xf numFmtId="3" fontId="20" fillId="0" borderId="66" xfId="0" applyNumberFormat="1" applyFont="1" applyFill="1" applyBorder="1" applyAlignment="1">
      <alignment horizontal="right" vertical="center"/>
    </xf>
    <xf numFmtId="3" fontId="18" fillId="0" borderId="18" xfId="0" applyNumberFormat="1" applyFont="1" applyBorder="1" applyAlignment="1">
      <alignment horizontal="right" vertical="center" wrapText="1"/>
    </xf>
    <xf numFmtId="3" fontId="18" fillId="0" borderId="23" xfId="0" applyNumberFormat="1" applyFont="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80" xfId="0" quotePrefix="1" applyNumberFormat="1" applyFont="1" applyFill="1" applyBorder="1" applyAlignment="1">
      <alignment horizontal="right" vertical="center" wrapText="1"/>
    </xf>
    <xf numFmtId="0" fontId="20" fillId="0" borderId="34"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0" borderId="5"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6" xfId="0" applyNumberFormat="1" applyFont="1" applyFill="1" applyBorder="1" applyAlignment="1">
      <alignment horizontal="right" vertical="center" wrapText="1"/>
    </xf>
    <xf numFmtId="3" fontId="19" fillId="0" borderId="45" xfId="0" applyNumberFormat="1" applyFont="1" applyFill="1" applyBorder="1" applyAlignment="1">
      <alignment horizontal="right" vertical="center" wrapText="1"/>
    </xf>
    <xf numFmtId="3" fontId="19" fillId="0" borderId="77" xfId="0" applyNumberFormat="1" applyFont="1" applyFill="1" applyBorder="1" applyAlignment="1">
      <alignment horizontal="right" vertical="center" wrapText="1"/>
    </xf>
    <xf numFmtId="3" fontId="21" fillId="0" borderId="22" xfId="0" applyNumberFormat="1" applyFont="1" applyBorder="1" applyAlignment="1">
      <alignment horizontal="right" vertical="center"/>
    </xf>
    <xf numFmtId="0" fontId="0" fillId="0" borderId="53" xfId="0" applyFill="1" applyBorder="1"/>
    <xf numFmtId="0" fontId="14" fillId="0" borderId="43" xfId="0" applyFont="1" applyBorder="1"/>
    <xf numFmtId="0" fontId="14" fillId="0" borderId="19" xfId="0" applyFont="1" applyBorder="1" applyAlignment="1">
      <alignment horizontal="center" vertical="center" wrapText="1"/>
    </xf>
    <xf numFmtId="0" fontId="14" fillId="7" borderId="0" xfId="0" applyFont="1" applyFill="1" applyBorder="1" applyAlignment="1">
      <alignment vertical="center" wrapText="1"/>
    </xf>
    <xf numFmtId="0" fontId="1" fillId="0" borderId="0" xfId="0" applyFont="1"/>
    <xf numFmtId="0" fontId="13" fillId="0" borderId="0" xfId="0" applyFont="1" applyAlignment="1">
      <alignment vertical="center"/>
    </xf>
    <xf numFmtId="0" fontId="37" fillId="7" borderId="0" xfId="0" applyFont="1" applyFill="1" applyBorder="1"/>
    <xf numFmtId="0" fontId="19" fillId="0" borderId="9" xfId="0" applyFont="1" applyFill="1" applyBorder="1" applyAlignment="1">
      <alignment vertical="top" wrapText="1"/>
    </xf>
    <xf numFmtId="1" fontId="14" fillId="0" borderId="31" xfId="0" applyNumberFormat="1" applyFont="1" applyFill="1" applyBorder="1" applyAlignment="1">
      <alignment horizontal="right" vertical="center"/>
    </xf>
    <xf numFmtId="1" fontId="14" fillId="0" borderId="26" xfId="0" applyNumberFormat="1" applyFont="1" applyBorder="1" applyAlignment="1">
      <alignment vertical="center"/>
    </xf>
    <xf numFmtId="1" fontId="14" fillId="0" borderId="28" xfId="0" applyNumberFormat="1" applyFont="1" applyBorder="1" applyAlignment="1">
      <alignment vertical="center"/>
    </xf>
    <xf numFmtId="1" fontId="14" fillId="0" borderId="31" xfId="0" applyNumberFormat="1" applyFont="1" applyBorder="1" applyAlignment="1">
      <alignment vertical="center"/>
    </xf>
    <xf numFmtId="3" fontId="18" fillId="0" borderId="38" xfId="0" applyNumberFormat="1" applyFont="1" applyBorder="1" applyAlignment="1">
      <alignment horizontal="right" vertical="center" wrapText="1"/>
    </xf>
    <xf numFmtId="0" fontId="3" fillId="0" borderId="0" xfId="0" applyFont="1" applyBorder="1" applyAlignment="1">
      <alignment vertical="center" wrapText="1"/>
    </xf>
    <xf numFmtId="0" fontId="0" fillId="0" borderId="0" xfId="0" applyBorder="1" applyAlignment="1">
      <alignment wrapText="1"/>
    </xf>
    <xf numFmtId="0" fontId="29" fillId="0" borderId="0" xfId="0" applyFont="1" applyAlignment="1">
      <alignment wrapText="1"/>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1" xfId="0" applyFont="1" applyBorder="1" applyAlignment="1">
      <alignment horizontal="center" vertical="center" wrapText="1"/>
    </xf>
    <xf numFmtId="0" fontId="38" fillId="0" borderId="0" xfId="0" applyFont="1" applyFill="1" applyBorder="1" applyAlignment="1"/>
    <xf numFmtId="0" fontId="0" fillId="0" borderId="5" xfId="0" applyBorder="1"/>
    <xf numFmtId="0" fontId="0" fillId="0" borderId="7" xfId="0" applyBorder="1"/>
    <xf numFmtId="0" fontId="0" fillId="0" borderId="10" xfId="0" applyBorder="1"/>
    <xf numFmtId="0" fontId="3" fillId="0" borderId="84" xfId="0" applyFont="1" applyBorder="1" applyAlignment="1">
      <alignment horizontal="center" vertical="center" wrapText="1"/>
    </xf>
    <xf numFmtId="0" fontId="0" fillId="0" borderId="44" xfId="0" applyBorder="1"/>
    <xf numFmtId="164" fontId="14" fillId="0" borderId="38" xfId="0" applyNumberFormat="1" applyFont="1" applyFill="1" applyBorder="1" applyAlignment="1">
      <alignment wrapText="1"/>
    </xf>
    <xf numFmtId="0" fontId="14" fillId="0" borderId="18" xfId="0" applyFont="1" applyFill="1" applyBorder="1" applyAlignment="1">
      <alignment wrapText="1"/>
    </xf>
    <xf numFmtId="0" fontId="14" fillId="0" borderId="46" xfId="0" applyFont="1" applyFill="1" applyBorder="1" applyAlignment="1">
      <alignment wrapText="1"/>
    </xf>
    <xf numFmtId="0" fontId="14" fillId="0" borderId="29" xfId="0" applyFont="1" applyFill="1" applyBorder="1" applyAlignment="1">
      <alignment wrapText="1"/>
    </xf>
    <xf numFmtId="0" fontId="14" fillId="0" borderId="47" xfId="0" applyFont="1" applyFill="1" applyBorder="1" applyAlignment="1">
      <alignment wrapText="1"/>
    </xf>
    <xf numFmtId="0" fontId="14" fillId="0" borderId="32" xfId="0" applyFont="1" applyFill="1" applyBorder="1" applyAlignment="1">
      <alignment wrapText="1"/>
    </xf>
    <xf numFmtId="0" fontId="14" fillId="0" borderId="27" xfId="0" applyFont="1" applyFill="1" applyBorder="1" applyAlignment="1">
      <alignment wrapText="1"/>
    </xf>
    <xf numFmtId="0" fontId="0" fillId="0" borderId="51" xfId="0" applyBorder="1"/>
    <xf numFmtId="0" fontId="0" fillId="0" borderId="60" xfId="0" applyBorder="1"/>
    <xf numFmtId="0" fontId="0" fillId="0" borderId="52" xfId="0" applyBorder="1"/>
    <xf numFmtId="0" fontId="0" fillId="0" borderId="61" xfId="0" applyBorder="1"/>
    <xf numFmtId="0" fontId="0" fillId="0" borderId="59" xfId="0" applyBorder="1"/>
    <xf numFmtId="0" fontId="14" fillId="0" borderId="26" xfId="0" applyFont="1" applyFill="1" applyBorder="1" applyAlignment="1">
      <alignment vertical="top" wrapText="1"/>
    </xf>
    <xf numFmtId="0" fontId="37"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32" xfId="0" applyFont="1" applyFill="1" applyBorder="1" applyAlignment="1">
      <alignment vertical="center" wrapText="1"/>
    </xf>
    <xf numFmtId="0" fontId="11" fillId="0" borderId="8" xfId="0" applyFont="1" applyBorder="1" applyAlignment="1">
      <alignment horizontal="left" vertical="top" wrapText="1"/>
    </xf>
    <xf numFmtId="0" fontId="14" fillId="0" borderId="27" xfId="0" applyFont="1" applyFill="1" applyBorder="1" applyAlignment="1">
      <alignment vertical="top" wrapText="1"/>
    </xf>
    <xf numFmtId="0" fontId="14" fillId="0" borderId="51" xfId="0" applyFont="1" applyFill="1" applyBorder="1" applyAlignment="1">
      <alignment vertical="center" wrapText="1"/>
    </xf>
    <xf numFmtId="0" fontId="14" fillId="0" borderId="60" xfId="0" applyFont="1" applyFill="1" applyBorder="1" applyAlignment="1">
      <alignment vertical="center" wrapText="1"/>
    </xf>
    <xf numFmtId="0" fontId="14"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14" fillId="0" borderId="59" xfId="0" applyFont="1" applyBorder="1" applyAlignment="1">
      <alignment horizontal="left" vertical="center" wrapText="1"/>
    </xf>
    <xf numFmtId="0" fontId="14" fillId="0" borderId="24" xfId="0" applyFont="1" applyBorder="1" applyAlignment="1">
      <alignment horizontal="left" vertical="center" wrapText="1"/>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14" fillId="0" borderId="13" xfId="0" applyFont="1" applyBorder="1" applyAlignment="1">
      <alignment vertical="center" wrapText="1"/>
    </xf>
    <xf numFmtId="0" fontId="18" fillId="3" borderId="59" xfId="0" applyFont="1" applyFill="1" applyBorder="1" applyAlignment="1">
      <alignment vertical="center" wrapText="1"/>
    </xf>
    <xf numFmtId="9" fontId="27" fillId="0" borderId="3" xfId="94" applyFont="1" applyBorder="1" applyAlignment="1">
      <alignment horizontal="justify" vertical="center" wrapText="1"/>
    </xf>
    <xf numFmtId="9" fontId="27" fillId="0" borderId="4" xfId="94" applyFont="1" applyBorder="1" applyAlignment="1">
      <alignment horizontal="justify" vertical="center" wrapText="1"/>
    </xf>
    <xf numFmtId="9" fontId="27" fillId="0" borderId="5" xfId="94" applyFont="1" applyBorder="1" applyAlignment="1">
      <alignment horizontal="justify" vertical="center" wrapText="1"/>
    </xf>
    <xf numFmtId="9" fontId="14" fillId="0" borderId="4" xfId="94" applyFont="1" applyBorder="1" applyAlignment="1">
      <alignment vertical="center"/>
    </xf>
    <xf numFmtId="9" fontId="14" fillId="0" borderId="5" xfId="94" applyFont="1" applyBorder="1" applyAlignment="1">
      <alignment vertical="center"/>
    </xf>
    <xf numFmtId="9" fontId="27" fillId="0" borderId="6" xfId="94" applyFont="1" applyBorder="1" applyAlignment="1">
      <alignment horizontal="justify" vertical="center" wrapText="1"/>
    </xf>
    <xf numFmtId="9" fontId="27" fillId="0" borderId="1" xfId="94" applyFont="1" applyBorder="1" applyAlignment="1">
      <alignment horizontal="justify" vertical="center" wrapText="1"/>
    </xf>
    <xf numFmtId="9" fontId="27" fillId="0" borderId="7" xfId="94" applyFont="1" applyBorder="1" applyAlignment="1">
      <alignment horizontal="justify" vertical="center" wrapText="1"/>
    </xf>
    <xf numFmtId="9" fontId="14" fillId="0" borderId="1" xfId="94" applyFont="1" applyBorder="1" applyAlignment="1">
      <alignment vertical="center"/>
    </xf>
    <xf numFmtId="9" fontId="14" fillId="0" borderId="7" xfId="94" applyFont="1" applyBorder="1" applyAlignment="1">
      <alignment vertical="center"/>
    </xf>
    <xf numFmtId="9" fontId="14" fillId="0" borderId="6" xfId="94" applyFont="1" applyBorder="1" applyAlignment="1">
      <alignment vertical="center"/>
    </xf>
    <xf numFmtId="9" fontId="14" fillId="0" borderId="8" xfId="94" applyFont="1" applyBorder="1" applyAlignment="1">
      <alignment vertical="center"/>
    </xf>
    <xf numFmtId="9" fontId="14" fillId="0" borderId="9" xfId="94" applyFont="1" applyBorder="1" applyAlignment="1">
      <alignment vertical="center"/>
    </xf>
    <xf numFmtId="9" fontId="14" fillId="0" borderId="10" xfId="94" applyFont="1" applyBorder="1" applyAlignment="1">
      <alignment vertical="center"/>
    </xf>
    <xf numFmtId="9" fontId="14" fillId="0" borderId="3" xfId="94" applyFont="1" applyBorder="1" applyAlignment="1">
      <alignment vertical="center"/>
    </xf>
    <xf numFmtId="9" fontId="14" fillId="0" borderId="22" xfId="94" applyFont="1" applyBorder="1" applyAlignment="1">
      <alignment vertical="center"/>
    </xf>
    <xf numFmtId="9" fontId="14" fillId="0" borderId="18" xfId="94" applyFont="1" applyBorder="1" applyAlignment="1">
      <alignment vertical="center"/>
    </xf>
    <xf numFmtId="9" fontId="14" fillId="0" borderId="23" xfId="94" applyFont="1" applyBorder="1" applyAlignment="1">
      <alignment vertical="center"/>
    </xf>
    <xf numFmtId="3" fontId="19" fillId="0" borderId="22" xfId="0" applyNumberFormat="1" applyFont="1" applyBorder="1" applyAlignment="1">
      <alignment horizontal="right" vertical="center"/>
    </xf>
    <xf numFmtId="3" fontId="19" fillId="0" borderId="23" xfId="0" applyNumberFormat="1" applyFont="1" applyBorder="1" applyAlignment="1">
      <alignment horizontal="righ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2" xfId="0" applyNumberFormat="1" applyFont="1" applyFill="1" applyBorder="1" applyAlignment="1">
      <alignment horizontal="right" vertical="center" wrapText="1"/>
    </xf>
    <xf numFmtId="0" fontId="14" fillId="0" borderId="40" xfId="0" applyFont="1" applyBorder="1" applyAlignment="1">
      <alignment vertical="center" wrapText="1"/>
    </xf>
    <xf numFmtId="3" fontId="18" fillId="0" borderId="80" xfId="0" applyNumberFormat="1" applyFont="1" applyBorder="1" applyAlignment="1">
      <alignment horizontal="right" vertical="center" wrapText="1"/>
    </xf>
    <xf numFmtId="3" fontId="18" fillId="3" borderId="37" xfId="0" quotePrefix="1" applyNumberFormat="1" applyFont="1" applyFill="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7" xfId="0" quotePrefix="1" applyNumberFormat="1" applyFont="1" applyFill="1" applyBorder="1" applyAlignment="1">
      <alignment horizontal="right" vertical="center" wrapText="1"/>
    </xf>
    <xf numFmtId="0" fontId="14" fillId="0" borderId="59" xfId="0" applyFont="1" applyFill="1" applyBorder="1" applyAlignment="1">
      <alignment vertical="center" wrapText="1"/>
    </xf>
    <xf numFmtId="1" fontId="40" fillId="0" borderId="26" xfId="0" applyNumberFormat="1" applyFont="1" applyFill="1" applyBorder="1" applyAlignment="1">
      <alignment horizontal="right" vertical="center" wrapText="1"/>
    </xf>
    <xf numFmtId="1" fontId="40" fillId="0" borderId="4" xfId="0" applyNumberFormat="1" applyFont="1" applyFill="1" applyBorder="1" applyAlignment="1">
      <alignment horizontal="right" vertical="center" wrapText="1"/>
    </xf>
    <xf numFmtId="1" fontId="40"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3" xfId="0" applyNumberFormat="1" applyFont="1" applyFill="1" applyBorder="1" applyAlignment="1">
      <alignment horizontal="right" vertical="center"/>
    </xf>
    <xf numFmtId="1" fontId="40" fillId="0" borderId="28" xfId="0" applyNumberFormat="1" applyFont="1" applyFill="1" applyBorder="1" applyAlignment="1">
      <alignment horizontal="right" vertical="center" wrapText="1"/>
    </xf>
    <xf numFmtId="1" fontId="40" fillId="0" borderId="1" xfId="0" applyNumberFormat="1" applyFont="1" applyFill="1" applyBorder="1" applyAlignment="1">
      <alignment horizontal="right" vertical="center" wrapText="1"/>
    </xf>
    <xf numFmtId="1" fontId="40" fillId="0" borderId="6" xfId="0" applyNumberFormat="1" applyFont="1" applyFill="1" applyBorder="1" applyAlignment="1">
      <alignment horizontal="right" vertical="center" wrapText="1"/>
    </xf>
    <xf numFmtId="1" fontId="14" fillId="0" borderId="13" xfId="0" applyNumberFormat="1" applyFont="1" applyFill="1" applyBorder="1" applyAlignment="1">
      <alignment horizontal="left" vertical="center"/>
    </xf>
    <xf numFmtId="1" fontId="14" fillId="0" borderId="14" xfId="0" applyNumberFormat="1" applyFont="1" applyFill="1" applyBorder="1" applyAlignment="1">
      <alignment horizontal="left" vertical="center"/>
    </xf>
    <xf numFmtId="0" fontId="14" fillId="0" borderId="15" xfId="0" applyFont="1" applyFill="1" applyBorder="1" applyAlignment="1">
      <alignment horizontal="left" vertical="center" wrapText="1"/>
    </xf>
    <xf numFmtId="1" fontId="14" fillId="0" borderId="38" xfId="0" applyNumberFormat="1" applyFont="1" applyBorder="1" applyAlignment="1">
      <alignment vertical="center"/>
    </xf>
    <xf numFmtId="1" fontId="40" fillId="0" borderId="27" xfId="0" applyNumberFormat="1" applyFont="1" applyFill="1" applyBorder="1" applyAlignment="1">
      <alignment horizontal="right" vertical="center" wrapText="1"/>
    </xf>
    <xf numFmtId="1" fontId="40" fillId="0" borderId="29" xfId="0" applyNumberFormat="1" applyFont="1" applyFill="1" applyBorder="1" applyAlignment="1">
      <alignment horizontal="right" vertical="center" wrapText="1"/>
    </xf>
    <xf numFmtId="0" fontId="32" fillId="0" borderId="20" xfId="0" applyFont="1" applyBorder="1" applyAlignment="1">
      <alignment horizontal="center" vertical="center" wrapText="1"/>
    </xf>
    <xf numFmtId="1" fontId="14" fillId="0" borderId="27" xfId="0" applyNumberFormat="1" applyFont="1" applyFill="1" applyBorder="1" applyAlignment="1">
      <alignment horizontal="right" vertical="center"/>
    </xf>
    <xf numFmtId="0" fontId="0" fillId="3" borderId="0" xfId="0" applyFill="1"/>
    <xf numFmtId="0" fontId="3" fillId="0" borderId="45" xfId="0" applyFont="1" applyBorder="1" applyAlignment="1">
      <alignment horizontal="center" vertical="center" wrapText="1"/>
    </xf>
    <xf numFmtId="0" fontId="3" fillId="0" borderId="77" xfId="0" applyFont="1" applyBorder="1" applyAlignment="1">
      <alignment horizontal="center" vertical="center" wrapText="1"/>
    </xf>
    <xf numFmtId="0" fontId="21" fillId="0" borderId="0" xfId="0" applyFont="1" applyBorder="1" applyAlignment="1">
      <alignment horizontal="justify" vertical="center" wrapText="1"/>
    </xf>
    <xf numFmtId="9" fontId="11" fillId="0" borderId="49" xfId="94" applyFont="1" applyBorder="1" applyAlignment="1">
      <alignment vertical="center"/>
    </xf>
    <xf numFmtId="9" fontId="11" fillId="0" borderId="53" xfId="94" applyFont="1" applyBorder="1" applyAlignment="1">
      <alignment vertical="center"/>
    </xf>
    <xf numFmtId="9" fontId="11" fillId="0" borderId="54" xfId="94" applyFont="1" applyBorder="1" applyAlignment="1">
      <alignment vertical="center"/>
    </xf>
    <xf numFmtId="0" fontId="20" fillId="0" borderId="60" xfId="0" applyFont="1" applyBorder="1" applyAlignment="1">
      <alignment vertical="center"/>
    </xf>
    <xf numFmtId="0" fontId="20" fillId="0" borderId="52" xfId="0" applyFont="1" applyBorder="1" applyAlignment="1">
      <alignment vertical="center"/>
    </xf>
    <xf numFmtId="0" fontId="41" fillId="0" borderId="0" xfId="0" applyFont="1"/>
    <xf numFmtId="0" fontId="11" fillId="0" borderId="48"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0" fillId="0" borderId="0" xfId="0" applyBorder="1" applyAlignment="1">
      <alignment horizontal="center"/>
    </xf>
    <xf numFmtId="0" fontId="14" fillId="0" borderId="49" xfId="0" applyFont="1" applyBorder="1" applyAlignment="1">
      <alignment horizontal="center" vertical="center" wrapText="1"/>
    </xf>
    <xf numFmtId="0" fontId="14" fillId="0" borderId="53" xfId="0" applyFont="1" applyFill="1" applyBorder="1" applyAlignment="1">
      <alignment vertical="top" wrapText="1"/>
    </xf>
    <xf numFmtId="164" fontId="14" fillId="0" borderId="12" xfId="0" applyNumberFormat="1" applyFont="1" applyFill="1" applyBorder="1" applyAlignment="1">
      <alignment vertical="top" wrapText="1"/>
    </xf>
    <xf numFmtId="164" fontId="14" fillId="0" borderId="53" xfId="0" applyNumberFormat="1" applyFont="1" applyFill="1" applyBorder="1" applyAlignment="1">
      <alignment vertical="top" wrapText="1"/>
    </xf>
    <xf numFmtId="164" fontId="14" fillId="0" borderId="54" xfId="0" applyNumberFormat="1" applyFont="1" applyFill="1" applyBorder="1" applyAlignment="1">
      <alignment vertical="top" wrapText="1"/>
    </xf>
    <xf numFmtId="164" fontId="14" fillId="0" borderId="12" xfId="0" applyNumberFormat="1" applyFont="1" applyFill="1" applyBorder="1" applyAlignment="1">
      <alignment wrapText="1"/>
    </xf>
    <xf numFmtId="0" fontId="14" fillId="0" borderId="53" xfId="0" applyFont="1" applyFill="1" applyBorder="1" applyAlignment="1">
      <alignment wrapText="1"/>
    </xf>
    <xf numFmtId="0" fontId="14" fillId="0" borderId="85" xfId="0" applyFont="1" applyFill="1" applyBorder="1" applyAlignment="1">
      <alignment wrapText="1"/>
    </xf>
    <xf numFmtId="0" fontId="0" fillId="0" borderId="40" xfId="0" applyBorder="1"/>
    <xf numFmtId="0" fontId="14" fillId="0" borderId="22" xfId="0" applyFont="1" applyBorder="1" applyAlignment="1">
      <alignment horizontal="center" vertical="center" wrapText="1"/>
    </xf>
    <xf numFmtId="0" fontId="14" fillId="0" borderId="6" xfId="0" applyFont="1" applyBorder="1" applyAlignment="1">
      <alignment horizontal="left" vertical="top" wrapText="1"/>
    </xf>
    <xf numFmtId="0" fontId="14" fillId="0" borderId="8" xfId="0" applyFont="1" applyBorder="1" applyAlignment="1">
      <alignment horizontal="left" vertical="top" wrapText="1"/>
    </xf>
    <xf numFmtId="0" fontId="14" fillId="0" borderId="49" xfId="0" applyFont="1" applyBorder="1" applyAlignment="1">
      <alignment horizontal="left" vertical="top" wrapText="1"/>
    </xf>
    <xf numFmtId="0" fontId="14" fillId="0" borderId="53" xfId="0" applyFont="1" applyFill="1" applyBorder="1" applyAlignment="1">
      <alignment vertical="center" wrapText="1"/>
    </xf>
    <xf numFmtId="0" fontId="14" fillId="0" borderId="85" xfId="0" applyFont="1" applyFill="1" applyBorder="1" applyAlignment="1">
      <alignment vertical="center" wrapText="1"/>
    </xf>
    <xf numFmtId="164" fontId="14" fillId="0" borderId="53" xfId="0" applyNumberFormat="1" applyFont="1" applyFill="1" applyBorder="1" applyAlignment="1">
      <alignment wrapText="1"/>
    </xf>
    <xf numFmtId="164" fontId="14" fillId="0" borderId="54" xfId="0" applyNumberFormat="1" applyFont="1" applyFill="1" applyBorder="1" applyAlignment="1">
      <alignment wrapText="1"/>
    </xf>
    <xf numFmtId="164" fontId="14" fillId="0" borderId="79" xfId="0" applyNumberFormat="1" applyFont="1" applyFill="1" applyBorder="1" applyAlignment="1">
      <alignment wrapText="1"/>
    </xf>
    <xf numFmtId="0" fontId="14" fillId="0" borderId="18" xfId="0" applyFont="1" applyFill="1" applyBorder="1" applyAlignment="1">
      <alignment vertical="center" wrapText="1"/>
    </xf>
    <xf numFmtId="0" fontId="14" fillId="8" borderId="18" xfId="0" applyFont="1" applyFill="1" applyBorder="1" applyAlignment="1">
      <alignment vertical="center" wrapText="1"/>
    </xf>
    <xf numFmtId="0" fontId="14" fillId="0" borderId="46" xfId="0" applyFont="1" applyFill="1" applyBorder="1" applyAlignment="1">
      <alignment vertical="center" wrapText="1"/>
    </xf>
    <xf numFmtId="164" fontId="14" fillId="0" borderId="18" xfId="0" applyNumberFormat="1" applyFont="1" applyFill="1" applyBorder="1" applyAlignment="1">
      <alignment wrapText="1"/>
    </xf>
    <xf numFmtId="164" fontId="14" fillId="0" borderId="23" xfId="0" applyNumberFormat="1" applyFont="1" applyFill="1" applyBorder="1" applyAlignment="1">
      <alignment wrapText="1"/>
    </xf>
    <xf numFmtId="164" fontId="14" fillId="0" borderId="22" xfId="0" applyNumberFormat="1" applyFont="1" applyFill="1" applyBorder="1" applyAlignment="1">
      <alignment wrapText="1"/>
    </xf>
    <xf numFmtId="164" fontId="14" fillId="0" borderId="80" xfId="0" applyNumberFormat="1" applyFont="1" applyFill="1" applyBorder="1" applyAlignment="1">
      <alignment wrapText="1"/>
    </xf>
    <xf numFmtId="0" fontId="11" fillId="0" borderId="1" xfId="0" applyFont="1" applyBorder="1" applyAlignment="1">
      <alignment horizontal="left" vertical="top" wrapText="1"/>
    </xf>
    <xf numFmtId="0" fontId="14" fillId="0" borderId="38" xfId="0" applyFont="1" applyBorder="1" applyAlignment="1">
      <alignment horizontal="left" vertical="top" wrapText="1"/>
    </xf>
    <xf numFmtId="164" fontId="14" fillId="0" borderId="46" xfId="0" applyNumberFormat="1" applyFont="1" applyFill="1" applyBorder="1" applyAlignment="1">
      <alignment wrapText="1"/>
    </xf>
    <xf numFmtId="164" fontId="14" fillId="0" borderId="62" xfId="0" applyNumberFormat="1" applyFont="1" applyFill="1" applyBorder="1" applyAlignment="1">
      <alignment wrapText="1"/>
    </xf>
    <xf numFmtId="0" fontId="0" fillId="0" borderId="62" xfId="0" applyBorder="1"/>
    <xf numFmtId="0" fontId="14" fillId="0" borderId="28" xfId="0" applyFont="1" applyBorder="1" applyAlignment="1">
      <alignment horizontal="left" vertical="top" wrapText="1"/>
    </xf>
    <xf numFmtId="0" fontId="14" fillId="0" borderId="38" xfId="0" applyFont="1" applyBorder="1" applyAlignment="1">
      <alignment horizontal="center" vertical="center" wrapText="1"/>
    </xf>
    <xf numFmtId="0" fontId="3" fillId="0" borderId="1" xfId="0" applyFont="1" applyBorder="1" applyAlignment="1">
      <alignment horizontal="left" vertical="top" wrapText="1"/>
    </xf>
    <xf numFmtId="0" fontId="3" fillId="9" borderId="0" xfId="0" applyFont="1" applyFill="1" applyAlignment="1">
      <alignment vertical="top" wrapText="1"/>
    </xf>
    <xf numFmtId="0" fontId="12" fillId="9" borderId="0" xfId="0" applyFont="1" applyFill="1" applyBorder="1" applyAlignment="1">
      <alignment wrapText="1"/>
    </xf>
    <xf numFmtId="3" fontId="3" fillId="9" borderId="0" xfId="0" applyNumberFormat="1" applyFont="1" applyFill="1" applyAlignment="1">
      <alignment horizontal="left" vertical="top" wrapText="1"/>
    </xf>
    <xf numFmtId="0" fontId="3" fillId="9" borderId="0" xfId="0" applyFont="1" applyFill="1" applyAlignment="1">
      <alignment wrapText="1"/>
    </xf>
    <xf numFmtId="3" fontId="0" fillId="0" borderId="9" xfId="0" applyNumberFormat="1" applyBorder="1" applyAlignment="1"/>
    <xf numFmtId="3" fontId="0" fillId="0" borderId="0" xfId="0" applyNumberFormat="1"/>
    <xf numFmtId="3" fontId="0" fillId="0" borderId="1" xfId="0" applyNumberFormat="1" applyBorder="1" applyAlignment="1"/>
    <xf numFmtId="3" fontId="0" fillId="0" borderId="0" xfId="0" applyNumberFormat="1" applyAlignment="1"/>
    <xf numFmtId="3" fontId="20" fillId="0" borderId="1" xfId="0" applyNumberFormat="1" applyFont="1" applyFill="1" applyBorder="1" applyAlignment="1">
      <alignment horizontal="right" vertical="center" wrapText="1"/>
    </xf>
    <xf numFmtId="3" fontId="20" fillId="3" borderId="1" xfId="0" applyNumberFormat="1" applyFont="1" applyFill="1" applyBorder="1" applyAlignment="1">
      <alignment horizontal="right" vertical="center" wrapText="1"/>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18" fillId="0" borderId="76"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20" fillId="0" borderId="31" xfId="0" applyNumberFormat="1" applyFont="1" applyFill="1" applyBorder="1" applyAlignment="1">
      <alignment horizontal="right" vertical="center" wrapText="1"/>
    </xf>
    <xf numFmtId="3" fontId="18" fillId="0" borderId="18" xfId="0" applyNumberFormat="1" applyFont="1" applyBorder="1" applyAlignment="1">
      <alignment horizontal="right" vertical="center" wrapText="1"/>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6" xfId="0" quotePrefix="1" applyNumberFormat="1" applyFont="1" applyFill="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18" fillId="3" borderId="76"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8" xfId="0" quotePrefix="1" applyNumberFormat="1" applyFont="1" applyFill="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1" xfId="0" quotePrefix="1" applyNumberFormat="1" applyFont="1" applyFill="1" applyBorder="1" applyAlignment="1">
      <alignment horizontal="right" vertical="center" wrapText="1"/>
    </xf>
    <xf numFmtId="3" fontId="18" fillId="3" borderId="6" xfId="0" quotePrefix="1" applyNumberFormat="1" applyFont="1" applyFill="1" applyBorder="1" applyAlignment="1">
      <alignment horizontal="right" vertical="center" wrapText="1"/>
    </xf>
    <xf numFmtId="0" fontId="0" fillId="0" borderId="0" xfId="0" applyAlignment="1">
      <alignment wrapText="1"/>
    </xf>
    <xf numFmtId="3" fontId="19" fillId="0" borderId="27" xfId="0" applyNumberFormat="1" applyFont="1" applyBorder="1" applyAlignment="1">
      <alignment horizontal="right" vertical="center" wrapText="1"/>
    </xf>
    <xf numFmtId="3" fontId="20" fillId="0" borderId="18"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21" fillId="0" borderId="76" xfId="0" applyNumberFormat="1" applyFont="1" applyBorder="1" applyAlignment="1">
      <alignment horizontal="right" vertical="center"/>
    </xf>
    <xf numFmtId="3" fontId="21" fillId="0" borderId="45" xfId="0" applyNumberFormat="1" applyFont="1" applyBorder="1" applyAlignment="1">
      <alignment horizontal="right" vertical="center"/>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3" fontId="21" fillId="0" borderId="18" xfId="0" applyNumberFormat="1" applyFont="1" applyBorder="1" applyAlignment="1">
      <alignment horizontal="right" vertical="center"/>
    </xf>
    <xf numFmtId="3" fontId="21" fillId="0" borderId="22" xfId="0" applyNumberFormat="1" applyFont="1" applyBorder="1" applyAlignment="1">
      <alignment horizontal="right" vertical="center"/>
    </xf>
    <xf numFmtId="0" fontId="14" fillId="0" borderId="23" xfId="0" applyFont="1" applyFill="1" applyBorder="1" applyAlignment="1">
      <alignment wrapText="1"/>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0" fillId="0" borderId="0" xfId="0" applyAlignment="1">
      <alignment horizontal="left"/>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36" fillId="0" borderId="0" xfId="0" applyFont="1" applyAlignment="1">
      <alignment horizontal="left"/>
    </xf>
    <xf numFmtId="0" fontId="0" fillId="0" borderId="0" xfId="0" applyAlignment="1">
      <alignment horizontal="left"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24" xfId="0" applyFont="1" applyBorder="1" applyAlignment="1">
      <alignment horizontal="center" vertical="center"/>
    </xf>
    <xf numFmtId="0" fontId="3" fillId="0" borderId="48" xfId="0" applyFont="1" applyBorder="1" applyAlignment="1">
      <alignment horizontal="center" vertical="center"/>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24" xfId="0" applyFont="1" applyBorder="1" applyAlignment="1">
      <alignment horizontal="left" vertical="top" wrapText="1"/>
    </xf>
    <xf numFmtId="0" fontId="11" fillId="0" borderId="48" xfId="0" applyFont="1" applyBorder="1" applyAlignment="1">
      <alignment horizontal="left" vertical="top" wrapText="1"/>
    </xf>
    <xf numFmtId="0" fontId="11" fillId="0" borderId="41" xfId="0" applyFont="1" applyBorder="1" applyAlignment="1">
      <alignment horizontal="left" vertical="top" wrapText="1"/>
    </xf>
    <xf numFmtId="0" fontId="14" fillId="0" borderId="48" xfId="0" applyFont="1" applyBorder="1" applyAlignment="1">
      <alignment horizontal="left" vertical="top" wrapText="1"/>
    </xf>
    <xf numFmtId="0" fontId="14" fillId="0" borderId="41" xfId="0" applyFont="1" applyBorder="1" applyAlignment="1">
      <alignment wrapText="1"/>
    </xf>
    <xf numFmtId="0" fontId="3" fillId="0" borderId="0" xfId="0" applyFont="1" applyAlignment="1">
      <alignment horizontal="left"/>
    </xf>
    <xf numFmtId="0" fontId="1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Border="1" applyAlignment="1"/>
    <xf numFmtId="0" fontId="0" fillId="0" borderId="50" xfId="0" applyBorder="1" applyAlignment="1"/>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40" xfId="0" applyBorder="1" applyAlignment="1">
      <alignment horizontal="center" vertical="center"/>
    </xf>
    <xf numFmtId="0" fontId="3" fillId="0" borderId="48" xfId="0" applyFont="1" applyBorder="1" applyAlignment="1"/>
    <xf numFmtId="0" fontId="12" fillId="0" borderId="24" xfId="0" applyFont="1" applyBorder="1" applyAlignment="1">
      <alignment horizontal="center" vertical="center"/>
    </xf>
    <xf numFmtId="0" fontId="13" fillId="0" borderId="48" xfId="0" applyFont="1" applyBorder="1" applyAlignment="1">
      <alignment horizontal="center" vertical="center"/>
    </xf>
    <xf numFmtId="0" fontId="3" fillId="0" borderId="61" xfId="0" applyFont="1" applyBorder="1" applyAlignment="1">
      <alignment wrapText="1"/>
    </xf>
    <xf numFmtId="0" fontId="3" fillId="0" borderId="33" xfId="0" applyFont="1" applyBorder="1" applyAlignment="1">
      <alignment horizontal="center" vertical="center" wrapText="1"/>
    </xf>
    <xf numFmtId="0" fontId="3" fillId="0" borderId="63" xfId="0" applyFont="1" applyBorder="1" applyAlignment="1"/>
    <xf numFmtId="0" fontId="13" fillId="0" borderId="57"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4" xfId="0" applyFont="1" applyBorder="1" applyAlignment="1">
      <alignment horizontal="left" vertical="top" wrapText="1"/>
    </xf>
    <xf numFmtId="0" fontId="3" fillId="0" borderId="48" xfId="0" applyFont="1" applyBorder="1" applyAlignment="1">
      <alignment horizontal="left" vertical="top" wrapText="1"/>
    </xf>
    <xf numFmtId="0" fontId="3" fillId="0" borderId="41" xfId="0" applyFont="1" applyBorder="1" applyAlignment="1">
      <alignment horizontal="left" vertical="top" wrapText="1"/>
    </xf>
    <xf numFmtId="0" fontId="0" fillId="0" borderId="48" xfId="0" applyBorder="1" applyAlignment="1">
      <alignment horizontal="left" vertical="top" wrapText="1"/>
    </xf>
    <xf numFmtId="0" fontId="0" fillId="0" borderId="41" xfId="0" applyBorder="1" applyAlignment="1">
      <alignment horizontal="left" vertical="top" wrapText="1"/>
    </xf>
    <xf numFmtId="0" fontId="0" fillId="0" borderId="50" xfId="0" applyBorder="1" applyAlignment="1">
      <alignment horizontal="center" vertical="center"/>
    </xf>
    <xf numFmtId="0" fontId="0" fillId="0" borderId="40" xfId="0" applyFont="1" applyBorder="1" applyAlignment="1"/>
    <xf numFmtId="0" fontId="3" fillId="0" borderId="40" xfId="0" applyFont="1" applyBorder="1" applyAlignment="1"/>
    <xf numFmtId="0" fontId="0" fillId="0" borderId="40" xfId="0" applyBorder="1" applyAlignment="1"/>
    <xf numFmtId="0" fontId="3" fillId="0" borderId="20"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18" fillId="3" borderId="35" xfId="0"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57" xfId="0" applyFont="1" applyBorder="1" applyAlignment="1">
      <alignment horizontal="left" vertical="center" wrapText="1"/>
    </xf>
    <xf numFmtId="0" fontId="14" fillId="0" borderId="51" xfId="0" applyFont="1" applyBorder="1" applyAlignment="1">
      <alignment horizontal="left" vertical="center"/>
    </xf>
    <xf numFmtId="0" fontId="14" fillId="0" borderId="56" xfId="0" applyFont="1" applyBorder="1" applyAlignment="1">
      <alignment horizontal="left" vertical="center"/>
    </xf>
    <xf numFmtId="0" fontId="14" fillId="0" borderId="14" xfId="0" applyFont="1" applyBorder="1" applyAlignment="1"/>
    <xf numFmtId="0" fontId="14" fillId="0" borderId="15"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3" xfId="0" applyFont="1" applyBorder="1" applyAlignment="1">
      <alignment horizontal="left" vertical="center"/>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8" xfId="0" applyFont="1" applyBorder="1" applyAlignment="1">
      <alignment horizontal="left" vertical="center"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5" xfId="0" applyFont="1" applyBorder="1" applyAlignment="1">
      <alignment horizontal="left" vertical="center"/>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4" fillId="0" borderId="59" xfId="0" applyFont="1" applyBorder="1" applyAlignment="1">
      <alignment horizontal="left" vertical="center"/>
    </xf>
    <xf numFmtId="0" fontId="14" fillId="0" borderId="60" xfId="0" applyFont="1" applyBorder="1" applyAlignment="1"/>
    <xf numFmtId="0" fontId="14" fillId="0" borderId="52" xfId="0" applyFont="1" applyBorder="1" applyAlignment="1"/>
    <xf numFmtId="0" fontId="14" fillId="0" borderId="24" xfId="0" applyFont="1" applyBorder="1" applyAlignment="1">
      <alignment horizontal="left" vertical="center"/>
    </xf>
    <xf numFmtId="0" fontId="14" fillId="0" borderId="48" xfId="0" applyFont="1" applyBorder="1" applyAlignment="1">
      <alignment horizontal="left" vertical="center"/>
    </xf>
    <xf numFmtId="0" fontId="14" fillId="0" borderId="41" xfId="0" applyFont="1" applyBorder="1" applyAlignment="1">
      <alignment horizontal="left" vertical="center"/>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8" fillId="0" borderId="41" xfId="0" applyFont="1" applyBorder="1" applyAlignment="1">
      <alignment horizontal="left" vertical="center" wrapText="1"/>
    </xf>
    <xf numFmtId="0" fontId="14" fillId="0" borderId="0" xfId="0" applyFont="1" applyBorder="1" applyAlignment="1">
      <alignment vertical="center"/>
    </xf>
    <xf numFmtId="0" fontId="14" fillId="0" borderId="79" xfId="0" applyFont="1" applyBorder="1" applyAlignment="1">
      <alignment vertical="center"/>
    </xf>
    <xf numFmtId="0" fontId="14" fillId="0" borderId="14" xfId="0" applyFont="1" applyBorder="1" applyAlignment="1">
      <alignment horizontal="left" vertical="center"/>
    </xf>
    <xf numFmtId="0" fontId="14" fillId="0" borderId="58" xfId="0" applyFont="1" applyBorder="1" applyAlignment="1">
      <alignment horizontal="left" vertical="center"/>
    </xf>
    <xf numFmtId="0" fontId="5" fillId="0" borderId="24" xfId="0" applyFont="1" applyBorder="1" applyAlignment="1">
      <alignment vertical="center" wrapText="1"/>
    </xf>
    <xf numFmtId="0" fontId="0" fillId="0" borderId="41" xfId="0" applyFont="1" applyBorder="1" applyAlignment="1"/>
    <xf numFmtId="0" fontId="3" fillId="0" borderId="25" xfId="0" applyFont="1" applyBorder="1" applyAlignment="1">
      <alignment vertical="center" wrapText="1"/>
    </xf>
    <xf numFmtId="0" fontId="0" fillId="0" borderId="55" xfId="0" applyFont="1" applyBorder="1" applyAlignment="1">
      <alignment vertical="center" wrapText="1"/>
    </xf>
    <xf numFmtId="0" fontId="18" fillId="3" borderId="48"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9" xfId="0" applyFont="1" applyBorder="1" applyAlignment="1">
      <alignment horizontal="left" vertical="center" wrapText="1"/>
    </xf>
    <xf numFmtId="0" fontId="18" fillId="3" borderId="36"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0" fillId="0" borderId="0" xfId="0" applyBorder="1" applyAlignment="1">
      <alignment horizontal="center"/>
    </xf>
    <xf numFmtId="0" fontId="0" fillId="0" borderId="50" xfId="0" applyBorder="1" applyAlignment="1">
      <alignment horizontal="center"/>
    </xf>
    <xf numFmtId="0" fontId="3"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1" fillId="0" borderId="35" xfId="0" applyFont="1" applyBorder="1" applyAlignment="1">
      <alignment horizontal="left" vertical="center" wrapText="1"/>
    </xf>
    <xf numFmtId="0" fontId="14" fillId="0" borderId="11" xfId="0" applyFont="1" applyBorder="1" applyAlignment="1">
      <alignment horizontal="left" vertical="center"/>
    </xf>
    <xf numFmtId="0" fontId="14" fillId="0" borderId="57" xfId="0" applyFont="1" applyBorder="1" applyAlignment="1">
      <alignment horizontal="left" vertical="center"/>
    </xf>
    <xf numFmtId="0" fontId="0" fillId="0" borderId="0" xfId="0" applyAlignment="1">
      <alignment horizontal="left" vertical="center"/>
    </xf>
    <xf numFmtId="0" fontId="20" fillId="0" borderId="40" xfId="0" applyFont="1" applyBorder="1" applyAlignment="1">
      <alignment horizontal="left" vertical="center" wrapText="1"/>
    </xf>
    <xf numFmtId="0" fontId="20" fillId="0" borderId="55"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8" fillId="0" borderId="35" xfId="0" applyFont="1" applyFill="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20" fillId="0" borderId="25" xfId="0" applyFont="1" applyBorder="1" applyAlignment="1">
      <alignment horizontal="left" vertical="center" wrapText="1"/>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Border="1" applyAlignment="1">
      <alignment horizontal="center"/>
    </xf>
    <xf numFmtId="0" fontId="31" fillId="0" borderId="25" xfId="0" applyFont="1" applyBorder="1" applyAlignment="1">
      <alignment vertical="center" wrapText="1"/>
    </xf>
    <xf numFmtId="0" fontId="12" fillId="0" borderId="57" xfId="0" applyFont="1" applyBorder="1" applyAlignment="1">
      <alignment horizontal="left" vertical="center" wrapText="1"/>
    </xf>
    <xf numFmtId="0" fontId="0" fillId="0" borderId="42" xfId="0" applyBorder="1" applyAlignment="1">
      <alignment horizontal="left" vertical="center"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20" fillId="0" borderId="59" xfId="0" applyFont="1" applyBorder="1" applyAlignment="1">
      <alignment horizontal="left" vertical="center" wrapText="1"/>
    </xf>
    <xf numFmtId="0" fontId="18" fillId="0" borderId="11" xfId="0" applyFont="1" applyBorder="1" applyAlignment="1">
      <alignment horizontal="left" vertical="center" wrapText="1"/>
    </xf>
    <xf numFmtId="0" fontId="18" fillId="0" borderId="57" xfId="0" applyFont="1" applyBorder="1" applyAlignment="1">
      <alignment horizontal="left" vertical="center" wrapText="1"/>
    </xf>
    <xf numFmtId="0" fontId="20" fillId="0" borderId="61" xfId="0" applyFont="1" applyBorder="1" applyAlignment="1">
      <alignment horizontal="left"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55"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cellXfs>
  <cellStyles count="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51">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zoomScale="96" zoomScaleNormal="96" zoomScalePageLayoutView="96" workbookViewId="0"/>
  </sheetViews>
  <sheetFormatPr defaultColWidth="8.7109375" defaultRowHeight="15" x14ac:dyDescent="0.25"/>
  <cols>
    <col min="1" max="1" width="97.140625" style="32" customWidth="1"/>
    <col min="2" max="16384" width="8.7109375" style="32"/>
  </cols>
  <sheetData>
    <row r="1" spans="1:17" x14ac:dyDescent="0.25">
      <c r="A1" s="199" t="s">
        <v>192</v>
      </c>
      <c r="B1" s="199"/>
      <c r="C1" s="199"/>
      <c r="D1" s="199"/>
      <c r="E1" s="199"/>
      <c r="F1" s="199"/>
      <c r="G1" s="199"/>
      <c r="H1" s="199"/>
      <c r="I1" s="199"/>
      <c r="J1" s="199"/>
      <c r="K1" s="199"/>
      <c r="L1" s="199"/>
      <c r="M1" s="199"/>
      <c r="N1" s="199"/>
      <c r="O1" s="199"/>
      <c r="P1" s="199"/>
      <c r="Q1" s="199"/>
    </row>
    <row r="2" spans="1:17" ht="30" x14ac:dyDescent="0.25">
      <c r="A2" s="381" t="s">
        <v>412</v>
      </c>
      <c r="B2" s="201"/>
      <c r="C2" s="201"/>
      <c r="D2" s="201"/>
      <c r="E2" s="201"/>
      <c r="F2" s="201"/>
      <c r="G2" s="201"/>
      <c r="H2" s="201"/>
      <c r="I2" s="201"/>
      <c r="J2" s="201"/>
      <c r="K2" s="201"/>
      <c r="L2" s="201"/>
      <c r="M2" s="201"/>
      <c r="N2" s="201"/>
      <c r="O2" s="201"/>
      <c r="P2" s="201"/>
      <c r="Q2" s="201"/>
    </row>
    <row r="3" spans="1:17" x14ac:dyDescent="0.25">
      <c r="A3" s="200"/>
      <c r="B3" s="201"/>
      <c r="C3" s="201"/>
      <c r="D3" s="201"/>
      <c r="E3" s="201"/>
      <c r="F3" s="201"/>
      <c r="G3" s="201"/>
      <c r="H3" s="201"/>
      <c r="I3" s="201"/>
      <c r="J3" s="201"/>
      <c r="K3" s="201"/>
      <c r="L3" s="201"/>
      <c r="M3" s="201"/>
      <c r="N3" s="201"/>
      <c r="O3" s="201"/>
      <c r="P3" s="201"/>
      <c r="Q3" s="201"/>
    </row>
    <row r="5" spans="1:17" x14ac:dyDescent="0.25">
      <c r="A5" s="5" t="s">
        <v>136</v>
      </c>
    </row>
    <row r="6" spans="1:17" ht="30" x14ac:dyDescent="0.25">
      <c r="A6" s="26" t="s">
        <v>394</v>
      </c>
    </row>
    <row r="7" spans="1:17" ht="30" x14ac:dyDescent="0.25">
      <c r="A7" s="26" t="s">
        <v>393</v>
      </c>
    </row>
    <row r="10" spans="1:17" x14ac:dyDescent="0.25">
      <c r="A10" s="5" t="s">
        <v>193</v>
      </c>
    </row>
    <row r="11" spans="1:17" x14ac:dyDescent="0.25">
      <c r="A11" s="202" t="s">
        <v>194</v>
      </c>
    </row>
    <row r="12" spans="1:17" x14ac:dyDescent="0.25">
      <c r="A12" s="202" t="s">
        <v>202</v>
      </c>
    </row>
    <row r="13" spans="1:17" x14ac:dyDescent="0.25">
      <c r="A13" s="202" t="s">
        <v>195</v>
      </c>
    </row>
    <row r="14" spans="1:17" x14ac:dyDescent="0.25">
      <c r="A14" s="202" t="s">
        <v>196</v>
      </c>
    </row>
    <row r="15" spans="1:17" x14ac:dyDescent="0.25">
      <c r="A15" s="202" t="s">
        <v>197</v>
      </c>
    </row>
    <row r="16" spans="1:17" x14ac:dyDescent="0.25">
      <c r="A16" s="202" t="s">
        <v>198</v>
      </c>
    </row>
    <row r="17" spans="1:1" x14ac:dyDescent="0.25">
      <c r="A17" s="202" t="s">
        <v>199</v>
      </c>
    </row>
    <row r="18" spans="1:1" x14ac:dyDescent="0.25">
      <c r="A18" s="202" t="s">
        <v>200</v>
      </c>
    </row>
    <row r="19" spans="1:1" x14ac:dyDescent="0.25">
      <c r="A19" s="202" t="s">
        <v>296</v>
      </c>
    </row>
    <row r="20" spans="1:1" x14ac:dyDescent="0.25">
      <c r="A20" s="380" t="s">
        <v>257</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C1"/>
    </sheetView>
  </sheetViews>
  <sheetFormatPr defaultColWidth="8.85546875" defaultRowHeight="15" x14ac:dyDescent="0.25"/>
  <cols>
    <col min="1" max="1" width="10.28515625" customWidth="1"/>
    <col min="2" max="2" width="119" style="26" customWidth="1"/>
    <col min="3" max="3" width="85.7109375" style="400" customWidth="1"/>
  </cols>
  <sheetData>
    <row r="1" spans="1:8" ht="14.1" customHeight="1" x14ac:dyDescent="0.25">
      <c r="A1" s="865" t="s">
        <v>296</v>
      </c>
      <c r="B1" s="865"/>
      <c r="C1" s="865"/>
    </row>
    <row r="2" spans="1:8" x14ac:dyDescent="0.25">
      <c r="A2" s="26"/>
    </row>
    <row r="3" spans="1:8" ht="20.45" customHeight="1" x14ac:dyDescent="0.25">
      <c r="A3" s="527" t="s">
        <v>299</v>
      </c>
      <c r="B3" s="400" t="s">
        <v>287</v>
      </c>
      <c r="C3" s="402" t="s">
        <v>268</v>
      </c>
    </row>
    <row r="4" spans="1:8" s="32" customFormat="1" ht="32.1" customHeight="1" x14ac:dyDescent="0.25">
      <c r="A4" s="528" t="s">
        <v>300</v>
      </c>
      <c r="B4" s="406" t="s">
        <v>311</v>
      </c>
      <c r="C4" s="401" t="s">
        <v>310</v>
      </c>
    </row>
    <row r="5" spans="1:8" s="32" customFormat="1" ht="20.45" customHeight="1" x14ac:dyDescent="0.25">
      <c r="A5" s="527" t="s">
        <v>309</v>
      </c>
      <c r="B5" s="400" t="s">
        <v>298</v>
      </c>
      <c r="C5" s="402" t="s">
        <v>297</v>
      </c>
    </row>
    <row r="6" spans="1:8" ht="30" x14ac:dyDescent="0.25">
      <c r="A6" s="405" t="s">
        <v>306</v>
      </c>
      <c r="B6" s="478" t="s">
        <v>308</v>
      </c>
      <c r="C6" s="401" t="s">
        <v>307</v>
      </c>
    </row>
    <row r="7" spans="1:8" ht="27" customHeight="1" x14ac:dyDescent="0.25">
      <c r="A7" s="527" t="s">
        <v>277</v>
      </c>
      <c r="B7" s="400" t="s">
        <v>288</v>
      </c>
      <c r="C7" s="401" t="s">
        <v>278</v>
      </c>
      <c r="D7" s="400"/>
      <c r="E7" s="400"/>
      <c r="F7" s="400"/>
      <c r="G7" s="400"/>
      <c r="H7" s="400"/>
    </row>
    <row r="8" spans="1:8" ht="33" customHeight="1" x14ac:dyDescent="0.25">
      <c r="A8" s="400" t="s">
        <v>362</v>
      </c>
      <c r="B8" s="400" t="s">
        <v>360</v>
      </c>
      <c r="C8" s="401" t="s">
        <v>364</v>
      </c>
      <c r="D8" s="265"/>
      <c r="E8" s="265"/>
      <c r="F8" s="265"/>
      <c r="G8" s="265"/>
      <c r="H8" s="265"/>
    </row>
    <row r="9" spans="1:8" ht="30" x14ac:dyDescent="0.25">
      <c r="A9" s="400" t="s">
        <v>363</v>
      </c>
      <c r="B9" s="410" t="s">
        <v>361</v>
      </c>
      <c r="C9" s="401" t="s">
        <v>365</v>
      </c>
      <c r="D9" s="265"/>
      <c r="E9" s="265"/>
      <c r="F9" s="265"/>
      <c r="G9" s="265"/>
      <c r="H9" s="265"/>
    </row>
    <row r="10" spans="1:8" ht="35.1" customHeight="1" x14ac:dyDescent="0.25">
      <c r="A10" s="527" t="s">
        <v>354</v>
      </c>
      <c r="B10" s="400" t="s">
        <v>242</v>
      </c>
      <c r="C10" s="401" t="s">
        <v>243</v>
      </c>
      <c r="D10" s="32"/>
      <c r="E10" s="32"/>
      <c r="F10" s="32"/>
      <c r="G10" s="32"/>
      <c r="H10" s="32"/>
    </row>
    <row r="11" spans="1:8" ht="30" x14ac:dyDescent="0.25">
      <c r="A11" s="400" t="s">
        <v>355</v>
      </c>
      <c r="B11" s="400" t="s">
        <v>356</v>
      </c>
      <c r="C11" s="401" t="s">
        <v>353</v>
      </c>
      <c r="D11" s="265"/>
      <c r="E11" s="265"/>
      <c r="F11" s="265"/>
      <c r="G11" s="265"/>
      <c r="H11" s="265"/>
    </row>
    <row r="12" spans="1:8" ht="30" x14ac:dyDescent="0.25">
      <c r="A12" s="527" t="s">
        <v>269</v>
      </c>
      <c r="B12" s="400" t="s">
        <v>291</v>
      </c>
      <c r="C12" s="402" t="s">
        <v>270</v>
      </c>
      <c r="D12" s="32"/>
      <c r="E12" s="32"/>
      <c r="F12" s="32"/>
      <c r="G12" s="32"/>
      <c r="H12" s="32"/>
    </row>
    <row r="13" spans="1:8" ht="30" x14ac:dyDescent="0.25">
      <c r="A13" s="527" t="s">
        <v>240</v>
      </c>
      <c r="B13" s="400" t="s">
        <v>241</v>
      </c>
      <c r="C13" s="401" t="s">
        <v>244</v>
      </c>
      <c r="D13" s="32"/>
      <c r="E13" s="32"/>
      <c r="F13" s="32"/>
      <c r="G13" s="32"/>
      <c r="H13" s="32"/>
    </row>
    <row r="14" spans="1:8" ht="45" x14ac:dyDescent="0.25">
      <c r="A14" s="527" t="s">
        <v>266</v>
      </c>
      <c r="B14" s="400" t="s">
        <v>292</v>
      </c>
      <c r="C14" s="401" t="s">
        <v>267</v>
      </c>
    </row>
    <row r="15" spans="1:8" x14ac:dyDescent="0.25">
      <c r="A15" s="527" t="s">
        <v>275</v>
      </c>
      <c r="B15" s="400" t="s">
        <v>293</v>
      </c>
      <c r="C15" s="401" t="s">
        <v>276</v>
      </c>
    </row>
    <row r="16" spans="1:8" ht="30" customHeight="1" x14ac:dyDescent="0.25">
      <c r="A16" s="400" t="s">
        <v>302</v>
      </c>
      <c r="B16" s="400" t="s">
        <v>301</v>
      </c>
      <c r="C16" s="401" t="s">
        <v>303</v>
      </c>
    </row>
    <row r="17" spans="1:3" ht="30" x14ac:dyDescent="0.25">
      <c r="A17" s="527" t="s">
        <v>273</v>
      </c>
      <c r="B17" s="400" t="s">
        <v>294</v>
      </c>
      <c r="C17" s="401" t="s">
        <v>274</v>
      </c>
    </row>
    <row r="18" spans="1:3" x14ac:dyDescent="0.25">
      <c r="A18" s="527" t="s">
        <v>271</v>
      </c>
      <c r="B18" s="400" t="s">
        <v>295</v>
      </c>
      <c r="C18" s="401" t="s">
        <v>272</v>
      </c>
    </row>
    <row r="19" spans="1:3" ht="45" x14ac:dyDescent="0.25">
      <c r="A19" s="400" t="s">
        <v>312</v>
      </c>
      <c r="B19" s="400" t="s">
        <v>305</v>
      </c>
      <c r="C19" s="401" t="s">
        <v>304</v>
      </c>
    </row>
    <row r="20" spans="1:3" x14ac:dyDescent="0.25">
      <c r="A20" s="26"/>
    </row>
    <row r="21" spans="1:3" x14ac:dyDescent="0.25">
      <c r="A21" s="26"/>
    </row>
    <row r="22" spans="1:3" x14ac:dyDescent="0.25">
      <c r="A22" s="26"/>
    </row>
    <row r="23" spans="1:3" x14ac:dyDescent="0.25">
      <c r="A23" s="26"/>
    </row>
    <row r="24" spans="1:3" x14ac:dyDescent="0.25">
      <c r="A24" s="26"/>
    </row>
    <row r="25" spans="1:3" x14ac:dyDescent="0.25">
      <c r="A25" s="26"/>
    </row>
    <row r="26" spans="1:3" x14ac:dyDescent="0.25">
      <c r="A26" s="26"/>
    </row>
    <row r="27" spans="1:3" x14ac:dyDescent="0.25">
      <c r="A27" s="26"/>
    </row>
    <row r="28" spans="1:3" x14ac:dyDescent="0.25">
      <c r="A28" s="26"/>
    </row>
    <row r="29" spans="1:3" x14ac:dyDescent="0.25">
      <c r="A29" s="26"/>
    </row>
    <row r="30" spans="1:3" x14ac:dyDescent="0.25">
      <c r="A30" s="26"/>
    </row>
    <row r="31" spans="1:3" x14ac:dyDescent="0.25">
      <c r="A31" s="26"/>
    </row>
    <row r="32" spans="1:3" x14ac:dyDescent="0.25">
      <c r="A32" s="26"/>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heetViews>
  <sheetFormatPr defaultColWidth="8.7109375" defaultRowHeight="15" x14ac:dyDescent="0.25"/>
  <cols>
    <col min="1" max="1" width="3.28515625" customWidth="1"/>
    <col min="2" max="2" width="12.7109375" customWidth="1"/>
    <col min="3" max="3" width="12.140625" customWidth="1"/>
    <col min="4" max="4" width="22.5703125" style="32" customWidth="1"/>
    <col min="5" max="5" width="42" customWidth="1"/>
    <col min="6" max="6" width="25.85546875" customWidth="1"/>
    <col min="7" max="7" width="8.7109375" style="32" customWidth="1"/>
    <col min="8" max="8" width="28.28515625" customWidth="1"/>
    <col min="9" max="9" width="22.42578125" customWidth="1"/>
    <col min="10" max="10" width="22.85546875" style="32" customWidth="1"/>
    <col min="11" max="11" width="8.7109375" style="32" customWidth="1"/>
    <col min="12" max="12" width="53.7109375" customWidth="1"/>
    <col min="13" max="13" width="26.42578125" customWidth="1"/>
  </cols>
  <sheetData>
    <row r="1" spans="2:12" ht="15" customHeight="1" x14ac:dyDescent="0.25">
      <c r="B1" s="197" t="s">
        <v>170</v>
      </c>
      <c r="C1" s="29" t="s">
        <v>6</v>
      </c>
      <c r="D1" s="29" t="s">
        <v>107</v>
      </c>
      <c r="E1" s="30" t="s">
        <v>203</v>
      </c>
      <c r="F1" s="29" t="s">
        <v>178</v>
      </c>
      <c r="G1" s="382" t="s">
        <v>108</v>
      </c>
      <c r="H1" s="29" t="s">
        <v>345</v>
      </c>
      <c r="I1" s="26" t="s">
        <v>346</v>
      </c>
      <c r="J1" s="477" t="s">
        <v>347</v>
      </c>
      <c r="K1" s="32" t="s">
        <v>182</v>
      </c>
      <c r="L1" t="s">
        <v>375</v>
      </c>
    </row>
    <row r="2" spans="2:12" x14ac:dyDescent="0.25">
      <c r="B2" s="393" t="s">
        <v>108</v>
      </c>
      <c r="C2" s="386" t="s">
        <v>108</v>
      </c>
      <c r="D2" s="386" t="s">
        <v>108</v>
      </c>
      <c r="E2" s="386" t="s">
        <v>108</v>
      </c>
      <c r="F2" s="386" t="s">
        <v>108</v>
      </c>
      <c r="G2" s="386" t="s">
        <v>108</v>
      </c>
      <c r="H2" s="386" t="s">
        <v>108</v>
      </c>
      <c r="I2" s="389"/>
      <c r="J2" s="390"/>
      <c r="K2" s="391"/>
      <c r="L2" s="518" t="s">
        <v>108</v>
      </c>
    </row>
    <row r="3" spans="2:12" x14ac:dyDescent="0.25">
      <c r="B3" s="394" t="s">
        <v>171</v>
      </c>
      <c r="C3" s="387" t="s">
        <v>11</v>
      </c>
      <c r="D3" s="387" t="s">
        <v>7</v>
      </c>
      <c r="E3" s="395" t="s">
        <v>339</v>
      </c>
      <c r="F3" s="387" t="s">
        <v>345</v>
      </c>
      <c r="G3" s="387"/>
      <c r="H3" s="387" t="s">
        <v>352</v>
      </c>
      <c r="I3" s="381"/>
      <c r="J3" s="392"/>
      <c r="K3" s="392"/>
      <c r="L3" s="392" t="s">
        <v>376</v>
      </c>
    </row>
    <row r="4" spans="2:12" x14ac:dyDescent="0.25">
      <c r="B4" s="396" t="s">
        <v>172</v>
      </c>
      <c r="C4" s="387" t="s">
        <v>12</v>
      </c>
      <c r="D4" s="387" t="s">
        <v>109</v>
      </c>
      <c r="E4" s="395" t="s">
        <v>340</v>
      </c>
      <c r="F4" s="387" t="s">
        <v>346</v>
      </c>
      <c r="G4" s="387"/>
      <c r="H4" s="387" t="s">
        <v>348</v>
      </c>
      <c r="I4" s="7"/>
      <c r="J4" s="387"/>
      <c r="K4" s="387"/>
      <c r="L4" s="392" t="s">
        <v>377</v>
      </c>
    </row>
    <row r="5" spans="2:12" x14ac:dyDescent="0.25">
      <c r="B5" s="394" t="s">
        <v>181</v>
      </c>
      <c r="C5" s="388" t="s">
        <v>14</v>
      </c>
      <c r="D5" s="387" t="s">
        <v>246</v>
      </c>
      <c r="E5" s="387" t="s">
        <v>341</v>
      </c>
      <c r="F5" s="387" t="s">
        <v>347</v>
      </c>
      <c r="G5" s="387"/>
      <c r="H5" s="387" t="s">
        <v>173</v>
      </c>
      <c r="I5" s="7"/>
      <c r="J5" s="387"/>
      <c r="K5" s="387"/>
      <c r="L5" s="392" t="s">
        <v>378</v>
      </c>
    </row>
    <row r="6" spans="2:12" x14ac:dyDescent="0.25">
      <c r="B6" s="397" t="s">
        <v>370</v>
      </c>
      <c r="C6" s="387" t="s">
        <v>13</v>
      </c>
      <c r="D6" s="387" t="s">
        <v>95</v>
      </c>
      <c r="E6" s="395" t="s">
        <v>2</v>
      </c>
      <c r="F6" s="165" t="s">
        <v>2</v>
      </c>
      <c r="G6" s="387"/>
      <c r="H6" s="387" t="s">
        <v>351</v>
      </c>
      <c r="I6" s="135"/>
      <c r="J6" s="135"/>
      <c r="K6" s="135"/>
    </row>
    <row r="7" spans="2:12" x14ac:dyDescent="0.25">
      <c r="B7" s="387"/>
      <c r="C7" s="499" t="s">
        <v>370</v>
      </c>
      <c r="D7" s="387" t="s">
        <v>10</v>
      </c>
      <c r="E7" s="479" t="s">
        <v>108</v>
      </c>
      <c r="F7" s="398"/>
      <c r="G7" s="165"/>
      <c r="H7" s="387" t="s">
        <v>350</v>
      </c>
      <c r="I7" s="32"/>
      <c r="J7" s="7"/>
      <c r="K7" s="7"/>
    </row>
    <row r="8" spans="2:12" x14ac:dyDescent="0.25">
      <c r="B8" s="387"/>
      <c r="C8" s="398"/>
      <c r="D8" s="387" t="s">
        <v>169</v>
      </c>
      <c r="E8" s="395" t="s">
        <v>342</v>
      </c>
      <c r="F8" s="398"/>
      <c r="G8" s="398"/>
      <c r="H8" s="387" t="s">
        <v>349</v>
      </c>
      <c r="I8" s="28"/>
      <c r="J8" s="7"/>
      <c r="K8" s="7"/>
    </row>
    <row r="9" spans="2:12" x14ac:dyDescent="0.25">
      <c r="B9" s="387"/>
      <c r="C9" s="392"/>
      <c r="D9" s="387" t="s">
        <v>366</v>
      </c>
      <c r="E9" s="395" t="s">
        <v>343</v>
      </c>
      <c r="F9" s="398"/>
      <c r="G9" s="398"/>
      <c r="H9" s="392"/>
      <c r="I9" s="135"/>
      <c r="J9" s="135"/>
      <c r="K9" s="135"/>
    </row>
    <row r="10" spans="2:12" ht="26.45" customHeight="1" x14ac:dyDescent="0.25">
      <c r="B10" s="387"/>
      <c r="C10" s="398"/>
      <c r="D10" s="387" t="s">
        <v>168</v>
      </c>
      <c r="E10" s="476" t="s">
        <v>344</v>
      </c>
      <c r="F10" s="398"/>
      <c r="G10" s="398"/>
      <c r="H10" s="392"/>
      <c r="I10" s="135"/>
      <c r="K10" s="135"/>
      <c r="L10" s="26"/>
    </row>
    <row r="11" spans="2:12" x14ac:dyDescent="0.25">
      <c r="B11" s="387"/>
      <c r="C11" s="398"/>
      <c r="D11" s="499" t="s">
        <v>370</v>
      </c>
      <c r="E11" s="395" t="s">
        <v>2</v>
      </c>
      <c r="F11" s="399"/>
      <c r="G11" s="398"/>
      <c r="H11" s="392"/>
      <c r="I11" s="155"/>
      <c r="J11" s="28"/>
      <c r="K11" s="7"/>
    </row>
    <row r="12" spans="2:12" x14ac:dyDescent="0.25">
      <c r="B12" s="387"/>
      <c r="C12" s="398"/>
      <c r="D12" s="398"/>
      <c r="E12" s="161"/>
      <c r="F12" s="387"/>
      <c r="G12" s="399"/>
      <c r="I12" s="135"/>
      <c r="J12" s="135"/>
      <c r="K12" s="7"/>
    </row>
    <row r="13" spans="2:12" x14ac:dyDescent="0.25">
      <c r="B13" s="387"/>
      <c r="C13" s="387"/>
      <c r="D13" s="387"/>
      <c r="E13" s="162"/>
      <c r="F13" s="387"/>
      <c r="G13" s="387"/>
      <c r="I13" s="135"/>
      <c r="J13" s="135"/>
      <c r="K13" s="135"/>
    </row>
    <row r="14" spans="2:12" x14ac:dyDescent="0.25">
      <c r="B14" s="387"/>
      <c r="C14" s="387"/>
      <c r="D14" s="387"/>
      <c r="E14" s="7"/>
      <c r="F14" s="387"/>
      <c r="G14" s="387"/>
      <c r="I14" s="135"/>
      <c r="J14" s="155"/>
    </row>
    <row r="15" spans="2:12" x14ac:dyDescent="0.25">
      <c r="B15" s="387"/>
      <c r="C15" s="387"/>
      <c r="D15" s="387"/>
      <c r="E15" s="7"/>
      <c r="F15" s="387"/>
      <c r="G15" s="387"/>
      <c r="I15" s="135"/>
      <c r="J15" s="135"/>
      <c r="K15" s="28"/>
    </row>
    <row r="16" spans="2:12" x14ac:dyDescent="0.25">
      <c r="B16" s="387"/>
      <c r="C16" s="387"/>
      <c r="D16" s="387"/>
      <c r="E16" s="7"/>
      <c r="F16" s="387"/>
      <c r="G16" s="387"/>
      <c r="I16" s="135"/>
      <c r="J16" s="135"/>
      <c r="K16" s="135"/>
    </row>
    <row r="17" spans="2:11" x14ac:dyDescent="0.25">
      <c r="B17" s="387"/>
      <c r="C17" s="387"/>
      <c r="D17" s="387"/>
      <c r="E17" s="7"/>
      <c r="F17" s="7"/>
      <c r="G17" s="387"/>
      <c r="I17" s="135"/>
      <c r="J17" s="135"/>
      <c r="K17" s="135"/>
    </row>
    <row r="18" spans="2:11" x14ac:dyDescent="0.25">
      <c r="B18" s="7"/>
      <c r="C18" s="7"/>
      <c r="D18" s="7"/>
      <c r="E18" s="7"/>
      <c r="F18" s="7"/>
      <c r="G18" s="7"/>
      <c r="I18" s="135"/>
      <c r="J18" s="135"/>
      <c r="K18" s="155"/>
    </row>
    <row r="19" spans="2:11" x14ac:dyDescent="0.25">
      <c r="B19" s="7"/>
      <c r="C19" s="7"/>
      <c r="D19" s="7"/>
      <c r="E19" s="7"/>
      <c r="F19" s="7"/>
      <c r="G19" s="7"/>
      <c r="H19" s="135"/>
      <c r="I19" s="135"/>
      <c r="J19" s="135"/>
      <c r="K19" s="135"/>
    </row>
    <row r="20" spans="2:11" x14ac:dyDescent="0.25">
      <c r="B20" s="7"/>
      <c r="C20" s="7"/>
      <c r="D20" s="7"/>
      <c r="E20" s="7"/>
      <c r="F20" s="7"/>
      <c r="G20" s="7"/>
      <c r="H20" s="135"/>
      <c r="I20" s="135"/>
      <c r="J20" s="135"/>
      <c r="K20" s="135"/>
    </row>
    <row r="21" spans="2:11" x14ac:dyDescent="0.25">
      <c r="B21" s="7"/>
      <c r="C21" s="7"/>
      <c r="D21" s="7"/>
      <c r="E21" s="7"/>
      <c r="F21" s="7"/>
      <c r="G21" s="7"/>
      <c r="H21" s="135"/>
      <c r="I21" s="135"/>
      <c r="J21" s="135"/>
      <c r="K21" s="135"/>
    </row>
    <row r="22" spans="2:11" x14ac:dyDescent="0.25">
      <c r="B22" s="7"/>
      <c r="C22" s="7"/>
      <c r="D22" s="7"/>
      <c r="E22" s="7"/>
      <c r="F22" s="7"/>
      <c r="G22" s="7"/>
      <c r="H22" s="135"/>
      <c r="I22" s="135"/>
      <c r="J22" s="135"/>
      <c r="K22" s="135"/>
    </row>
    <row r="23" spans="2:11" x14ac:dyDescent="0.25">
      <c r="B23" s="7"/>
      <c r="C23" s="7"/>
      <c r="D23" s="7"/>
      <c r="E23" s="7"/>
      <c r="F23" s="7"/>
      <c r="G23" s="7"/>
      <c r="H23" s="163"/>
      <c r="I23" s="135"/>
      <c r="J23" s="135"/>
      <c r="K23" s="135"/>
    </row>
    <row r="24" spans="2:11" x14ac:dyDescent="0.25">
      <c r="B24" s="7"/>
      <c r="C24" s="7"/>
      <c r="D24" s="7"/>
      <c r="E24" s="7"/>
      <c r="F24" s="7"/>
      <c r="G24" s="7"/>
      <c r="H24" s="163"/>
      <c r="I24" s="135"/>
      <c r="J24" s="135"/>
      <c r="K24" s="135"/>
    </row>
    <row r="25" spans="2:11" x14ac:dyDescent="0.25">
      <c r="B25" s="7"/>
      <c r="C25" s="7"/>
      <c r="D25" s="7"/>
      <c r="E25" s="7"/>
      <c r="F25" s="7"/>
      <c r="G25" s="7"/>
      <c r="H25" s="163"/>
      <c r="I25" s="135"/>
      <c r="J25" s="135"/>
      <c r="K25" s="135"/>
    </row>
    <row r="26" spans="2:11" x14ac:dyDescent="0.25">
      <c r="B26" s="7"/>
      <c r="C26" s="7"/>
      <c r="D26" s="7"/>
      <c r="E26" s="7"/>
      <c r="F26" s="7"/>
      <c r="G26" s="7"/>
      <c r="I26" s="135"/>
      <c r="J26" s="135"/>
      <c r="K26" s="135"/>
    </row>
    <row r="27" spans="2:11" s="32" customFormat="1" x14ac:dyDescent="0.25">
      <c r="B27" s="7"/>
      <c r="C27" s="7"/>
      <c r="D27" s="7"/>
      <c r="E27" s="7"/>
      <c r="F27" s="7"/>
      <c r="G27" s="7"/>
      <c r="H27" s="163"/>
      <c r="I27" s="135"/>
      <c r="J27" s="135"/>
      <c r="K27" s="135"/>
    </row>
    <row r="28" spans="2:11" x14ac:dyDescent="0.25">
      <c r="B28" s="7"/>
      <c r="C28" s="7"/>
      <c r="D28" s="7"/>
      <c r="E28" s="7"/>
      <c r="F28" s="7"/>
      <c r="G28" s="7"/>
      <c r="H28" s="163"/>
      <c r="I28" s="135"/>
      <c r="J28" s="135"/>
      <c r="K28" s="135"/>
    </row>
    <row r="29" spans="2:11" x14ac:dyDescent="0.25">
      <c r="B29" s="7"/>
      <c r="C29" s="7"/>
      <c r="D29" s="7"/>
      <c r="F29" s="7"/>
      <c r="G29" s="7"/>
      <c r="H29" s="163"/>
      <c r="I29" s="160"/>
      <c r="J29" s="135"/>
      <c r="K29" s="135"/>
    </row>
    <row r="30" spans="2:11" x14ac:dyDescent="0.25">
      <c r="B30" s="7"/>
      <c r="C30" s="7"/>
      <c r="D30" s="7"/>
      <c r="F30" s="164"/>
      <c r="G30" s="7"/>
      <c r="H30" s="163"/>
      <c r="I30" s="160"/>
      <c r="J30" s="135"/>
      <c r="K30" s="135"/>
    </row>
    <row r="31" spans="2:11" x14ac:dyDescent="0.25">
      <c r="B31" s="7"/>
      <c r="C31" s="7"/>
      <c r="D31" s="7"/>
      <c r="F31" s="7"/>
      <c r="G31" s="164"/>
      <c r="H31" s="160"/>
      <c r="I31" s="160"/>
      <c r="J31" s="135"/>
      <c r="K31" s="135"/>
    </row>
    <row r="32" spans="2:11" x14ac:dyDescent="0.25">
      <c r="B32" s="7"/>
      <c r="C32" s="7"/>
      <c r="D32" s="7"/>
      <c r="F32" s="18"/>
      <c r="G32" s="7"/>
      <c r="H32" s="160"/>
      <c r="I32" s="160"/>
      <c r="J32" s="160"/>
      <c r="K32" s="135"/>
    </row>
    <row r="33" spans="2:11" x14ac:dyDescent="0.25">
      <c r="B33" s="7"/>
      <c r="C33" s="7"/>
      <c r="D33" s="7"/>
      <c r="F33" s="7"/>
      <c r="G33" s="18"/>
      <c r="H33" s="160"/>
      <c r="I33" s="160"/>
      <c r="J33" s="160"/>
      <c r="K33" s="135"/>
    </row>
    <row r="34" spans="2:11" x14ac:dyDescent="0.25">
      <c r="B34" s="7"/>
      <c r="C34" s="7"/>
      <c r="D34" s="7"/>
      <c r="F34" s="7"/>
      <c r="G34" s="7"/>
      <c r="H34" s="160"/>
      <c r="J34" s="160"/>
      <c r="K34" s="135"/>
    </row>
    <row r="35" spans="2:11" x14ac:dyDescent="0.25">
      <c r="B35" s="7"/>
      <c r="C35" s="7"/>
      <c r="D35" s="7"/>
      <c r="F35" s="32"/>
      <c r="G35" s="7"/>
      <c r="H35" s="160"/>
      <c r="J35" s="160"/>
      <c r="K35" s="135"/>
    </row>
    <row r="36" spans="2:11" x14ac:dyDescent="0.25">
      <c r="B36" s="32"/>
      <c r="D36"/>
      <c r="F36" s="32"/>
      <c r="J36" s="160"/>
      <c r="K36" s="160"/>
    </row>
    <row r="37" spans="2:11" x14ac:dyDescent="0.25">
      <c r="B37" s="32"/>
      <c r="D37"/>
      <c r="J37"/>
      <c r="K37" s="160"/>
    </row>
    <row r="38" spans="2:11" x14ac:dyDescent="0.25">
      <c r="B38" s="32"/>
      <c r="D38"/>
      <c r="J38"/>
      <c r="K38" s="160"/>
    </row>
    <row r="39" spans="2:11" x14ac:dyDescent="0.25">
      <c r="B39" s="32"/>
      <c r="D39"/>
      <c r="J39"/>
      <c r="K39" s="160"/>
    </row>
    <row r="40" spans="2:11" x14ac:dyDescent="0.25">
      <c r="B40" s="32"/>
      <c r="D40"/>
      <c r="I40" s="161"/>
      <c r="J40"/>
      <c r="K40" s="160"/>
    </row>
    <row r="41" spans="2:11" ht="12" customHeight="1" x14ac:dyDescent="0.25">
      <c r="B41" s="32"/>
      <c r="D41"/>
      <c r="F41" s="152"/>
      <c r="J41"/>
      <c r="K41"/>
    </row>
    <row r="42" spans="2:11" ht="12" customHeight="1" x14ac:dyDescent="0.25">
      <c r="B42" s="32"/>
      <c r="D42"/>
      <c r="F42" s="153"/>
      <c r="G42" s="152"/>
      <c r="H42" s="161"/>
      <c r="J42"/>
      <c r="K42"/>
    </row>
    <row r="43" spans="2:11" x14ac:dyDescent="0.25">
      <c r="B43" s="32"/>
      <c r="D43"/>
      <c r="F43" s="153"/>
      <c r="G43" s="269"/>
      <c r="J43"/>
      <c r="K43"/>
    </row>
    <row r="44" spans="2:11" x14ac:dyDescent="0.25">
      <c r="B44" s="32"/>
      <c r="D44"/>
      <c r="F44" s="153"/>
      <c r="G44" s="269"/>
      <c r="J44"/>
      <c r="K44"/>
    </row>
    <row r="45" spans="2:11" x14ac:dyDescent="0.25">
      <c r="B45" s="32"/>
      <c r="D45"/>
      <c r="F45" s="153"/>
      <c r="G45" s="269"/>
      <c r="J45"/>
      <c r="K45"/>
    </row>
    <row r="46" spans="2:11" ht="16.5" customHeight="1" x14ac:dyDescent="0.25">
      <c r="B46" s="32"/>
      <c r="D46"/>
      <c r="F46" s="136"/>
      <c r="G46" s="269"/>
      <c r="J46"/>
      <c r="K46"/>
    </row>
    <row r="47" spans="2:11" ht="19.5" customHeight="1" x14ac:dyDescent="0.25">
      <c r="B47" s="32"/>
      <c r="D47"/>
      <c r="F47" s="136"/>
      <c r="G47" s="265"/>
      <c r="J47"/>
      <c r="K47"/>
    </row>
    <row r="48" spans="2:11" ht="13.35" customHeight="1" x14ac:dyDescent="0.25">
      <c r="B48" s="32"/>
      <c r="D48"/>
      <c r="F48" s="154"/>
      <c r="G48" s="265"/>
      <c r="J48"/>
      <c r="K48"/>
    </row>
    <row r="49" spans="2:11" ht="18" customHeight="1" x14ac:dyDescent="0.25">
      <c r="B49" s="32"/>
      <c r="D49"/>
      <c r="F49" s="153"/>
      <c r="G49" s="154"/>
      <c r="J49"/>
      <c r="K49"/>
    </row>
    <row r="50" spans="2:11" x14ac:dyDescent="0.25">
      <c r="B50" s="32"/>
      <c r="D50"/>
      <c r="F50" s="153"/>
      <c r="G50" s="269"/>
      <c r="J50"/>
      <c r="K50"/>
    </row>
    <row r="51" spans="2:11" ht="15.75" customHeight="1" x14ac:dyDescent="0.25">
      <c r="B51" s="32"/>
      <c r="D51"/>
      <c r="F51" s="153"/>
      <c r="G51" s="269"/>
      <c r="J51"/>
      <c r="K51"/>
    </row>
    <row r="52" spans="2:11" ht="15.75" customHeight="1" x14ac:dyDescent="0.25">
      <c r="B52" s="32"/>
      <c r="D52"/>
      <c r="F52" s="153"/>
      <c r="G52" s="269"/>
      <c r="J52"/>
      <c r="K52"/>
    </row>
    <row r="53" spans="2:11" x14ac:dyDescent="0.25">
      <c r="B53" s="32"/>
      <c r="D53"/>
      <c r="F53" s="153"/>
      <c r="G53" s="269"/>
      <c r="J53"/>
      <c r="K53"/>
    </row>
    <row r="54" spans="2:11" x14ac:dyDescent="0.25">
      <c r="B54" s="32"/>
      <c r="D54"/>
      <c r="F54" s="153"/>
      <c r="G54" s="269"/>
      <c r="J54"/>
      <c r="K54"/>
    </row>
    <row r="55" spans="2:11" ht="15.75" customHeight="1" x14ac:dyDescent="0.25">
      <c r="B55" s="32"/>
      <c r="D55"/>
      <c r="F55" s="153"/>
      <c r="G55" s="269"/>
      <c r="J55"/>
      <c r="K55"/>
    </row>
    <row r="56" spans="2:11" x14ac:dyDescent="0.25">
      <c r="B56" s="32"/>
      <c r="D56"/>
      <c r="F56" s="153"/>
      <c r="G56" s="269"/>
      <c r="I56" s="26"/>
      <c r="J56"/>
      <c r="K56"/>
    </row>
    <row r="57" spans="2:11" x14ac:dyDescent="0.25">
      <c r="B57" s="32"/>
      <c r="D57"/>
      <c r="F57" s="153"/>
      <c r="G57" s="269"/>
      <c r="I57" s="26"/>
      <c r="J57"/>
      <c r="K57"/>
    </row>
    <row r="58" spans="2:11" x14ac:dyDescent="0.25">
      <c r="B58" s="32"/>
      <c r="D58"/>
      <c r="G58" s="269"/>
      <c r="H58" s="26"/>
      <c r="J58"/>
      <c r="K58"/>
    </row>
    <row r="59" spans="2:11" x14ac:dyDescent="0.25">
      <c r="B59" s="32"/>
      <c r="D59"/>
      <c r="H59" s="26"/>
      <c r="J59" s="26"/>
      <c r="K59"/>
    </row>
    <row r="60" spans="2:11" ht="15" customHeight="1" x14ac:dyDescent="0.25">
      <c r="B60" s="32"/>
      <c r="D60"/>
      <c r="J60" s="26"/>
      <c r="K60"/>
    </row>
    <row r="61" spans="2:11" ht="20.25" customHeight="1" x14ac:dyDescent="0.25">
      <c r="B61" s="32"/>
      <c r="D61"/>
      <c r="K61"/>
    </row>
    <row r="62" spans="2:11" x14ac:dyDescent="0.25">
      <c r="B62" s="32"/>
      <c r="D62"/>
      <c r="K62"/>
    </row>
    <row r="63" spans="2:11" x14ac:dyDescent="0.25">
      <c r="B63" s="32"/>
      <c r="D63"/>
      <c r="K63" s="26"/>
    </row>
    <row r="64" spans="2:11" x14ac:dyDescent="0.25">
      <c r="B64" s="32"/>
      <c r="D64"/>
      <c r="K64" s="26"/>
    </row>
    <row r="65" spans="2:4" x14ac:dyDescent="0.25">
      <c r="B65" s="32"/>
      <c r="D65"/>
    </row>
  </sheetData>
  <pageMargins left="0.7" right="0.7" top="0.75" bottom="0.75" header="0.3" footer="0.3"/>
  <pageSetup paperSize="9"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2"/>
  <sheetViews>
    <sheetView topLeftCell="B1" zoomScaleNormal="100" zoomScalePageLayoutView="96" workbookViewId="0">
      <selection activeCell="F10" sqref="E10:F12"/>
    </sheetView>
  </sheetViews>
  <sheetFormatPr defaultColWidth="8.7109375" defaultRowHeight="15" x14ac:dyDescent="0.25"/>
  <cols>
    <col min="1" max="1" width="3.42578125" customWidth="1"/>
    <col min="2" max="2" width="20.42578125" style="32" customWidth="1"/>
    <col min="3" max="3" width="4.28515625" customWidth="1"/>
    <col min="4" max="4" width="17" customWidth="1"/>
    <col min="5" max="5" width="21" customWidth="1"/>
    <col min="6" max="6" width="7.85546875" style="32" customWidth="1"/>
    <col min="7" max="7" width="13.7109375" customWidth="1"/>
    <col min="8" max="8" width="21" customWidth="1"/>
    <col min="9" max="9" width="12.42578125" customWidth="1"/>
    <col min="10" max="10" width="12.7109375" style="32" customWidth="1"/>
    <col min="11" max="11" width="10" customWidth="1"/>
    <col min="12" max="12" width="10.28515625" customWidth="1"/>
    <col min="13" max="13" width="14.42578125" customWidth="1"/>
  </cols>
  <sheetData>
    <row r="1" spans="2:14" ht="15.75" thickBot="1" x14ac:dyDescent="0.3">
      <c r="B1" t="s">
        <v>112</v>
      </c>
    </row>
    <row r="2" spans="2:14" ht="15" customHeight="1" thickBot="1" x14ac:dyDescent="0.3">
      <c r="B2" s="693" t="s">
        <v>179</v>
      </c>
      <c r="C2" s="694"/>
      <c r="D2" s="694"/>
      <c r="E2" s="694"/>
      <c r="F2" s="694"/>
      <c r="G2" s="694"/>
      <c r="H2" s="694"/>
      <c r="I2" s="694"/>
      <c r="J2" s="694"/>
      <c r="K2" s="694"/>
      <c r="L2" s="694"/>
      <c r="M2" s="695"/>
    </row>
    <row r="3" spans="2:14" ht="15.75" thickBot="1" x14ac:dyDescent="0.3">
      <c r="B3" s="590"/>
      <c r="C3" s="690"/>
      <c r="D3" s="690"/>
      <c r="E3" s="690"/>
      <c r="F3" s="690"/>
      <c r="G3" s="690"/>
      <c r="H3" s="690"/>
      <c r="I3" s="690"/>
      <c r="J3" s="690"/>
      <c r="K3" s="690"/>
      <c r="L3" s="690"/>
      <c r="M3" s="590"/>
    </row>
    <row r="4" spans="2:14" ht="30.75" thickBot="1" x14ac:dyDescent="0.3">
      <c r="B4" s="493" t="s">
        <v>84</v>
      </c>
      <c r="C4" s="494" t="s">
        <v>114</v>
      </c>
      <c r="D4" s="16" t="s">
        <v>25</v>
      </c>
      <c r="E4" s="16" t="s">
        <v>92</v>
      </c>
      <c r="F4" s="16" t="s">
        <v>170</v>
      </c>
      <c r="G4" s="494" t="s">
        <v>107</v>
      </c>
      <c r="H4" s="16" t="s">
        <v>0</v>
      </c>
      <c r="I4" s="137" t="s">
        <v>6</v>
      </c>
      <c r="J4" s="137" t="s">
        <v>375</v>
      </c>
      <c r="K4" s="494" t="s">
        <v>1</v>
      </c>
      <c r="L4" s="503" t="s">
        <v>155</v>
      </c>
      <c r="M4" s="498" t="s">
        <v>110</v>
      </c>
      <c r="N4" s="1"/>
    </row>
    <row r="5" spans="2:14" ht="178.5" x14ac:dyDescent="0.25">
      <c r="B5" s="207" t="s">
        <v>396</v>
      </c>
      <c r="C5" s="208">
        <v>1</v>
      </c>
      <c r="D5" s="99" t="s">
        <v>413</v>
      </c>
      <c r="E5" s="99" t="s">
        <v>416</v>
      </c>
      <c r="F5" s="99" t="s">
        <v>171</v>
      </c>
      <c r="G5" s="99" t="s">
        <v>169</v>
      </c>
      <c r="H5" s="99" t="s">
        <v>340</v>
      </c>
      <c r="I5" s="99" t="s">
        <v>11</v>
      </c>
      <c r="J5" s="99" t="s">
        <v>378</v>
      </c>
      <c r="K5" s="99" t="s">
        <v>414</v>
      </c>
      <c r="L5" s="99">
        <v>2030</v>
      </c>
      <c r="M5" s="599" t="s">
        <v>415</v>
      </c>
    </row>
    <row r="6" spans="2:14" ht="204" x14ac:dyDescent="0.25">
      <c r="B6" s="209"/>
      <c r="C6" s="210">
        <v>2</v>
      </c>
      <c r="D6" s="72" t="s">
        <v>417</v>
      </c>
      <c r="E6" s="72" t="s">
        <v>418</v>
      </c>
      <c r="F6" s="72" t="s">
        <v>181</v>
      </c>
      <c r="G6" s="72" t="s">
        <v>370</v>
      </c>
      <c r="H6" s="72" t="s">
        <v>340</v>
      </c>
      <c r="I6" s="72" t="s">
        <v>11</v>
      </c>
      <c r="J6" s="72" t="s">
        <v>378</v>
      </c>
      <c r="K6" s="72">
        <v>2018</v>
      </c>
      <c r="L6" s="72" t="s">
        <v>419</v>
      </c>
      <c r="M6" s="501" t="s">
        <v>420</v>
      </c>
    </row>
    <row r="7" spans="2:14" s="32" customFormat="1" ht="255" x14ac:dyDescent="0.25">
      <c r="B7" s="209"/>
      <c r="C7" s="210">
        <v>3</v>
      </c>
      <c r="D7" s="72" t="s">
        <v>421</v>
      </c>
      <c r="E7" s="72" t="s">
        <v>422</v>
      </c>
      <c r="F7" s="72" t="s">
        <v>181</v>
      </c>
      <c r="G7" s="72" t="s">
        <v>370</v>
      </c>
      <c r="H7" s="72" t="s">
        <v>340</v>
      </c>
      <c r="I7" s="72" t="s">
        <v>11</v>
      </c>
      <c r="J7" s="72" t="s">
        <v>378</v>
      </c>
      <c r="K7" s="72">
        <v>2020</v>
      </c>
      <c r="L7" s="72">
        <v>2030</v>
      </c>
      <c r="M7" s="501" t="s">
        <v>423</v>
      </c>
    </row>
    <row r="8" spans="2:14" s="32" customFormat="1" ht="165.75" x14ac:dyDescent="0.25">
      <c r="B8" s="209"/>
      <c r="C8" s="210">
        <v>4</v>
      </c>
      <c r="D8" s="72" t="s">
        <v>425</v>
      </c>
      <c r="E8" s="72" t="s">
        <v>426</v>
      </c>
      <c r="F8" s="72" t="s">
        <v>370</v>
      </c>
      <c r="G8" s="72" t="s">
        <v>370</v>
      </c>
      <c r="H8" s="72" t="s">
        <v>340</v>
      </c>
      <c r="I8" s="72" t="s">
        <v>11</v>
      </c>
      <c r="J8" s="72" t="s">
        <v>378</v>
      </c>
      <c r="K8" s="72">
        <v>2017</v>
      </c>
      <c r="L8" s="72" t="s">
        <v>424</v>
      </c>
      <c r="M8" s="501" t="s">
        <v>427</v>
      </c>
    </row>
    <row r="9" spans="2:14" ht="15.75" thickBot="1" x14ac:dyDescent="0.3">
      <c r="B9" s="474"/>
      <c r="C9" s="475"/>
      <c r="D9" s="158"/>
      <c r="E9" s="158"/>
      <c r="F9" s="158" t="s">
        <v>108</v>
      </c>
      <c r="G9" s="158" t="s">
        <v>108</v>
      </c>
      <c r="H9" s="158" t="s">
        <v>108</v>
      </c>
      <c r="I9" s="158" t="s">
        <v>108</v>
      </c>
      <c r="J9" s="158" t="s">
        <v>108</v>
      </c>
      <c r="K9" s="158"/>
      <c r="L9" s="158"/>
      <c r="M9" s="504"/>
    </row>
    <row r="10" spans="2:14" x14ac:dyDescent="0.25">
      <c r="B10" s="207" t="s">
        <v>395</v>
      </c>
      <c r="C10" s="208">
        <v>1</v>
      </c>
      <c r="D10" s="99"/>
      <c r="E10" s="99"/>
      <c r="F10" s="99" t="s">
        <v>108</v>
      </c>
      <c r="G10" s="99" t="s">
        <v>108</v>
      </c>
      <c r="H10" s="99" t="s">
        <v>108</v>
      </c>
      <c r="I10" s="99" t="s">
        <v>108</v>
      </c>
      <c r="J10" s="99" t="s">
        <v>108</v>
      </c>
      <c r="K10" s="99"/>
      <c r="L10" s="99"/>
      <c r="M10" s="500"/>
    </row>
    <row r="11" spans="2:14" x14ac:dyDescent="0.25">
      <c r="B11" s="209"/>
      <c r="C11" s="210">
        <v>2</v>
      </c>
      <c r="D11" s="72"/>
      <c r="E11" s="72"/>
      <c r="F11" s="72" t="s">
        <v>108</v>
      </c>
      <c r="G11" s="72" t="s">
        <v>108</v>
      </c>
      <c r="H11" s="72" t="s">
        <v>108</v>
      </c>
      <c r="I11" s="72" t="s">
        <v>108</v>
      </c>
      <c r="J11" s="72" t="s">
        <v>108</v>
      </c>
      <c r="K11" s="72"/>
      <c r="L11" s="72"/>
      <c r="M11" s="501"/>
    </row>
    <row r="12" spans="2:14" s="32" customFormat="1" x14ac:dyDescent="0.25">
      <c r="B12" s="209"/>
      <c r="C12" s="210"/>
      <c r="D12" s="72"/>
      <c r="E12" s="72"/>
      <c r="F12" s="72" t="s">
        <v>108</v>
      </c>
      <c r="G12" s="72" t="s">
        <v>108</v>
      </c>
      <c r="H12" s="72" t="s">
        <v>108</v>
      </c>
      <c r="I12" s="72" t="s">
        <v>108</v>
      </c>
      <c r="J12" s="72" t="s">
        <v>108</v>
      </c>
      <c r="K12" s="72"/>
      <c r="L12" s="72"/>
      <c r="M12" s="501"/>
    </row>
    <row r="13" spans="2:14" s="32" customFormat="1" x14ac:dyDescent="0.25">
      <c r="B13" s="209"/>
      <c r="C13" s="210"/>
      <c r="D13" s="72"/>
      <c r="E13" s="72"/>
      <c r="F13" s="72" t="s">
        <v>108</v>
      </c>
      <c r="G13" s="72" t="s">
        <v>108</v>
      </c>
      <c r="H13" s="72" t="s">
        <v>108</v>
      </c>
      <c r="I13" s="72" t="s">
        <v>108</v>
      </c>
      <c r="J13" s="72" t="s">
        <v>108</v>
      </c>
      <c r="K13" s="72"/>
      <c r="L13" s="72"/>
      <c r="M13" s="501"/>
    </row>
    <row r="14" spans="2:14" ht="15.75" thickBot="1" x14ac:dyDescent="0.3">
      <c r="B14" s="211"/>
      <c r="C14" s="212"/>
      <c r="D14" s="74"/>
      <c r="E14" s="74"/>
      <c r="F14" s="74" t="s">
        <v>108</v>
      </c>
      <c r="G14" s="74" t="s">
        <v>108</v>
      </c>
      <c r="H14" s="74" t="s">
        <v>108</v>
      </c>
      <c r="I14" s="74" t="s">
        <v>108</v>
      </c>
      <c r="J14" s="74" t="s">
        <v>108</v>
      </c>
      <c r="K14" s="74"/>
      <c r="L14" s="74"/>
      <c r="M14" s="502"/>
    </row>
    <row r="15" spans="2:14" s="32" customFormat="1" x14ac:dyDescent="0.25">
      <c r="B15" s="135"/>
    </row>
    <row r="17" spans="2:18" x14ac:dyDescent="0.25">
      <c r="B17" s="22" t="s">
        <v>110</v>
      </c>
      <c r="D17" s="22"/>
      <c r="E17" s="22"/>
      <c r="F17" s="22"/>
      <c r="G17" s="22"/>
      <c r="H17" s="22"/>
      <c r="I17" s="22"/>
      <c r="J17" s="22"/>
      <c r="K17" s="22"/>
      <c r="L17" s="22"/>
    </row>
    <row r="18" spans="2:18" x14ac:dyDescent="0.25">
      <c r="B18" s="27" t="s">
        <v>117</v>
      </c>
      <c r="D18" s="27"/>
      <c r="E18" s="27"/>
      <c r="F18" s="27"/>
      <c r="G18" s="27"/>
      <c r="H18" s="27"/>
      <c r="I18" s="27"/>
      <c r="J18" s="27"/>
      <c r="K18" s="27"/>
      <c r="L18" s="27"/>
    </row>
    <row r="19" spans="2:18" ht="34.35" customHeight="1" x14ac:dyDescent="0.25">
      <c r="B19" s="689" t="s">
        <v>4</v>
      </c>
      <c r="C19" s="689"/>
      <c r="D19" s="689"/>
      <c r="E19" s="689"/>
      <c r="F19" s="689"/>
      <c r="G19" s="689"/>
      <c r="H19" s="689"/>
      <c r="I19" s="689"/>
      <c r="J19" s="689"/>
      <c r="K19" s="689"/>
      <c r="L19" s="689"/>
      <c r="M19" s="26"/>
      <c r="N19" s="26"/>
    </row>
    <row r="20" spans="2:18" s="32" customFormat="1" ht="16.350000000000001" customHeight="1" x14ac:dyDescent="0.25">
      <c r="B20" s="265"/>
      <c r="C20" s="265"/>
      <c r="D20" s="265"/>
      <c r="E20" s="265"/>
      <c r="F20" s="265"/>
      <c r="G20" s="265"/>
      <c r="H20" s="265"/>
      <c r="I20" s="265"/>
      <c r="J20" s="496"/>
      <c r="K20" s="265"/>
      <c r="L20" s="265"/>
      <c r="M20" s="26"/>
      <c r="N20" s="26"/>
    </row>
    <row r="21" spans="2:18" x14ac:dyDescent="0.25">
      <c r="B21" s="691" t="s">
        <v>136</v>
      </c>
      <c r="C21" s="691"/>
      <c r="D21" s="691"/>
      <c r="E21" s="691"/>
      <c r="F21" s="691"/>
      <c r="G21" s="691"/>
      <c r="H21" s="691"/>
      <c r="I21" s="691"/>
      <c r="J21" s="691"/>
      <c r="K21" s="691"/>
      <c r="L21" s="691"/>
      <c r="M21" s="403"/>
      <c r="N21" s="403"/>
      <c r="O21" s="403"/>
      <c r="P21" s="403"/>
      <c r="Q21" s="403"/>
      <c r="R21" s="403"/>
    </row>
    <row r="22" spans="2:18" x14ac:dyDescent="0.25">
      <c r="B22" s="696" t="s">
        <v>262</v>
      </c>
      <c r="C22" s="696"/>
      <c r="D22" s="696"/>
      <c r="E22" s="696"/>
      <c r="F22" s="696"/>
      <c r="G22" s="696"/>
      <c r="H22" s="696"/>
      <c r="I22" s="696"/>
      <c r="J22" s="696"/>
      <c r="K22" s="696"/>
      <c r="L22" s="696"/>
      <c r="M22" s="404"/>
      <c r="N22" s="404"/>
      <c r="O22" s="404"/>
      <c r="P22" s="404"/>
      <c r="Q22" s="404"/>
      <c r="R22" s="404"/>
    </row>
    <row r="23" spans="2:18" x14ac:dyDescent="0.25">
      <c r="B23" s="692" t="s">
        <v>285</v>
      </c>
      <c r="C23" s="692"/>
      <c r="D23" s="692"/>
      <c r="E23" s="692"/>
      <c r="F23" s="692"/>
      <c r="G23" s="692"/>
      <c r="H23" s="692"/>
      <c r="I23" s="692"/>
      <c r="J23" s="692"/>
      <c r="K23" s="692"/>
      <c r="L23" s="692"/>
      <c r="M23" s="27"/>
      <c r="N23" s="27"/>
      <c r="O23" s="27"/>
      <c r="P23" s="27"/>
      <c r="Q23" s="27"/>
      <c r="R23" s="27"/>
    </row>
    <row r="24" spans="2:18" x14ac:dyDescent="0.25">
      <c r="B24" s="692" t="s">
        <v>263</v>
      </c>
      <c r="C24" s="692"/>
      <c r="D24" s="692"/>
      <c r="E24" s="692"/>
      <c r="F24" s="692"/>
      <c r="G24" s="692"/>
      <c r="H24" s="692"/>
      <c r="I24" s="692"/>
      <c r="J24" s="692"/>
      <c r="K24" s="692"/>
      <c r="L24" s="692"/>
      <c r="M24" s="27"/>
      <c r="N24" s="27"/>
      <c r="O24" s="27"/>
      <c r="P24" s="27"/>
      <c r="Q24" s="27"/>
      <c r="R24" s="27"/>
    </row>
    <row r="25" spans="2:18" s="32" customFormat="1" ht="29.25" customHeight="1" x14ac:dyDescent="0.25">
      <c r="B25" s="697" t="s">
        <v>372</v>
      </c>
      <c r="C25" s="697"/>
      <c r="D25" s="697"/>
      <c r="E25" s="697"/>
      <c r="F25" s="697"/>
      <c r="G25" s="697"/>
      <c r="H25" s="697"/>
      <c r="I25" s="697"/>
      <c r="J25" s="697"/>
      <c r="K25" s="697"/>
      <c r="L25" s="697"/>
      <c r="M25" s="27"/>
      <c r="N25" s="27"/>
      <c r="O25" s="27"/>
      <c r="P25" s="27"/>
      <c r="Q25" s="27"/>
      <c r="R25" s="27"/>
    </row>
    <row r="26" spans="2:18" s="32" customFormat="1" x14ac:dyDescent="0.25">
      <c r="B26" s="692" t="s">
        <v>371</v>
      </c>
      <c r="C26" s="692"/>
      <c r="D26" s="692"/>
      <c r="E26" s="692"/>
      <c r="F26" s="692"/>
      <c r="G26" s="692"/>
      <c r="H26" s="692"/>
      <c r="I26" s="692"/>
      <c r="J26" s="692"/>
      <c r="K26" s="692"/>
      <c r="L26" s="692"/>
      <c r="M26" s="27"/>
      <c r="N26" s="27"/>
      <c r="O26" s="27"/>
      <c r="P26" s="27"/>
      <c r="Q26" s="27"/>
      <c r="R26" s="27"/>
    </row>
    <row r="27" spans="2:18" x14ac:dyDescent="0.25">
      <c r="B27" s="692" t="s">
        <v>379</v>
      </c>
      <c r="C27" s="692"/>
      <c r="D27" s="692"/>
      <c r="E27" s="692"/>
      <c r="F27" s="692"/>
      <c r="G27" s="692"/>
      <c r="H27" s="692"/>
      <c r="I27" s="692"/>
      <c r="J27" s="692"/>
      <c r="K27" s="692"/>
      <c r="L27" s="692"/>
      <c r="M27" s="27"/>
      <c r="N27" s="27"/>
      <c r="O27" s="27"/>
      <c r="P27" s="27"/>
      <c r="Q27" s="27"/>
      <c r="R27" s="27"/>
    </row>
    <row r="28" spans="2:18" x14ac:dyDescent="0.25">
      <c r="B28" s="692" t="s">
        <v>283</v>
      </c>
      <c r="C28" s="692"/>
      <c r="D28" s="692"/>
      <c r="E28" s="692"/>
      <c r="F28" s="692"/>
      <c r="G28" s="692"/>
      <c r="H28" s="692"/>
      <c r="I28" s="692"/>
      <c r="J28" s="692"/>
      <c r="K28" s="692"/>
      <c r="L28" s="692"/>
    </row>
    <row r="29" spans="2:18" x14ac:dyDescent="0.25">
      <c r="F29"/>
    </row>
    <row r="30" spans="2:18" x14ac:dyDescent="0.25">
      <c r="F30"/>
    </row>
    <row r="31" spans="2:18" ht="14.45" customHeight="1" x14ac:dyDescent="0.25">
      <c r="F31"/>
    </row>
    <row r="32" spans="2:18" ht="14.45" customHeight="1" x14ac:dyDescent="0.25">
      <c r="F32"/>
    </row>
  </sheetData>
  <mergeCells count="11">
    <mergeCell ref="B24:L24"/>
    <mergeCell ref="B27:L27"/>
    <mergeCell ref="B28:L28"/>
    <mergeCell ref="B22:L22"/>
    <mergeCell ref="B26:L26"/>
    <mergeCell ref="B25:L25"/>
    <mergeCell ref="B19:L19"/>
    <mergeCell ref="C3:L3"/>
    <mergeCell ref="B21:L21"/>
    <mergeCell ref="B23:L23"/>
    <mergeCell ref="B2:M2"/>
  </mergeCells>
  <conditionalFormatting sqref="C5:L14">
    <cfRule type="containsBlanks" dxfId="50" priority="1">
      <formula>LEN(TRIM(C5))=0</formula>
    </cfRule>
  </conditionalFormatting>
  <pageMargins left="0.7" right="0.7" top="0.75" bottom="0.75" header="0.3" footer="0.3"/>
  <pageSetup orientation="portrait" horizontalDpi="4294967293" verticalDpi="4294967293" r:id="rId1"/>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x14:formula1>
            <xm:f>Menus!$B$2:$B$6</xm:f>
          </x14:formula1>
          <xm:sqref>F5:F14</xm:sqref>
        </x14:dataValidation>
        <x14:dataValidation type="list" allowBlank="1" showErrorMessage="1" promptTitle="INDICATOR" prompt="select">
          <x14:formula1>
            <xm:f>Menus!$E$2:$E$6</xm:f>
          </x14:formula1>
          <xm:sqref>H5:H9</xm:sqref>
        </x14:dataValidation>
        <x14:dataValidation type="list" allowBlank="1" showInputMessage="1" showErrorMessage="1" promptTitle="INDICATOR">
          <x14:formula1>
            <xm:f>Menus!$E$7:$E$11</xm:f>
          </x14:formula1>
          <xm:sqref>H10:H14</xm:sqref>
        </x14:dataValidation>
        <x14:dataValidation type="list" allowBlank="1" showInputMessage="1" showErrorMessage="1" promptTitle="ALTERNATIVE FUEL">
          <x14:formula1>
            <xm:f>Menus!$D$2:$D$11</xm:f>
          </x14:formula1>
          <xm:sqref>G5:G14</xm:sqref>
        </x14:dataValidation>
        <x14:dataValidation type="list" allowBlank="1" showInputMessage="1" showErrorMessage="1" promptTitle="TRANSPORT MODE">
          <x14:formula1>
            <xm:f>Menus!$C$2:$C$7</xm:f>
          </x14:formula1>
          <xm:sqref>I5:I14</xm:sqref>
        </x14:dataValidation>
        <x14:dataValidation type="list" allowBlank="1" showInputMessage="1" showErrorMessage="1" promptTitle="TRANSPORT MODE">
          <x14:formula1>
            <xm:f>Menus!$L$2:$L$5</xm:f>
          </x14:formula1>
          <xm:sqref>J5:J14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5"/>
  <sheetViews>
    <sheetView topLeftCell="A15" zoomScaleNormal="100" zoomScalePageLayoutView="80" workbookViewId="0">
      <selection activeCell="E19" sqref="E19"/>
    </sheetView>
  </sheetViews>
  <sheetFormatPr defaultColWidth="8.7109375" defaultRowHeight="15" x14ac:dyDescent="0.25"/>
  <cols>
    <col min="1" max="1" width="1.7109375" style="32" customWidth="1"/>
    <col min="2" max="2" width="16" style="32" customWidth="1"/>
    <col min="3" max="3" width="5.42578125" style="32" customWidth="1"/>
    <col min="4" max="4" width="17" style="32" customWidth="1"/>
    <col min="5" max="5" width="21" style="32" customWidth="1"/>
    <col min="6" max="6" width="9.140625" style="32" customWidth="1"/>
    <col min="7" max="7" width="19.42578125" style="32" customWidth="1"/>
    <col min="8" max="8" width="17.5703125" style="26" customWidth="1"/>
    <col min="9" max="9" width="13" style="26" customWidth="1"/>
    <col min="10" max="10" width="11.85546875" style="26" customWidth="1"/>
    <col min="11" max="11" width="13" style="26" customWidth="1"/>
    <col min="12" max="15" width="6.28515625" style="32" customWidth="1"/>
    <col min="16" max="18" width="7.28515625" style="32" customWidth="1"/>
    <col min="19" max="19" width="11.7109375" style="32" customWidth="1"/>
    <col min="20" max="20" width="5.28515625" style="32" customWidth="1"/>
    <col min="21" max="21" width="5.7109375" style="32" customWidth="1"/>
    <col min="22" max="22" width="12.7109375" style="32" customWidth="1"/>
    <col min="23" max="23" width="3.7109375" style="32" customWidth="1"/>
    <col min="24" max="16384" width="8.7109375" style="32"/>
  </cols>
  <sheetData>
    <row r="1" spans="1:24" ht="15.75" thickBot="1" x14ac:dyDescent="0.3">
      <c r="B1" s="32" t="s">
        <v>111</v>
      </c>
    </row>
    <row r="2" spans="1:24" ht="16.350000000000001" customHeight="1" thickBot="1" x14ac:dyDescent="0.3">
      <c r="A2" s="7"/>
      <c r="B2" s="708" t="s">
        <v>5</v>
      </c>
      <c r="C2" s="709"/>
      <c r="D2" s="709"/>
      <c r="E2" s="709"/>
      <c r="F2" s="709"/>
      <c r="G2" s="709"/>
      <c r="H2" s="709"/>
      <c r="I2" s="709"/>
      <c r="J2" s="709"/>
      <c r="K2" s="709"/>
      <c r="L2" s="709"/>
      <c r="M2" s="709"/>
      <c r="N2" s="709"/>
      <c r="O2" s="709"/>
      <c r="P2" s="709"/>
      <c r="Q2" s="709"/>
      <c r="R2" s="709"/>
      <c r="S2" s="709"/>
      <c r="T2" s="709"/>
      <c r="U2" s="709"/>
      <c r="V2" s="710"/>
      <c r="W2" s="26"/>
      <c r="X2" s="26"/>
    </row>
    <row r="3" spans="1:24" ht="15.75" thickBot="1" x14ac:dyDescent="0.3">
      <c r="A3" s="7"/>
      <c r="B3" s="731"/>
      <c r="C3" s="731"/>
      <c r="D3" s="732"/>
      <c r="E3" s="732"/>
      <c r="F3" s="732"/>
      <c r="G3" s="732"/>
      <c r="H3" s="732"/>
      <c r="I3" s="732"/>
      <c r="J3" s="732"/>
      <c r="K3" s="732"/>
      <c r="L3" s="732"/>
      <c r="M3" s="732"/>
      <c r="N3" s="732"/>
      <c r="O3" s="732"/>
      <c r="P3" s="732"/>
      <c r="Q3" s="732"/>
      <c r="R3" s="732"/>
      <c r="S3" s="731"/>
      <c r="T3" s="731"/>
      <c r="U3" s="731"/>
      <c r="V3" s="731"/>
    </row>
    <row r="4" spans="1:24" ht="27.6" customHeight="1" thickBot="1" x14ac:dyDescent="0.3">
      <c r="A4" s="419"/>
      <c r="B4" s="702" t="s">
        <v>84</v>
      </c>
      <c r="C4" s="702" t="s">
        <v>114</v>
      </c>
      <c r="D4" s="704" t="s">
        <v>25</v>
      </c>
      <c r="E4" s="702" t="s">
        <v>92</v>
      </c>
      <c r="F4" s="706" t="s">
        <v>170</v>
      </c>
      <c r="G4" s="698" t="s">
        <v>0</v>
      </c>
      <c r="H4" s="698" t="s">
        <v>3</v>
      </c>
      <c r="I4" s="698" t="s">
        <v>107</v>
      </c>
      <c r="J4" s="711" t="s">
        <v>6</v>
      </c>
      <c r="K4" s="698" t="s">
        <v>375</v>
      </c>
      <c r="L4" s="713" t="s">
        <v>174</v>
      </c>
      <c r="M4" s="714"/>
      <c r="N4" s="714"/>
      <c r="O4" s="715"/>
      <c r="P4" s="716" t="s">
        <v>175</v>
      </c>
      <c r="Q4" s="717"/>
      <c r="R4" s="717"/>
      <c r="S4" s="718" t="s">
        <v>187</v>
      </c>
      <c r="T4" s="727" t="s">
        <v>1</v>
      </c>
      <c r="U4" s="729" t="s">
        <v>155</v>
      </c>
      <c r="V4" s="700" t="s">
        <v>110</v>
      </c>
      <c r="W4" s="14"/>
    </row>
    <row r="5" spans="1:24" ht="33" customHeight="1" thickBot="1" x14ac:dyDescent="0.3">
      <c r="A5" s="419"/>
      <c r="B5" s="703"/>
      <c r="C5" s="703"/>
      <c r="D5" s="705"/>
      <c r="E5" s="703"/>
      <c r="F5" s="707"/>
      <c r="G5" s="699"/>
      <c r="H5" s="699"/>
      <c r="I5" s="699"/>
      <c r="J5" s="712"/>
      <c r="K5" s="699"/>
      <c r="L5" s="412">
        <v>2016</v>
      </c>
      <c r="M5" s="413">
        <v>2017</v>
      </c>
      <c r="N5" s="413">
        <v>2018</v>
      </c>
      <c r="O5" s="414">
        <v>2019</v>
      </c>
      <c r="P5" s="415">
        <v>2020</v>
      </c>
      <c r="Q5" s="534" t="s">
        <v>96</v>
      </c>
      <c r="R5" s="503" t="s">
        <v>97</v>
      </c>
      <c r="S5" s="719"/>
      <c r="T5" s="728"/>
      <c r="U5" s="730"/>
      <c r="V5" s="701"/>
      <c r="W5" s="1"/>
    </row>
    <row r="6" spans="1:24" ht="178.5" x14ac:dyDescent="0.25">
      <c r="A6" s="417"/>
      <c r="B6" s="720" t="s">
        <v>85</v>
      </c>
      <c r="C6" s="133" t="s">
        <v>27</v>
      </c>
      <c r="D6" s="76" t="s">
        <v>444</v>
      </c>
      <c r="E6" s="76" t="s">
        <v>445</v>
      </c>
      <c r="F6" s="76" t="s">
        <v>171</v>
      </c>
      <c r="G6" s="76" t="s">
        <v>345</v>
      </c>
      <c r="H6" s="76" t="s">
        <v>350</v>
      </c>
      <c r="I6" s="76" t="s">
        <v>370</v>
      </c>
      <c r="J6" s="519" t="s">
        <v>370</v>
      </c>
      <c r="K6" s="76" t="s">
        <v>378</v>
      </c>
      <c r="L6" s="77"/>
      <c r="M6" s="97"/>
      <c r="N6" s="97"/>
      <c r="O6" s="252"/>
      <c r="P6" s="77"/>
      <c r="Q6" s="97"/>
      <c r="R6" s="98"/>
      <c r="S6" s="505"/>
      <c r="T6" s="506"/>
      <c r="U6" s="507"/>
      <c r="V6" s="512"/>
    </row>
    <row r="7" spans="1:24" ht="191.25" x14ac:dyDescent="0.25">
      <c r="A7" s="417"/>
      <c r="B7" s="721"/>
      <c r="C7" s="131" t="s">
        <v>28</v>
      </c>
      <c r="D7" s="79" t="s">
        <v>446</v>
      </c>
      <c r="E7" s="79" t="s">
        <v>449</v>
      </c>
      <c r="F7" s="79" t="s">
        <v>181</v>
      </c>
      <c r="G7" s="79" t="s">
        <v>345</v>
      </c>
      <c r="H7" s="79" t="s">
        <v>350</v>
      </c>
      <c r="I7" s="79" t="s">
        <v>370</v>
      </c>
      <c r="J7" s="520" t="s">
        <v>11</v>
      </c>
      <c r="K7" s="79" t="s">
        <v>378</v>
      </c>
      <c r="L7" s="83"/>
      <c r="M7" s="81"/>
      <c r="N7" s="81"/>
      <c r="O7" s="250"/>
      <c r="P7" s="83"/>
      <c r="Q7" s="81"/>
      <c r="R7" s="82"/>
      <c r="S7" s="83"/>
      <c r="T7" s="84"/>
      <c r="U7" s="508"/>
      <c r="V7" s="513"/>
    </row>
    <row r="8" spans="1:24" ht="229.5" x14ac:dyDescent="0.25">
      <c r="A8" s="417"/>
      <c r="B8" s="721"/>
      <c r="C8" s="614" t="s">
        <v>447</v>
      </c>
      <c r="D8" s="79" t="s">
        <v>448</v>
      </c>
      <c r="E8" s="79" t="s">
        <v>450</v>
      </c>
      <c r="F8" s="79" t="s">
        <v>181</v>
      </c>
      <c r="G8" s="79" t="s">
        <v>345</v>
      </c>
      <c r="H8" s="79" t="s">
        <v>350</v>
      </c>
      <c r="I8" s="79" t="s">
        <v>370</v>
      </c>
      <c r="J8" s="520" t="s">
        <v>11</v>
      </c>
      <c r="K8" s="79" t="s">
        <v>378</v>
      </c>
      <c r="L8" s="83"/>
      <c r="M8" s="81"/>
      <c r="N8" s="81"/>
      <c r="O8" s="250"/>
      <c r="P8" s="88"/>
      <c r="Q8" s="86"/>
      <c r="R8" s="87"/>
      <c r="S8" s="88"/>
      <c r="T8" s="89"/>
      <c r="U8" s="509"/>
      <c r="V8" s="513"/>
    </row>
    <row r="9" spans="1:24" ht="89.25" x14ac:dyDescent="0.25">
      <c r="A9" s="417"/>
      <c r="B9" s="721"/>
      <c r="C9" s="614" t="s">
        <v>451</v>
      </c>
      <c r="D9" s="79" t="s">
        <v>442</v>
      </c>
      <c r="E9" s="79" t="s">
        <v>452</v>
      </c>
      <c r="F9" s="79" t="s">
        <v>181</v>
      </c>
      <c r="G9" s="79" t="s">
        <v>345</v>
      </c>
      <c r="H9" s="79" t="s">
        <v>348</v>
      </c>
      <c r="I9" s="79" t="s">
        <v>370</v>
      </c>
      <c r="J9" s="520" t="s">
        <v>11</v>
      </c>
      <c r="K9" s="79" t="s">
        <v>378</v>
      </c>
      <c r="L9" s="88"/>
      <c r="M9" s="86"/>
      <c r="N9" s="86"/>
      <c r="O9" s="253"/>
      <c r="P9" s="88"/>
      <c r="Q9" s="86"/>
      <c r="R9" s="87"/>
      <c r="S9" s="88"/>
      <c r="T9" s="89"/>
      <c r="U9" s="509"/>
      <c r="V9" s="513"/>
    </row>
    <row r="10" spans="1:24" x14ac:dyDescent="0.25">
      <c r="A10" s="417"/>
      <c r="B10" s="721"/>
      <c r="C10" s="614" t="s">
        <v>453</v>
      </c>
      <c r="D10" s="79" t="s">
        <v>454</v>
      </c>
      <c r="E10" s="79" t="s">
        <v>452</v>
      </c>
      <c r="F10" s="79" t="s">
        <v>181</v>
      </c>
      <c r="G10" s="79" t="s">
        <v>345</v>
      </c>
      <c r="H10" s="79" t="s">
        <v>348</v>
      </c>
      <c r="I10" s="79" t="s">
        <v>370</v>
      </c>
      <c r="J10" s="520" t="s">
        <v>11</v>
      </c>
      <c r="K10" s="79" t="s">
        <v>378</v>
      </c>
      <c r="L10" s="88"/>
      <c r="M10" s="86"/>
      <c r="N10" s="86"/>
      <c r="O10" s="253"/>
      <c r="P10" s="88"/>
      <c r="Q10" s="86"/>
      <c r="R10" s="87"/>
      <c r="S10" s="88"/>
      <c r="T10" s="89"/>
      <c r="U10" s="509"/>
      <c r="V10" s="513"/>
    </row>
    <row r="11" spans="1:24" ht="39" thickBot="1" x14ac:dyDescent="0.3">
      <c r="A11" s="417"/>
      <c r="B11" s="722"/>
      <c r="C11" s="615" t="s">
        <v>457</v>
      </c>
      <c r="D11" s="90" t="s">
        <v>429</v>
      </c>
      <c r="E11" s="90" t="s">
        <v>452</v>
      </c>
      <c r="F11" s="90" t="s">
        <v>370</v>
      </c>
      <c r="G11" s="90" t="s">
        <v>345</v>
      </c>
      <c r="H11" s="90" t="s">
        <v>348</v>
      </c>
      <c r="I11" s="90" t="s">
        <v>7</v>
      </c>
      <c r="J11" s="521" t="s">
        <v>11</v>
      </c>
      <c r="K11" s="90" t="s">
        <v>378</v>
      </c>
      <c r="L11" s="94"/>
      <c r="M11" s="92"/>
      <c r="N11" s="92"/>
      <c r="O11" s="251"/>
      <c r="P11" s="94"/>
      <c r="Q11" s="92"/>
      <c r="R11" s="93"/>
      <c r="S11" s="88"/>
      <c r="T11" s="89"/>
      <c r="U11" s="509"/>
      <c r="V11" s="515"/>
    </row>
    <row r="12" spans="1:24" ht="38.25" x14ac:dyDescent="0.25">
      <c r="A12" s="603"/>
      <c r="B12" s="600"/>
      <c r="C12" s="616" t="s">
        <v>459</v>
      </c>
      <c r="D12" s="617" t="s">
        <v>432</v>
      </c>
      <c r="E12" s="617" t="s">
        <v>452</v>
      </c>
      <c r="F12" s="617" t="s">
        <v>370</v>
      </c>
      <c r="G12" s="617" t="s">
        <v>345</v>
      </c>
      <c r="H12" s="617" t="s">
        <v>348</v>
      </c>
      <c r="I12" s="617" t="s">
        <v>109</v>
      </c>
      <c r="J12" s="618" t="s">
        <v>370</v>
      </c>
      <c r="K12" s="617"/>
      <c r="L12" s="609"/>
      <c r="M12" s="619"/>
      <c r="N12" s="619"/>
      <c r="O12" s="620"/>
      <c r="P12" s="609"/>
      <c r="Q12" s="619"/>
      <c r="R12" s="621"/>
      <c r="S12" s="609"/>
      <c r="T12" s="610"/>
      <c r="U12" s="611"/>
      <c r="V12" s="612"/>
    </row>
    <row r="13" spans="1:24" ht="51" x14ac:dyDescent="0.25">
      <c r="A13" s="603"/>
      <c r="B13" s="629"/>
      <c r="C13" s="634" t="s">
        <v>458</v>
      </c>
      <c r="D13" s="79" t="s">
        <v>428</v>
      </c>
      <c r="E13" s="79" t="s">
        <v>452</v>
      </c>
      <c r="F13" s="622" t="s">
        <v>172</v>
      </c>
      <c r="G13" s="79" t="s">
        <v>345</v>
      </c>
      <c r="H13" s="79" t="s">
        <v>348</v>
      </c>
      <c r="I13" s="79" t="s">
        <v>7</v>
      </c>
      <c r="J13" s="79" t="s">
        <v>11</v>
      </c>
      <c r="K13" s="79" t="s">
        <v>378</v>
      </c>
      <c r="L13" s="81"/>
      <c r="M13" s="81"/>
      <c r="N13" s="81"/>
      <c r="O13" s="81"/>
      <c r="P13" s="81"/>
      <c r="Q13" s="81"/>
      <c r="R13" s="81"/>
      <c r="S13" s="81"/>
      <c r="T13" s="84"/>
      <c r="U13" s="84"/>
      <c r="V13" s="2"/>
    </row>
    <row r="14" spans="1:24" ht="76.5" x14ac:dyDescent="0.25">
      <c r="A14" s="603"/>
      <c r="B14" s="629"/>
      <c r="C14" s="630" t="s">
        <v>460</v>
      </c>
      <c r="D14" s="622" t="s">
        <v>434</v>
      </c>
      <c r="E14" s="622" t="s">
        <v>452</v>
      </c>
      <c r="F14" s="622" t="s">
        <v>172</v>
      </c>
      <c r="G14" s="622" t="s">
        <v>345</v>
      </c>
      <c r="H14" s="622" t="s">
        <v>348</v>
      </c>
      <c r="I14" s="622" t="s">
        <v>370</v>
      </c>
      <c r="J14" s="624" t="s">
        <v>11</v>
      </c>
      <c r="K14" s="622" t="s">
        <v>378</v>
      </c>
      <c r="L14" s="505"/>
      <c r="M14" s="625"/>
      <c r="N14" s="625"/>
      <c r="O14" s="631"/>
      <c r="P14" s="505"/>
      <c r="Q14" s="625"/>
      <c r="R14" s="632"/>
      <c r="S14" s="505"/>
      <c r="T14" s="506"/>
      <c r="U14" s="507"/>
      <c r="V14" s="633"/>
    </row>
    <row r="15" spans="1:24" ht="63.75" x14ac:dyDescent="0.25">
      <c r="A15" s="603"/>
      <c r="B15" s="629"/>
      <c r="C15" s="630" t="s">
        <v>461</v>
      </c>
      <c r="D15" s="622" t="s">
        <v>436</v>
      </c>
      <c r="E15" s="622" t="s">
        <v>452</v>
      </c>
      <c r="F15" s="622" t="s">
        <v>172</v>
      </c>
      <c r="G15" s="622" t="s">
        <v>345</v>
      </c>
      <c r="H15" s="622" t="s">
        <v>348</v>
      </c>
      <c r="I15" s="622" t="s">
        <v>7</v>
      </c>
      <c r="J15" s="624" t="s">
        <v>11</v>
      </c>
      <c r="K15" s="622" t="s">
        <v>378</v>
      </c>
      <c r="L15" s="505"/>
      <c r="M15" s="625"/>
      <c r="N15" s="625"/>
      <c r="O15" s="631"/>
      <c r="P15" s="505"/>
      <c r="Q15" s="625"/>
      <c r="R15" s="632"/>
      <c r="S15" s="505"/>
      <c r="T15" s="506"/>
      <c r="U15" s="507"/>
      <c r="V15" s="633"/>
    </row>
    <row r="16" spans="1:24" ht="25.5" x14ac:dyDescent="0.25">
      <c r="A16" s="603"/>
      <c r="B16" s="629"/>
      <c r="C16" s="630" t="s">
        <v>462</v>
      </c>
      <c r="D16" s="622" t="s">
        <v>439</v>
      </c>
      <c r="E16" s="622" t="s">
        <v>452</v>
      </c>
      <c r="F16" s="622" t="s">
        <v>171</v>
      </c>
      <c r="G16" s="622" t="s">
        <v>345</v>
      </c>
      <c r="H16" s="622" t="s">
        <v>348</v>
      </c>
      <c r="I16" s="622" t="s">
        <v>370</v>
      </c>
      <c r="J16" s="624" t="s">
        <v>370</v>
      </c>
      <c r="K16" s="622" t="s">
        <v>378</v>
      </c>
      <c r="L16" s="505"/>
      <c r="M16" s="625"/>
      <c r="N16" s="625"/>
      <c r="O16" s="631"/>
      <c r="P16" s="505"/>
      <c r="Q16" s="625"/>
      <c r="R16" s="632"/>
      <c r="S16" s="505"/>
      <c r="T16" s="506"/>
      <c r="U16" s="507"/>
      <c r="V16" s="633"/>
    </row>
    <row r="17" spans="1:22" ht="140.25" x14ac:dyDescent="0.25">
      <c r="A17" s="603"/>
      <c r="B17" s="629"/>
      <c r="C17" s="630" t="s">
        <v>463</v>
      </c>
      <c r="D17" s="622" t="s">
        <v>464</v>
      </c>
      <c r="E17" s="622" t="s">
        <v>465</v>
      </c>
      <c r="F17" s="622" t="s">
        <v>171</v>
      </c>
      <c r="G17" s="622" t="s">
        <v>345</v>
      </c>
      <c r="H17" s="622" t="s">
        <v>348</v>
      </c>
      <c r="I17" s="622" t="s">
        <v>370</v>
      </c>
      <c r="J17" s="624" t="s">
        <v>370</v>
      </c>
      <c r="K17" s="622" t="s">
        <v>378</v>
      </c>
      <c r="L17" s="505"/>
      <c r="M17" s="625"/>
      <c r="N17" s="625"/>
      <c r="O17" s="631"/>
      <c r="P17" s="505"/>
      <c r="Q17" s="625"/>
      <c r="R17" s="632"/>
      <c r="S17" s="505"/>
      <c r="T17" s="506"/>
      <c r="U17" s="507"/>
      <c r="V17" s="633"/>
    </row>
    <row r="18" spans="1:22" ht="25.5" x14ac:dyDescent="0.25">
      <c r="A18" s="603"/>
      <c r="B18" s="629"/>
      <c r="C18" s="630" t="s">
        <v>466</v>
      </c>
      <c r="D18" s="622" t="s">
        <v>467</v>
      </c>
      <c r="E18" s="622" t="s">
        <v>452</v>
      </c>
      <c r="F18" s="622" t="s">
        <v>172</v>
      </c>
      <c r="G18" s="622" t="s">
        <v>345</v>
      </c>
      <c r="H18" s="622" t="s">
        <v>348</v>
      </c>
      <c r="I18" s="622" t="s">
        <v>370</v>
      </c>
      <c r="J18" s="624" t="s">
        <v>370</v>
      </c>
      <c r="K18" s="622" t="s">
        <v>378</v>
      </c>
      <c r="L18" s="505"/>
      <c r="M18" s="625"/>
      <c r="N18" s="625"/>
      <c r="O18" s="631"/>
      <c r="P18" s="505"/>
      <c r="Q18" s="625"/>
      <c r="R18" s="632"/>
      <c r="S18" s="505"/>
      <c r="T18" s="506"/>
      <c r="U18" s="507"/>
      <c r="V18" s="633"/>
    </row>
    <row r="19" spans="1:22" ht="63.75" x14ac:dyDescent="0.25">
      <c r="A19" s="603"/>
      <c r="B19" s="629"/>
      <c r="C19" s="630" t="s">
        <v>469</v>
      </c>
      <c r="D19" s="622" t="s">
        <v>470</v>
      </c>
      <c r="E19" s="622" t="s">
        <v>452</v>
      </c>
      <c r="F19" s="622" t="s">
        <v>172</v>
      </c>
      <c r="G19" s="622" t="s">
        <v>345</v>
      </c>
      <c r="H19" s="622" t="s">
        <v>349</v>
      </c>
      <c r="I19" s="622" t="s">
        <v>7</v>
      </c>
      <c r="J19" s="624" t="s">
        <v>14</v>
      </c>
      <c r="K19" s="622" t="s">
        <v>378</v>
      </c>
      <c r="L19" s="505"/>
      <c r="M19" s="625"/>
      <c r="N19" s="625"/>
      <c r="O19" s="631"/>
      <c r="P19" s="505"/>
      <c r="Q19" s="625"/>
      <c r="R19" s="632"/>
      <c r="S19" s="505"/>
      <c r="T19" s="506"/>
      <c r="U19" s="507"/>
      <c r="V19" s="633"/>
    </row>
    <row r="20" spans="1:22" ht="89.25" x14ac:dyDescent="0.25">
      <c r="A20" s="603"/>
      <c r="B20" s="629"/>
      <c r="C20" s="630" t="s">
        <v>472</v>
      </c>
      <c r="D20" s="622" t="s">
        <v>473</v>
      </c>
      <c r="E20" s="622" t="s">
        <v>474</v>
      </c>
      <c r="F20" s="622" t="s">
        <v>171</v>
      </c>
      <c r="G20" s="622" t="s">
        <v>182</v>
      </c>
      <c r="H20" s="622" t="s">
        <v>349</v>
      </c>
      <c r="I20" s="622" t="s">
        <v>169</v>
      </c>
      <c r="J20" s="624" t="s">
        <v>13</v>
      </c>
      <c r="K20" s="622" t="s">
        <v>378</v>
      </c>
      <c r="L20" s="505"/>
      <c r="M20" s="625"/>
      <c r="N20" s="625"/>
      <c r="O20" s="631"/>
      <c r="P20" s="505"/>
      <c r="Q20" s="625"/>
      <c r="R20" s="632"/>
      <c r="S20" s="505"/>
      <c r="T20" s="506"/>
      <c r="U20" s="507"/>
      <c r="V20" s="633"/>
    </row>
    <row r="21" spans="1:22" ht="216.75" x14ac:dyDescent="0.25">
      <c r="A21" s="603"/>
      <c r="B21" s="629"/>
      <c r="C21" s="630" t="s">
        <v>475</v>
      </c>
      <c r="D21" s="622" t="s">
        <v>476</v>
      </c>
      <c r="E21" s="622" t="s">
        <v>477</v>
      </c>
      <c r="F21" s="622" t="s">
        <v>370</v>
      </c>
      <c r="G21" s="622" t="s">
        <v>182</v>
      </c>
      <c r="H21" s="622" t="s">
        <v>349</v>
      </c>
      <c r="I21" s="622" t="s">
        <v>246</v>
      </c>
      <c r="J21" s="624" t="s">
        <v>12</v>
      </c>
      <c r="K21" s="622" t="s">
        <v>378</v>
      </c>
      <c r="L21" s="505"/>
      <c r="M21" s="625"/>
      <c r="N21" s="625"/>
      <c r="O21" s="631"/>
      <c r="P21" s="505"/>
      <c r="Q21" s="625"/>
      <c r="R21" s="632"/>
      <c r="S21" s="505"/>
      <c r="T21" s="506"/>
      <c r="U21" s="507"/>
      <c r="V21" s="633"/>
    </row>
    <row r="22" spans="1:22" ht="76.5" x14ac:dyDescent="0.25">
      <c r="A22" s="603"/>
      <c r="B22" s="629"/>
      <c r="C22" s="630" t="s">
        <v>478</v>
      </c>
      <c r="D22" s="622" t="s">
        <v>479</v>
      </c>
      <c r="E22" s="622" t="s">
        <v>480</v>
      </c>
      <c r="F22" s="622" t="s">
        <v>370</v>
      </c>
      <c r="G22" s="622" t="s">
        <v>182</v>
      </c>
      <c r="H22" s="622" t="s">
        <v>349</v>
      </c>
      <c r="I22" s="622" t="s">
        <v>370</v>
      </c>
      <c r="J22" s="624" t="s">
        <v>370</v>
      </c>
      <c r="K22" s="622" t="s">
        <v>376</v>
      </c>
      <c r="L22" s="505"/>
      <c r="M22" s="625"/>
      <c r="N22" s="625"/>
      <c r="O22" s="631"/>
      <c r="P22" s="505"/>
      <c r="Q22" s="625"/>
      <c r="R22" s="632"/>
      <c r="S22" s="505"/>
      <c r="T22" s="506"/>
      <c r="U22" s="507"/>
      <c r="V22" s="633"/>
    </row>
    <row r="23" spans="1:22" ht="89.25" x14ac:dyDescent="0.25">
      <c r="A23" s="603"/>
      <c r="B23" s="629"/>
      <c r="C23" s="630" t="s">
        <v>481</v>
      </c>
      <c r="D23" s="622" t="s">
        <v>482</v>
      </c>
      <c r="E23" s="622" t="s">
        <v>483</v>
      </c>
      <c r="F23" s="622" t="s">
        <v>370</v>
      </c>
      <c r="G23" s="622" t="s">
        <v>182</v>
      </c>
      <c r="H23" s="622" t="s">
        <v>349</v>
      </c>
      <c r="I23" s="622" t="s">
        <v>370</v>
      </c>
      <c r="J23" s="624" t="s">
        <v>370</v>
      </c>
      <c r="K23" s="622" t="s">
        <v>378</v>
      </c>
      <c r="L23" s="505"/>
      <c r="M23" s="625"/>
      <c r="N23" s="625"/>
      <c r="O23" s="631"/>
      <c r="P23" s="505"/>
      <c r="Q23" s="625"/>
      <c r="R23" s="632"/>
      <c r="S23" s="505"/>
      <c r="T23" s="506"/>
      <c r="U23" s="507"/>
      <c r="V23" s="633"/>
    </row>
    <row r="24" spans="1:22" ht="76.5" x14ac:dyDescent="0.25">
      <c r="A24" s="603"/>
      <c r="B24" s="629"/>
      <c r="C24" s="630" t="s">
        <v>484</v>
      </c>
      <c r="D24" s="622" t="s">
        <v>485</v>
      </c>
      <c r="E24" s="622" t="s">
        <v>486</v>
      </c>
      <c r="F24" s="622" t="s">
        <v>370</v>
      </c>
      <c r="G24" s="622" t="s">
        <v>182</v>
      </c>
      <c r="H24" s="622" t="s">
        <v>349</v>
      </c>
      <c r="I24" s="622" t="s">
        <v>370</v>
      </c>
      <c r="J24" s="624" t="s">
        <v>370</v>
      </c>
      <c r="K24" s="622" t="s">
        <v>378</v>
      </c>
      <c r="L24" s="505"/>
      <c r="M24" s="625"/>
      <c r="N24" s="625"/>
      <c r="O24" s="631"/>
      <c r="P24" s="505"/>
      <c r="Q24" s="625"/>
      <c r="R24" s="632"/>
      <c r="S24" s="505"/>
      <c r="T24" s="506"/>
      <c r="U24" s="507"/>
      <c r="V24" s="633"/>
    </row>
    <row r="25" spans="1:22" ht="51" x14ac:dyDescent="0.25">
      <c r="A25" s="603"/>
      <c r="B25" s="629"/>
      <c r="C25" s="630" t="s">
        <v>487</v>
      </c>
      <c r="D25" s="622" t="s">
        <v>488</v>
      </c>
      <c r="E25" s="622" t="s">
        <v>489</v>
      </c>
      <c r="F25" s="622" t="s">
        <v>181</v>
      </c>
      <c r="G25" s="622" t="s">
        <v>347</v>
      </c>
      <c r="H25" s="622" t="s">
        <v>349</v>
      </c>
      <c r="I25" s="622" t="s">
        <v>370</v>
      </c>
      <c r="J25" s="624" t="s">
        <v>11</v>
      </c>
      <c r="K25" s="622" t="s">
        <v>378</v>
      </c>
      <c r="L25" s="505"/>
      <c r="M25" s="625"/>
      <c r="N25" s="625"/>
      <c r="O25" s="631"/>
      <c r="P25" s="505"/>
      <c r="Q25" s="625"/>
      <c r="R25" s="632"/>
      <c r="S25" s="505"/>
      <c r="T25" s="506"/>
      <c r="U25" s="507"/>
      <c r="V25" s="633"/>
    </row>
    <row r="26" spans="1:22" x14ac:dyDescent="0.25">
      <c r="A26" s="417"/>
      <c r="B26" s="721" t="s">
        <v>26</v>
      </c>
      <c r="C26" s="613" t="s">
        <v>29</v>
      </c>
      <c r="D26" s="622"/>
      <c r="E26" s="622"/>
      <c r="F26" s="622" t="s">
        <v>108</v>
      </c>
      <c r="G26" s="623"/>
      <c r="H26" s="623"/>
      <c r="I26" s="622" t="s">
        <v>108</v>
      </c>
      <c r="J26" s="624" t="s">
        <v>108</v>
      </c>
      <c r="K26" s="622"/>
      <c r="L26" s="505"/>
      <c r="M26" s="625"/>
      <c r="N26" s="625"/>
      <c r="O26" s="626"/>
      <c r="P26" s="627"/>
      <c r="Q26" s="625"/>
      <c r="R26" s="628"/>
      <c r="S26" s="627"/>
      <c r="T26" s="506"/>
      <c r="U26" s="507"/>
      <c r="V26" s="516"/>
    </row>
    <row r="27" spans="1:22" x14ac:dyDescent="0.25">
      <c r="B27" s="721"/>
      <c r="C27" s="131" t="s">
        <v>30</v>
      </c>
      <c r="D27" s="79"/>
      <c r="E27" s="79"/>
      <c r="F27" s="79" t="s">
        <v>108</v>
      </c>
      <c r="G27" s="384"/>
      <c r="H27" s="384"/>
      <c r="I27" s="79" t="s">
        <v>108</v>
      </c>
      <c r="J27" s="520" t="s">
        <v>108</v>
      </c>
      <c r="K27" s="79"/>
      <c r="L27" s="83"/>
      <c r="M27" s="81"/>
      <c r="N27" s="81"/>
      <c r="O27" s="250"/>
      <c r="P27" s="80"/>
      <c r="Q27" s="81"/>
      <c r="R27" s="82"/>
      <c r="S27" s="80"/>
      <c r="T27" s="84"/>
      <c r="U27" s="508"/>
      <c r="V27" s="513"/>
    </row>
    <row r="28" spans="1:22" ht="25.5" customHeight="1" thickBot="1" x14ac:dyDescent="0.3">
      <c r="B28" s="721"/>
      <c r="C28" s="522"/>
      <c r="D28" s="90"/>
      <c r="E28" s="90"/>
      <c r="F28" s="90" t="s">
        <v>108</v>
      </c>
      <c r="G28" s="385"/>
      <c r="H28" s="385"/>
      <c r="I28" s="90" t="s">
        <v>108</v>
      </c>
      <c r="J28" s="521" t="s">
        <v>108</v>
      </c>
      <c r="K28" s="90"/>
      <c r="L28" s="94"/>
      <c r="M28" s="92"/>
      <c r="N28" s="92"/>
      <c r="O28" s="251"/>
      <c r="P28" s="85"/>
      <c r="Q28" s="86"/>
      <c r="R28" s="87"/>
      <c r="S28" s="91"/>
      <c r="T28" s="95"/>
      <c r="U28" s="510"/>
      <c r="V28" s="514"/>
    </row>
    <row r="29" spans="1:22" x14ac:dyDescent="0.25">
      <c r="B29" s="720" t="s">
        <v>93</v>
      </c>
      <c r="C29" s="133" t="s">
        <v>31</v>
      </c>
      <c r="D29" s="76"/>
      <c r="E29" s="76"/>
      <c r="F29" s="76" t="s">
        <v>108</v>
      </c>
      <c r="G29" s="383"/>
      <c r="H29" s="383"/>
      <c r="I29" s="76" t="s">
        <v>108</v>
      </c>
      <c r="J29" s="519" t="s">
        <v>108</v>
      </c>
      <c r="K29" s="76"/>
      <c r="L29" s="77"/>
      <c r="M29" s="97"/>
      <c r="N29" s="97"/>
      <c r="O29" s="252"/>
      <c r="P29" s="96"/>
      <c r="Q29" s="97"/>
      <c r="R29" s="98"/>
      <c r="S29" s="505"/>
      <c r="T29" s="506"/>
      <c r="U29" s="507"/>
      <c r="V29" s="516"/>
    </row>
    <row r="30" spans="1:22" x14ac:dyDescent="0.25">
      <c r="B30" s="723"/>
      <c r="C30" s="131" t="s">
        <v>32</v>
      </c>
      <c r="D30" s="79"/>
      <c r="E30" s="79"/>
      <c r="F30" s="79" t="s">
        <v>108</v>
      </c>
      <c r="G30" s="384"/>
      <c r="H30" s="384"/>
      <c r="I30" s="79" t="s">
        <v>108</v>
      </c>
      <c r="J30" s="520" t="s">
        <v>108</v>
      </c>
      <c r="K30" s="79"/>
      <c r="L30" s="83"/>
      <c r="M30" s="81"/>
      <c r="N30" s="81"/>
      <c r="O30" s="250"/>
      <c r="P30" s="80"/>
      <c r="Q30" s="81"/>
      <c r="R30" s="82"/>
      <c r="S30" s="83"/>
      <c r="T30" s="84"/>
      <c r="U30" s="508"/>
      <c r="V30" s="513"/>
    </row>
    <row r="31" spans="1:22" ht="52.5" customHeight="1" thickBot="1" x14ac:dyDescent="0.3">
      <c r="B31" s="724"/>
      <c r="C31" s="159"/>
      <c r="D31" s="90"/>
      <c r="E31" s="90"/>
      <c r="F31" s="90" t="s">
        <v>108</v>
      </c>
      <c r="G31" s="385"/>
      <c r="H31" s="385"/>
      <c r="I31" s="90" t="s">
        <v>108</v>
      </c>
      <c r="J31" s="521" t="s">
        <v>108</v>
      </c>
      <c r="K31" s="90"/>
      <c r="L31" s="94"/>
      <c r="M31" s="92"/>
      <c r="N31" s="92"/>
      <c r="O31" s="251"/>
      <c r="P31" s="91"/>
      <c r="Q31" s="92"/>
      <c r="R31" s="93"/>
      <c r="S31" s="94"/>
      <c r="T31" s="95"/>
      <c r="U31" s="510"/>
      <c r="V31" s="514"/>
    </row>
    <row r="34" spans="2:22" x14ac:dyDescent="0.25">
      <c r="B34" s="725" t="s">
        <v>110</v>
      </c>
      <c r="C34" s="725"/>
      <c r="D34" s="725"/>
      <c r="E34" s="725"/>
      <c r="F34" s="725"/>
      <c r="G34" s="725"/>
      <c r="H34" s="725"/>
      <c r="I34" s="725"/>
      <c r="J34" s="725"/>
      <c r="K34" s="725"/>
      <c r="L34" s="725"/>
      <c r="M34" s="725"/>
      <c r="N34" s="725"/>
      <c r="O34" s="725"/>
      <c r="P34" s="725"/>
      <c r="Q34" s="725"/>
      <c r="R34" s="725"/>
      <c r="S34" s="725"/>
      <c r="T34" s="725"/>
      <c r="U34" s="725"/>
      <c r="V34" s="725"/>
    </row>
    <row r="35" spans="2:22" ht="15" customHeight="1" x14ac:dyDescent="0.25">
      <c r="B35" s="726" t="s">
        <v>116</v>
      </c>
      <c r="C35" s="726"/>
      <c r="D35" s="726"/>
      <c r="E35" s="726"/>
      <c r="F35" s="726"/>
      <c r="G35" s="726"/>
      <c r="H35" s="726"/>
      <c r="I35" s="726"/>
      <c r="J35" s="726"/>
      <c r="K35" s="726"/>
      <c r="L35" s="726"/>
      <c r="M35" s="726"/>
      <c r="N35" s="726"/>
      <c r="O35" s="726"/>
      <c r="P35" s="726"/>
      <c r="Q35" s="726"/>
      <c r="R35" s="726"/>
      <c r="S35" s="726"/>
      <c r="T35" s="726"/>
      <c r="U35" s="726"/>
      <c r="V35" s="726"/>
    </row>
    <row r="36" spans="2:22" ht="19.5" customHeight="1" x14ac:dyDescent="0.25">
      <c r="B36" s="32" t="s">
        <v>147</v>
      </c>
    </row>
    <row r="37" spans="2:22" x14ac:dyDescent="0.25">
      <c r="B37" s="32" t="s">
        <v>141</v>
      </c>
    </row>
    <row r="38" spans="2:22" x14ac:dyDescent="0.25">
      <c r="B38" s="32" t="s">
        <v>142</v>
      </c>
    </row>
    <row r="39" spans="2:22" x14ac:dyDescent="0.25">
      <c r="B39" s="32" t="s">
        <v>143</v>
      </c>
    </row>
    <row r="40" spans="2:22" x14ac:dyDescent="0.25">
      <c r="B40" s="32" t="s">
        <v>144</v>
      </c>
    </row>
    <row r="41" spans="2:22" x14ac:dyDescent="0.25">
      <c r="B41" s="32" t="s">
        <v>146</v>
      </c>
    </row>
    <row r="42" spans="2:22" x14ac:dyDescent="0.25">
      <c r="B42" s="32" t="s">
        <v>145</v>
      </c>
    </row>
    <row r="44" spans="2:22" x14ac:dyDescent="0.25">
      <c r="B44" s="691" t="s">
        <v>136</v>
      </c>
      <c r="C44" s="691"/>
      <c r="D44" s="691"/>
      <c r="E44" s="691"/>
      <c r="F44" s="691"/>
      <c r="G44" s="691"/>
      <c r="H44" s="691"/>
      <c r="I44" s="691"/>
      <c r="J44" s="691"/>
      <c r="K44" s="691"/>
      <c r="L44" s="691"/>
      <c r="M44" s="691"/>
      <c r="N44" s="691"/>
      <c r="O44" s="691"/>
      <c r="P44" s="691"/>
      <c r="Q44" s="691"/>
      <c r="R44" s="691"/>
    </row>
    <row r="45" spans="2:22" x14ac:dyDescent="0.25">
      <c r="B45" s="696" t="s">
        <v>262</v>
      </c>
      <c r="C45" s="696"/>
      <c r="D45" s="696"/>
      <c r="E45" s="696"/>
      <c r="F45" s="696"/>
      <c r="G45" s="696"/>
      <c r="H45" s="696"/>
      <c r="I45" s="696"/>
      <c r="J45" s="696"/>
      <c r="K45" s="696"/>
      <c r="L45" s="696"/>
      <c r="M45" s="696"/>
      <c r="N45" s="696"/>
      <c r="O45" s="696"/>
      <c r="P45" s="696"/>
      <c r="Q45" s="696"/>
      <c r="R45" s="696"/>
    </row>
    <row r="46" spans="2:22" x14ac:dyDescent="0.25">
      <c r="B46" s="692" t="s">
        <v>286</v>
      </c>
      <c r="C46" s="692"/>
      <c r="D46" s="692"/>
      <c r="E46" s="692"/>
      <c r="F46" s="692"/>
      <c r="G46" s="692"/>
      <c r="H46" s="692"/>
      <c r="I46" s="692"/>
      <c r="J46" s="692"/>
      <c r="K46" s="692"/>
      <c r="L46" s="692"/>
      <c r="M46" s="692"/>
      <c r="N46" s="692"/>
      <c r="O46" s="692"/>
      <c r="P46" s="692"/>
      <c r="Q46" s="692"/>
      <c r="R46" s="692"/>
    </row>
    <row r="47" spans="2:22" x14ac:dyDescent="0.25">
      <c r="B47" s="692" t="s">
        <v>263</v>
      </c>
      <c r="C47" s="692"/>
      <c r="D47" s="692"/>
      <c r="E47" s="692"/>
      <c r="F47" s="692"/>
      <c r="G47" s="692"/>
      <c r="H47" s="692"/>
      <c r="I47" s="692"/>
      <c r="J47" s="692"/>
      <c r="K47" s="692"/>
      <c r="L47" s="692"/>
      <c r="M47" s="692"/>
      <c r="N47" s="692"/>
      <c r="O47" s="692"/>
      <c r="P47" s="692"/>
      <c r="Q47" s="692"/>
      <c r="R47" s="692"/>
    </row>
    <row r="48" spans="2:22" x14ac:dyDescent="0.25">
      <c r="B48" s="692" t="s">
        <v>371</v>
      </c>
      <c r="C48" s="692"/>
      <c r="D48" s="692"/>
      <c r="E48" s="692"/>
      <c r="F48" s="692"/>
      <c r="G48" s="692"/>
      <c r="H48" s="692"/>
      <c r="I48" s="692"/>
      <c r="J48" s="692"/>
      <c r="K48" s="692"/>
      <c r="L48" s="692"/>
      <c r="M48" s="692"/>
      <c r="N48" s="692"/>
      <c r="O48" s="692"/>
      <c r="P48" s="692"/>
      <c r="Q48" s="692"/>
      <c r="R48" s="692"/>
    </row>
    <row r="49" spans="2:18" x14ac:dyDescent="0.25">
      <c r="B49" s="692" t="s">
        <v>186</v>
      </c>
      <c r="C49" s="692"/>
      <c r="D49" s="692"/>
      <c r="E49" s="692"/>
      <c r="F49" s="692"/>
      <c r="G49" s="692"/>
      <c r="H49" s="692"/>
      <c r="I49" s="692"/>
      <c r="J49" s="692"/>
      <c r="K49" s="692"/>
      <c r="L49" s="692"/>
      <c r="M49" s="692"/>
      <c r="N49" s="692"/>
      <c r="O49" s="692"/>
      <c r="P49" s="692"/>
      <c r="Q49" s="692"/>
      <c r="R49" s="692"/>
    </row>
    <row r="50" spans="2:18" x14ac:dyDescent="0.25">
      <c r="B50" s="692" t="s">
        <v>156</v>
      </c>
      <c r="C50" s="692"/>
      <c r="D50" s="692"/>
      <c r="E50" s="692"/>
      <c r="F50" s="692"/>
      <c r="G50" s="692"/>
      <c r="H50" s="692"/>
      <c r="I50" s="692"/>
      <c r="J50" s="692"/>
      <c r="K50" s="692"/>
      <c r="L50" s="692"/>
      <c r="M50" s="692"/>
      <c r="N50" s="692"/>
      <c r="O50" s="692"/>
      <c r="P50" s="692"/>
      <c r="Q50" s="692"/>
      <c r="R50" s="692"/>
    </row>
    <row r="51" spans="2:18" x14ac:dyDescent="0.25">
      <c r="B51" s="692" t="s">
        <v>372</v>
      </c>
      <c r="C51" s="692"/>
      <c r="D51" s="692"/>
      <c r="E51" s="692"/>
      <c r="F51" s="692"/>
      <c r="G51" s="692"/>
      <c r="H51" s="692"/>
      <c r="I51" s="692"/>
      <c r="J51" s="692"/>
      <c r="K51" s="692"/>
      <c r="L51" s="692"/>
      <c r="M51" s="692"/>
      <c r="N51" s="692"/>
      <c r="O51" s="692"/>
      <c r="P51" s="692"/>
      <c r="Q51" s="692"/>
      <c r="R51" s="692"/>
    </row>
    <row r="52" spans="2:18" x14ac:dyDescent="0.25">
      <c r="B52" s="692" t="s">
        <v>379</v>
      </c>
      <c r="C52" s="692"/>
      <c r="D52" s="692"/>
      <c r="E52" s="692"/>
      <c r="F52" s="692"/>
      <c r="G52" s="692"/>
      <c r="H52" s="692"/>
      <c r="I52" s="692"/>
      <c r="J52" s="692"/>
      <c r="K52" s="692"/>
      <c r="L52" s="692"/>
      <c r="M52" s="692"/>
      <c r="N52" s="692"/>
      <c r="O52" s="692"/>
      <c r="P52" s="692"/>
      <c r="Q52" s="692"/>
      <c r="R52" s="692"/>
    </row>
    <row r="53" spans="2:18" x14ac:dyDescent="0.25">
      <c r="B53" s="692" t="s">
        <v>283</v>
      </c>
      <c r="C53" s="692"/>
      <c r="D53" s="692"/>
      <c r="E53" s="692"/>
      <c r="F53" s="692"/>
      <c r="G53" s="692"/>
      <c r="H53" s="692"/>
      <c r="I53" s="692"/>
      <c r="J53" s="692"/>
      <c r="K53" s="692"/>
      <c r="L53" s="692"/>
      <c r="M53" s="692"/>
      <c r="N53" s="692"/>
      <c r="O53" s="692"/>
      <c r="P53" s="692"/>
      <c r="Q53" s="692"/>
      <c r="R53" s="692"/>
    </row>
    <row r="54" spans="2:18" x14ac:dyDescent="0.25">
      <c r="B54" s="409"/>
      <c r="C54" s="409"/>
      <c r="D54" s="409"/>
      <c r="E54" s="409"/>
      <c r="F54" s="409"/>
      <c r="G54" s="409"/>
      <c r="H54" s="409"/>
      <c r="I54" s="409"/>
      <c r="J54" s="409"/>
      <c r="K54" s="495"/>
      <c r="L54" s="409"/>
    </row>
    <row r="55" spans="2:18" x14ac:dyDescent="0.25">
      <c r="H55" s="32"/>
      <c r="I55" s="32"/>
      <c r="J55" s="32"/>
      <c r="K55" s="32"/>
      <c r="N55" s="407"/>
      <c r="O55" s="407"/>
      <c r="P55" s="407"/>
      <c r="Q55" s="407"/>
      <c r="R55" s="407"/>
    </row>
    <row r="56" spans="2:18" ht="14.1" customHeight="1" x14ac:dyDescent="0.25"/>
    <row r="57" spans="2:18" ht="14.1" customHeight="1" x14ac:dyDescent="0.25"/>
    <row r="58" spans="2:18" ht="14.1" customHeight="1" x14ac:dyDescent="0.25"/>
    <row r="59" spans="2:18" ht="14.1" customHeight="1" x14ac:dyDescent="0.25"/>
    <row r="60" spans="2:18" ht="14.1" customHeight="1" x14ac:dyDescent="0.25"/>
    <row r="62" spans="2:18" ht="14.1" customHeight="1" x14ac:dyDescent="0.25"/>
    <row r="63" spans="2:18" ht="14.1" customHeight="1" x14ac:dyDescent="0.25"/>
    <row r="64" spans="2:18"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45" customHeight="1" x14ac:dyDescent="0.25"/>
    <row r="76" ht="14.1" customHeight="1" x14ac:dyDescent="0.25"/>
    <row r="77" ht="14.1" customHeight="1" x14ac:dyDescent="0.25"/>
    <row r="78" ht="14.1" customHeight="1" x14ac:dyDescent="0.25"/>
    <row r="79" ht="14.1" customHeight="1" x14ac:dyDescent="0.25"/>
    <row r="80" ht="14.1" customHeight="1" x14ac:dyDescent="0.25"/>
    <row r="81" spans="14:14" ht="14.1" customHeight="1" x14ac:dyDescent="0.25"/>
    <row r="82" spans="14:14" ht="14.1" customHeight="1" x14ac:dyDescent="0.25"/>
    <row r="83" spans="14:14" ht="14.45" customHeight="1" x14ac:dyDescent="0.25"/>
    <row r="86" spans="14:14" ht="14.1" customHeight="1" x14ac:dyDescent="0.25"/>
    <row r="87" spans="14:14" ht="14.1" customHeight="1" x14ac:dyDescent="0.25"/>
    <row r="88" spans="14:14" ht="14.1" customHeight="1" x14ac:dyDescent="0.25"/>
    <row r="89" spans="14:14" ht="14.1" customHeight="1" x14ac:dyDescent="0.25"/>
    <row r="90" spans="14:14" ht="14.1" customHeight="1" x14ac:dyDescent="0.25"/>
    <row r="91" spans="14:14" ht="14.45" customHeight="1" x14ac:dyDescent="0.25"/>
    <row r="92" spans="14:14" ht="14.1" customHeight="1" x14ac:dyDescent="0.25"/>
    <row r="93" spans="14:14" ht="14.1" customHeight="1" x14ac:dyDescent="0.25"/>
    <row r="94" spans="14:14" ht="38.1" customHeight="1" x14ac:dyDescent="0.25">
      <c r="N94" s="27"/>
    </row>
    <row r="95" spans="14:14" ht="30.95" customHeight="1" x14ac:dyDescent="0.25">
      <c r="N95" s="27"/>
    </row>
    <row r="96" spans="14:14" ht="33" customHeight="1" x14ac:dyDescent="0.25">
      <c r="N96" s="26"/>
    </row>
    <row r="97" ht="39.950000000000003" customHeight="1" x14ac:dyDescent="0.25"/>
    <row r="98" ht="21.95" customHeight="1" x14ac:dyDescent="0.25"/>
    <row r="99" ht="14.1" customHeight="1" x14ac:dyDescent="0.25"/>
    <row r="100" ht="14.1" customHeight="1" x14ac:dyDescent="0.25"/>
    <row r="101" ht="14.45"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45"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45" customHeight="1" x14ac:dyDescent="0.25"/>
  </sheetData>
  <mergeCells count="33">
    <mergeCell ref="B53:R53"/>
    <mergeCell ref="B45:R45"/>
    <mergeCell ref="B46:R46"/>
    <mergeCell ref="B47:R47"/>
    <mergeCell ref="B48:R48"/>
    <mergeCell ref="B49:R49"/>
    <mergeCell ref="B50:R50"/>
    <mergeCell ref="B52:R52"/>
    <mergeCell ref="B51:R51"/>
    <mergeCell ref="B2:V2"/>
    <mergeCell ref="B44:R44"/>
    <mergeCell ref="J4:J5"/>
    <mergeCell ref="L4:O4"/>
    <mergeCell ref="P4:R4"/>
    <mergeCell ref="S4:S5"/>
    <mergeCell ref="B6:B11"/>
    <mergeCell ref="B26:B28"/>
    <mergeCell ref="B29:B31"/>
    <mergeCell ref="B34:V34"/>
    <mergeCell ref="B35:V35"/>
    <mergeCell ref="T4:T5"/>
    <mergeCell ref="U4:U5"/>
    <mergeCell ref="K4:K5"/>
    <mergeCell ref="B3:V3"/>
    <mergeCell ref="B4:B5"/>
    <mergeCell ref="H4:H5"/>
    <mergeCell ref="I4:I5"/>
    <mergeCell ref="V4:V5"/>
    <mergeCell ref="C4:C5"/>
    <mergeCell ref="D4:D5"/>
    <mergeCell ref="E4:E5"/>
    <mergeCell ref="F4:F5"/>
    <mergeCell ref="G4:G5"/>
  </mergeCells>
  <conditionalFormatting sqref="C6:E31 L6:R31">
    <cfRule type="containsBlanks" dxfId="49" priority="2">
      <formula>LEN(TRIM(C6))=0</formula>
    </cfRule>
  </conditionalFormatting>
  <conditionalFormatting sqref="S6:U31">
    <cfRule type="containsBlanks" dxfId="48" priority="1">
      <formula>LEN(TRIM(S6))=0</formula>
    </cfRule>
  </conditionalFormatting>
  <dataValidations count="2">
    <dataValidation type="list" allowBlank="1" showInputMessage="1" showErrorMessage="1" sqref="G6:G25">
      <formula1>M1indname</formula1>
    </dataValidation>
    <dataValidation type="list" allowBlank="1" showInputMessage="1" showErrorMessage="1" sqref="H6:H25">
      <formula1>cellM11ddm2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F6:F31</xm:sqref>
        </x14:dataValidation>
        <x14:dataValidation type="list" allowBlank="1" showInputMessage="1" showErrorMessage="1" promptTitle="ALTERNATIVE FUEL">
          <x14:formula1>
            <xm:f>Menus!$D$2:$D$11</xm:f>
          </x14:formula1>
          <xm:sqref>I6:I31</xm:sqref>
        </x14:dataValidation>
        <x14:dataValidation type="list" allowBlank="1" showInputMessage="1" showErrorMessage="1" promptTitle="MODE">
          <x14:formula1>
            <xm:f>Menus!$C$2:$C$7</xm:f>
          </x14:formula1>
          <xm:sqref>J6:J31</xm:sqref>
        </x14:dataValidation>
        <x14:dataValidation type="list" allowBlank="1" showInputMessage="1" showErrorMessage="1" promptTitle="MODE">
          <x14:formula1>
            <xm:f>Menus!$L$2:$L$5</xm:f>
          </x14:formula1>
          <xm:sqref>K6:K31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topLeftCell="E1" workbookViewId="0">
      <selection activeCell="E11" sqref="E11"/>
    </sheetView>
  </sheetViews>
  <sheetFormatPr defaultColWidth="8.7109375" defaultRowHeight="15" x14ac:dyDescent="0.25"/>
  <cols>
    <col min="1" max="1" width="2.28515625" style="32" customWidth="1"/>
    <col min="2" max="2" width="13.85546875" style="32" customWidth="1"/>
    <col min="3" max="3" width="3.7109375" style="32" customWidth="1"/>
    <col min="4" max="4" width="17.85546875" style="32" customWidth="1"/>
    <col min="5" max="5" width="21.85546875" style="32" customWidth="1"/>
    <col min="6" max="6" width="9.140625" style="32" customWidth="1"/>
    <col min="7" max="7" width="13.28515625" style="32" customWidth="1"/>
    <col min="8" max="8" width="11.28515625" style="32" customWidth="1"/>
    <col min="9" max="9" width="13.140625" style="32" customWidth="1"/>
    <col min="10" max="14" width="8.28515625" style="32" customWidth="1"/>
    <col min="15" max="15" width="9.28515625" style="32" customWidth="1"/>
    <col min="16" max="16" width="9.7109375" style="32" customWidth="1"/>
    <col min="17" max="17" width="11.42578125" style="32" customWidth="1"/>
    <col min="18" max="19" width="5.7109375" style="32" customWidth="1"/>
    <col min="20" max="20" width="12.85546875" style="32" customWidth="1"/>
    <col min="21" max="16384" width="8.7109375" style="32"/>
  </cols>
  <sheetData>
    <row r="1" spans="1:20" ht="15.75" thickBot="1" x14ac:dyDescent="0.3">
      <c r="B1" s="32" t="s">
        <v>115</v>
      </c>
      <c r="O1" s="7"/>
      <c r="P1" s="7"/>
    </row>
    <row r="2" spans="1:20" ht="16.5" thickBot="1" x14ac:dyDescent="0.3">
      <c r="B2" s="693" t="s">
        <v>177</v>
      </c>
      <c r="C2" s="694"/>
      <c r="D2" s="694"/>
      <c r="E2" s="694"/>
      <c r="F2" s="694"/>
      <c r="G2" s="694"/>
      <c r="H2" s="694"/>
      <c r="I2" s="694"/>
      <c r="J2" s="694"/>
      <c r="K2" s="694"/>
      <c r="L2" s="694"/>
      <c r="M2" s="694"/>
      <c r="N2" s="694"/>
      <c r="O2" s="694"/>
      <c r="P2" s="694"/>
      <c r="Q2" s="694"/>
      <c r="R2" s="694"/>
      <c r="S2" s="694"/>
      <c r="T2" s="695"/>
    </row>
    <row r="3" spans="1:20" ht="15.75" thickBot="1" x14ac:dyDescent="0.3">
      <c r="B3" s="411"/>
      <c r="C3" s="411"/>
      <c r="D3" s="411"/>
      <c r="E3" s="411"/>
      <c r="F3" s="411"/>
      <c r="G3" s="411"/>
      <c r="H3" s="411"/>
      <c r="I3" s="497"/>
      <c r="J3" s="411"/>
      <c r="K3" s="411"/>
      <c r="L3" s="411"/>
      <c r="M3" s="411"/>
      <c r="N3" s="411"/>
      <c r="O3" s="411"/>
      <c r="P3" s="411"/>
    </row>
    <row r="4" spans="1:20" ht="31.5" customHeight="1" thickBot="1" x14ac:dyDescent="0.3">
      <c r="A4" s="7"/>
      <c r="B4" s="702" t="s">
        <v>84</v>
      </c>
      <c r="C4" s="702" t="s">
        <v>114</v>
      </c>
      <c r="D4" s="704" t="s">
        <v>25</v>
      </c>
      <c r="E4" s="702" t="s">
        <v>92</v>
      </c>
      <c r="F4" s="737" t="s">
        <v>170</v>
      </c>
      <c r="G4" s="733" t="s">
        <v>107</v>
      </c>
      <c r="H4" s="740" t="s">
        <v>6</v>
      </c>
      <c r="I4" s="698" t="s">
        <v>375</v>
      </c>
      <c r="J4" s="713" t="s">
        <v>174</v>
      </c>
      <c r="K4" s="714"/>
      <c r="L4" s="714"/>
      <c r="M4" s="715"/>
      <c r="N4" s="716" t="s">
        <v>175</v>
      </c>
      <c r="O4" s="717"/>
      <c r="P4" s="742"/>
      <c r="Q4" s="743" t="s">
        <v>187</v>
      </c>
      <c r="R4" s="746" t="s">
        <v>1</v>
      </c>
      <c r="S4" s="748" t="s">
        <v>155</v>
      </c>
      <c r="T4" s="733" t="s">
        <v>110</v>
      </c>
    </row>
    <row r="5" spans="1:20" ht="25.5" customHeight="1" thickBot="1" x14ac:dyDescent="0.3">
      <c r="A5" s="7"/>
      <c r="B5" s="735"/>
      <c r="C5" s="703"/>
      <c r="D5" s="736"/>
      <c r="E5" s="735"/>
      <c r="F5" s="738"/>
      <c r="G5" s="739"/>
      <c r="H5" s="741"/>
      <c r="I5" s="699"/>
      <c r="J5" s="422">
        <v>2016</v>
      </c>
      <c r="K5" s="420">
        <v>2017</v>
      </c>
      <c r="L5" s="420">
        <v>2018</v>
      </c>
      <c r="M5" s="421">
        <v>2019</v>
      </c>
      <c r="N5" s="24">
        <v>2020</v>
      </c>
      <c r="O5" s="138" t="s">
        <v>96</v>
      </c>
      <c r="P5" s="25" t="s">
        <v>97</v>
      </c>
      <c r="Q5" s="744"/>
      <c r="R5" s="747"/>
      <c r="S5" s="749"/>
      <c r="T5" s="734"/>
    </row>
    <row r="6" spans="1:20" ht="114.75" x14ac:dyDescent="0.25">
      <c r="A6" s="7"/>
      <c r="B6" s="750" t="s">
        <v>94</v>
      </c>
      <c r="C6" s="133">
        <v>1</v>
      </c>
      <c r="D6" s="72" t="s">
        <v>429</v>
      </c>
      <c r="E6" s="72" t="s">
        <v>430</v>
      </c>
      <c r="F6" s="167" t="s">
        <v>438</v>
      </c>
      <c r="G6" s="99" t="s">
        <v>7</v>
      </c>
      <c r="H6" s="523" t="s">
        <v>11</v>
      </c>
      <c r="I6" s="99" t="s">
        <v>378</v>
      </c>
      <c r="J6" s="112"/>
      <c r="K6" s="100"/>
      <c r="L6" s="100"/>
      <c r="M6" s="101"/>
      <c r="N6" s="102">
        <v>0</v>
      </c>
      <c r="O6" s="103">
        <v>0</v>
      </c>
      <c r="P6" s="104">
        <v>0</v>
      </c>
      <c r="Q6" s="77">
        <v>10000</v>
      </c>
      <c r="R6" s="78">
        <v>2011</v>
      </c>
      <c r="S6" s="511">
        <v>2017</v>
      </c>
      <c r="T6" s="512"/>
    </row>
    <row r="7" spans="1:20" ht="63.75" x14ac:dyDescent="0.25">
      <c r="A7" s="7"/>
      <c r="B7" s="751"/>
      <c r="C7" s="131">
        <v>2</v>
      </c>
      <c r="D7" s="72" t="s">
        <v>432</v>
      </c>
      <c r="E7" s="72" t="s">
        <v>433</v>
      </c>
      <c r="F7" s="166" t="s">
        <v>172</v>
      </c>
      <c r="G7" s="72" t="s">
        <v>109</v>
      </c>
      <c r="H7" s="113" t="s">
        <v>11</v>
      </c>
      <c r="I7" s="72" t="s">
        <v>378</v>
      </c>
      <c r="J7" s="107"/>
      <c r="K7" s="105"/>
      <c r="L7" s="105"/>
      <c r="M7" s="106"/>
      <c r="N7" s="107">
        <v>0</v>
      </c>
      <c r="O7" s="105">
        <v>0</v>
      </c>
      <c r="P7" s="106">
        <v>0</v>
      </c>
      <c r="Q7" s="83">
        <v>30340</v>
      </c>
      <c r="R7" s="84">
        <v>2017</v>
      </c>
      <c r="S7" s="508">
        <v>2019</v>
      </c>
      <c r="T7" s="513"/>
    </row>
    <row r="8" spans="1:20" ht="140.25" x14ac:dyDescent="0.25">
      <c r="A8" s="7"/>
      <c r="B8" s="751"/>
      <c r="C8" s="131">
        <v>3</v>
      </c>
      <c r="D8" s="72" t="s">
        <v>428</v>
      </c>
      <c r="E8" s="72" t="s">
        <v>431</v>
      </c>
      <c r="F8" s="166" t="s">
        <v>172</v>
      </c>
      <c r="G8" s="72" t="s">
        <v>7</v>
      </c>
      <c r="H8" s="113" t="s">
        <v>11</v>
      </c>
      <c r="I8" s="72" t="s">
        <v>378</v>
      </c>
      <c r="J8" s="107"/>
      <c r="K8" s="105"/>
      <c r="L8" s="105"/>
      <c r="M8" s="106"/>
      <c r="N8" s="107"/>
      <c r="O8" s="105"/>
      <c r="P8" s="106"/>
      <c r="Q8" s="88">
        <v>4800</v>
      </c>
      <c r="R8" s="89">
        <v>2017</v>
      </c>
      <c r="S8" s="509">
        <v>2019</v>
      </c>
      <c r="T8" s="513"/>
    </row>
    <row r="9" spans="1:20" ht="217.5" thickBot="1" x14ac:dyDescent="0.3">
      <c r="A9" s="7"/>
      <c r="B9" s="752"/>
      <c r="C9" s="132">
        <v>4</v>
      </c>
      <c r="D9" s="74" t="s">
        <v>434</v>
      </c>
      <c r="E9" s="74" t="s">
        <v>435</v>
      </c>
      <c r="F9" s="480" t="s">
        <v>172</v>
      </c>
      <c r="G9" s="74" t="s">
        <v>370</v>
      </c>
      <c r="H9" s="108" t="s">
        <v>370</v>
      </c>
      <c r="I9" s="74" t="s">
        <v>378</v>
      </c>
      <c r="J9" s="111"/>
      <c r="K9" s="109"/>
      <c r="L9" s="109">
        <v>3000</v>
      </c>
      <c r="M9" s="110">
        <v>3000</v>
      </c>
      <c r="N9" s="254">
        <v>3000</v>
      </c>
      <c r="O9" s="255">
        <v>3000</v>
      </c>
      <c r="P9" s="256"/>
      <c r="Q9" s="88">
        <v>12000</v>
      </c>
      <c r="R9" s="89">
        <v>2018</v>
      </c>
      <c r="S9" s="509">
        <v>2021</v>
      </c>
      <c r="T9" s="514"/>
    </row>
    <row r="10" spans="1:20" ht="204.75" thickBot="1" x14ac:dyDescent="0.3">
      <c r="A10" s="7"/>
      <c r="B10" s="602"/>
      <c r="C10" s="604">
        <v>5</v>
      </c>
      <c r="D10" s="605" t="s">
        <v>436</v>
      </c>
      <c r="E10" s="605" t="s">
        <v>437</v>
      </c>
      <c r="F10" s="167" t="s">
        <v>172</v>
      </c>
      <c r="G10" s="99" t="s">
        <v>7</v>
      </c>
      <c r="H10" s="523" t="s">
        <v>11</v>
      </c>
      <c r="I10" s="99" t="s">
        <v>378</v>
      </c>
      <c r="J10" s="100"/>
      <c r="K10" s="100"/>
      <c r="L10" s="103">
        <v>1500</v>
      </c>
      <c r="M10" s="104">
        <v>1500</v>
      </c>
      <c r="N10" s="102">
        <v>1500</v>
      </c>
      <c r="O10" s="103">
        <v>5500</v>
      </c>
      <c r="P10" s="104"/>
      <c r="Q10" s="505">
        <v>10000</v>
      </c>
      <c r="R10" s="506">
        <v>2018</v>
      </c>
      <c r="S10" s="688">
        <v>2021</v>
      </c>
      <c r="T10" s="612"/>
    </row>
    <row r="11" spans="1:20" ht="179.25" thickBot="1" x14ac:dyDescent="0.3">
      <c r="A11" s="7"/>
      <c r="B11" s="601"/>
      <c r="C11" s="210">
        <v>6</v>
      </c>
      <c r="D11" s="72" t="s">
        <v>439</v>
      </c>
      <c r="E11" s="72" t="s">
        <v>440</v>
      </c>
      <c r="F11" s="167" t="s">
        <v>171</v>
      </c>
      <c r="G11" s="99" t="s">
        <v>370</v>
      </c>
      <c r="H11" s="523" t="s">
        <v>370</v>
      </c>
      <c r="I11" s="99" t="s">
        <v>378</v>
      </c>
      <c r="J11" s="606"/>
      <c r="K11" s="607"/>
      <c r="L11" s="607"/>
      <c r="M11" s="608"/>
      <c r="N11" s="606"/>
      <c r="O11" s="607"/>
      <c r="P11" s="608"/>
      <c r="Q11" s="609"/>
      <c r="R11" s="610">
        <v>2018</v>
      </c>
      <c r="S11" s="611">
        <v>2023</v>
      </c>
      <c r="T11" s="2" t="s">
        <v>499</v>
      </c>
    </row>
    <row r="12" spans="1:20" ht="90" thickBot="1" x14ac:dyDescent="0.3">
      <c r="A12" s="7"/>
      <c r="B12" s="636"/>
      <c r="C12" s="635">
        <v>7</v>
      </c>
      <c r="D12" s="71" t="s">
        <v>467</v>
      </c>
      <c r="E12" s="71" t="s">
        <v>468</v>
      </c>
      <c r="F12" s="167" t="s">
        <v>172</v>
      </c>
      <c r="G12" s="99" t="s">
        <v>370</v>
      </c>
      <c r="H12" s="523" t="s">
        <v>370</v>
      </c>
      <c r="I12" s="99" t="s">
        <v>378</v>
      </c>
      <c r="J12" s="105"/>
      <c r="K12" s="105"/>
      <c r="L12" s="105"/>
      <c r="M12" s="105"/>
      <c r="N12" s="105"/>
      <c r="O12" s="105"/>
      <c r="P12" s="105"/>
      <c r="Q12" s="81">
        <v>32850</v>
      </c>
      <c r="R12" s="84">
        <v>2016</v>
      </c>
      <c r="S12" s="84">
        <v>2019</v>
      </c>
      <c r="T12" s="2" t="s">
        <v>493</v>
      </c>
    </row>
    <row r="13" spans="1:20" ht="128.25" thickBot="1" x14ac:dyDescent="0.3">
      <c r="A13" s="7"/>
      <c r="B13" s="636"/>
      <c r="C13" s="635">
        <v>8</v>
      </c>
      <c r="D13" s="71" t="s">
        <v>470</v>
      </c>
      <c r="E13" s="71" t="s">
        <v>471</v>
      </c>
      <c r="F13" s="167" t="s">
        <v>172</v>
      </c>
      <c r="G13" s="99" t="s">
        <v>7</v>
      </c>
      <c r="H13" s="523" t="s">
        <v>14</v>
      </c>
      <c r="I13" s="99" t="s">
        <v>378</v>
      </c>
      <c r="J13" s="606"/>
      <c r="K13" s="607"/>
      <c r="L13" s="607"/>
      <c r="M13" s="608"/>
      <c r="N13" s="606"/>
      <c r="O13" s="607"/>
      <c r="P13" s="608"/>
      <c r="Q13" s="609">
        <v>1758500</v>
      </c>
      <c r="R13" s="610">
        <v>2016</v>
      </c>
      <c r="S13" s="84">
        <v>2019</v>
      </c>
      <c r="T13" s="2" t="s">
        <v>492</v>
      </c>
    </row>
    <row r="14" spans="1:20" ht="138" customHeight="1" thickBot="1" x14ac:dyDescent="0.3">
      <c r="A14" s="7"/>
      <c r="B14" s="752" t="s">
        <v>441</v>
      </c>
      <c r="C14" s="613">
        <v>1</v>
      </c>
      <c r="D14" s="71" t="s">
        <v>442</v>
      </c>
      <c r="E14" s="71" t="s">
        <v>443</v>
      </c>
      <c r="F14" s="167" t="s">
        <v>181</v>
      </c>
      <c r="G14" s="99" t="s">
        <v>370</v>
      </c>
      <c r="H14" s="523" t="s">
        <v>11</v>
      </c>
      <c r="I14" s="99" t="s">
        <v>378</v>
      </c>
      <c r="J14" s="112"/>
      <c r="K14" s="100"/>
      <c r="L14" s="100">
        <v>6000</v>
      </c>
      <c r="M14" s="101">
        <v>6000</v>
      </c>
      <c r="N14" s="112">
        <v>6000</v>
      </c>
      <c r="O14" s="100">
        <v>6000</v>
      </c>
      <c r="P14" s="101"/>
      <c r="Q14" s="96">
        <v>24000</v>
      </c>
      <c r="R14" s="78">
        <v>2018</v>
      </c>
      <c r="S14" s="507">
        <v>2021</v>
      </c>
      <c r="T14" s="516"/>
    </row>
    <row r="15" spans="1:20" ht="216.75" x14ac:dyDescent="0.25">
      <c r="B15" s="753"/>
      <c r="C15" s="131">
        <v>2</v>
      </c>
      <c r="D15" s="72" t="s">
        <v>454</v>
      </c>
      <c r="E15" s="72" t="s">
        <v>455</v>
      </c>
      <c r="F15" s="166" t="s">
        <v>181</v>
      </c>
      <c r="G15" s="72" t="s">
        <v>370</v>
      </c>
      <c r="H15" s="113" t="s">
        <v>11</v>
      </c>
      <c r="I15" s="72" t="s">
        <v>378</v>
      </c>
      <c r="J15" s="107"/>
      <c r="K15" s="105"/>
      <c r="L15" s="105">
        <v>8000</v>
      </c>
      <c r="M15" s="106">
        <v>0</v>
      </c>
      <c r="N15" s="107">
        <v>0</v>
      </c>
      <c r="O15" s="105">
        <v>0</v>
      </c>
      <c r="P15" s="106">
        <v>0</v>
      </c>
      <c r="Q15" s="80">
        <v>8000</v>
      </c>
      <c r="R15" s="84">
        <v>2018</v>
      </c>
      <c r="S15" s="508">
        <v>2018</v>
      </c>
      <c r="T15" s="513" t="s">
        <v>456</v>
      </c>
    </row>
    <row r="16" spans="1:20" x14ac:dyDescent="0.25">
      <c r="B16" s="753"/>
      <c r="C16" s="168"/>
      <c r="D16" s="72"/>
      <c r="E16" s="72"/>
      <c r="F16" s="166" t="s">
        <v>108</v>
      </c>
      <c r="G16" s="72" t="s">
        <v>108</v>
      </c>
      <c r="H16" s="113" t="s">
        <v>108</v>
      </c>
      <c r="I16" s="72" t="s">
        <v>108</v>
      </c>
      <c r="J16" s="107"/>
      <c r="K16" s="105"/>
      <c r="L16" s="105"/>
      <c r="M16" s="106"/>
      <c r="N16" s="107"/>
      <c r="O16" s="105"/>
      <c r="P16" s="106"/>
      <c r="Q16" s="85"/>
      <c r="R16" s="89" t="s">
        <v>185</v>
      </c>
      <c r="S16" s="509"/>
      <c r="T16" s="513"/>
    </row>
    <row r="17" spans="2:20" ht="19.5" customHeight="1" thickBot="1" x14ac:dyDescent="0.3">
      <c r="B17" s="754"/>
      <c r="C17" s="169"/>
      <c r="D17" s="74"/>
      <c r="E17" s="74"/>
      <c r="F17" s="480" t="s">
        <v>108</v>
      </c>
      <c r="G17" s="74" t="s">
        <v>108</v>
      </c>
      <c r="H17" s="108" t="s">
        <v>108</v>
      </c>
      <c r="I17" s="74" t="s">
        <v>108</v>
      </c>
      <c r="J17" s="111"/>
      <c r="K17" s="109"/>
      <c r="L17" s="109"/>
      <c r="M17" s="110"/>
      <c r="N17" s="111"/>
      <c r="O17" s="109"/>
      <c r="P17" s="110"/>
      <c r="Q17" s="91"/>
      <c r="R17" s="95"/>
      <c r="S17" s="510"/>
      <c r="T17" s="514"/>
    </row>
    <row r="18" spans="2:20" x14ac:dyDescent="0.25">
      <c r="Q18" s="129"/>
      <c r="R18" s="130"/>
      <c r="S18" s="130"/>
    </row>
    <row r="19" spans="2:20" ht="15" customHeight="1" x14ac:dyDescent="0.25">
      <c r="P19" s="3"/>
      <c r="Q19" s="129"/>
      <c r="R19" s="130"/>
      <c r="S19" s="130"/>
    </row>
    <row r="20" spans="2:20" x14ac:dyDescent="0.25">
      <c r="B20" s="725" t="s">
        <v>110</v>
      </c>
      <c r="C20" s="725"/>
      <c r="D20" s="725"/>
      <c r="E20" s="725"/>
      <c r="F20" s="725"/>
      <c r="G20" s="725"/>
      <c r="H20" s="725"/>
      <c r="I20" s="725"/>
      <c r="J20" s="725"/>
      <c r="K20" s="725"/>
      <c r="L20" s="725"/>
      <c r="M20" s="725"/>
      <c r="N20" s="725"/>
      <c r="O20" s="725"/>
      <c r="P20" s="725"/>
      <c r="Q20" s="129"/>
      <c r="R20" s="130"/>
      <c r="S20" s="130"/>
    </row>
    <row r="21" spans="2:20" ht="15.6" customHeight="1" x14ac:dyDescent="0.25">
      <c r="B21" s="692" t="s">
        <v>123</v>
      </c>
      <c r="C21" s="692"/>
      <c r="D21" s="692"/>
      <c r="E21" s="692"/>
      <c r="F21" s="692"/>
      <c r="G21" s="692"/>
      <c r="H21" s="692"/>
      <c r="I21" s="692"/>
      <c r="J21" s="692"/>
      <c r="K21" s="692"/>
      <c r="L21" s="692"/>
      <c r="M21" s="692"/>
      <c r="N21" s="692"/>
      <c r="O21" s="692"/>
      <c r="P21" s="692"/>
      <c r="Q21" s="129"/>
      <c r="R21" s="130"/>
      <c r="S21" s="130"/>
    </row>
    <row r="22" spans="2:20" ht="50.25" customHeight="1" x14ac:dyDescent="0.25">
      <c r="B22" s="745" t="s">
        <v>322</v>
      </c>
      <c r="C22" s="745"/>
      <c r="D22" s="745"/>
      <c r="E22" s="745"/>
      <c r="F22" s="745"/>
      <c r="G22" s="745"/>
      <c r="H22" s="745"/>
      <c r="I22" s="745"/>
      <c r="J22" s="745"/>
      <c r="K22" s="745"/>
      <c r="L22" s="745"/>
      <c r="M22" s="745"/>
      <c r="N22" s="745"/>
      <c r="O22" s="745"/>
      <c r="P22" s="745"/>
    </row>
    <row r="24" spans="2:20" ht="17.25" customHeight="1" x14ac:dyDescent="0.25">
      <c r="B24" s="691" t="s">
        <v>136</v>
      </c>
      <c r="C24" s="691"/>
      <c r="D24" s="691"/>
      <c r="E24" s="691"/>
      <c r="F24" s="691"/>
      <c r="G24" s="691"/>
      <c r="H24" s="691"/>
      <c r="I24" s="691"/>
      <c r="J24" s="691"/>
      <c r="K24" s="691"/>
      <c r="L24" s="691"/>
      <c r="M24" s="691"/>
      <c r="N24" s="691"/>
      <c r="O24" s="691"/>
      <c r="P24" s="691"/>
    </row>
    <row r="25" spans="2:20" x14ac:dyDescent="0.25">
      <c r="B25" s="696" t="s">
        <v>262</v>
      </c>
      <c r="C25" s="696"/>
      <c r="D25" s="696"/>
      <c r="E25" s="696"/>
      <c r="F25" s="696"/>
      <c r="G25" s="696"/>
      <c r="H25" s="696"/>
      <c r="I25" s="696"/>
      <c r="J25" s="696"/>
      <c r="K25" s="696"/>
      <c r="L25" s="696"/>
      <c r="M25" s="696"/>
      <c r="N25" s="696"/>
      <c r="O25" s="696"/>
      <c r="P25" s="696"/>
      <c r="Q25" s="696"/>
      <c r="R25" s="696"/>
      <c r="S25" s="696"/>
    </row>
    <row r="26" spans="2:20" x14ac:dyDescent="0.25">
      <c r="B26" s="692" t="s">
        <v>140</v>
      </c>
      <c r="C26" s="692"/>
      <c r="D26" s="692"/>
      <c r="E26" s="692"/>
      <c r="F26" s="692"/>
      <c r="G26" s="692"/>
      <c r="H26" s="692"/>
      <c r="I26" s="692"/>
      <c r="J26" s="692"/>
      <c r="K26" s="692"/>
      <c r="L26" s="692"/>
      <c r="M26" s="692"/>
      <c r="N26" s="692"/>
      <c r="O26" s="692"/>
      <c r="P26" s="692"/>
      <c r="Q26" s="692"/>
      <c r="R26" s="692"/>
      <c r="S26" s="692"/>
    </row>
    <row r="27" spans="2:20" x14ac:dyDescent="0.25">
      <c r="B27" s="692" t="s">
        <v>263</v>
      </c>
      <c r="C27" s="692"/>
      <c r="D27" s="692"/>
      <c r="E27" s="692"/>
      <c r="F27" s="692"/>
      <c r="G27" s="692"/>
      <c r="H27" s="692"/>
      <c r="I27" s="692"/>
      <c r="J27" s="692"/>
      <c r="K27" s="692"/>
      <c r="L27" s="692"/>
      <c r="M27" s="692"/>
      <c r="N27" s="692"/>
      <c r="O27" s="692"/>
      <c r="P27" s="692"/>
      <c r="Q27" s="692"/>
      <c r="R27" s="692"/>
      <c r="S27" s="692"/>
    </row>
    <row r="28" spans="2:20" x14ac:dyDescent="0.25">
      <c r="B28" s="692" t="s">
        <v>373</v>
      </c>
      <c r="C28" s="692"/>
      <c r="D28" s="692"/>
      <c r="E28" s="692"/>
      <c r="F28" s="692"/>
      <c r="G28" s="692"/>
      <c r="H28" s="692"/>
      <c r="I28" s="692"/>
      <c r="J28" s="692"/>
      <c r="K28" s="692"/>
      <c r="L28" s="692"/>
      <c r="M28" s="692"/>
      <c r="N28" s="692"/>
      <c r="O28" s="692"/>
      <c r="P28" s="692"/>
      <c r="Q28" s="692"/>
      <c r="R28" s="692"/>
      <c r="S28" s="692"/>
    </row>
    <row r="29" spans="2:20" x14ac:dyDescent="0.25">
      <c r="B29" s="692" t="s">
        <v>186</v>
      </c>
      <c r="C29" s="692"/>
      <c r="D29" s="692"/>
      <c r="E29" s="692"/>
      <c r="F29" s="692"/>
      <c r="G29" s="692"/>
      <c r="H29" s="692"/>
      <c r="I29" s="692"/>
      <c r="J29" s="692"/>
      <c r="K29" s="692"/>
      <c r="L29" s="692"/>
      <c r="M29" s="692"/>
      <c r="N29" s="692"/>
      <c r="O29" s="692"/>
      <c r="P29" s="692"/>
      <c r="Q29" s="692"/>
      <c r="R29" s="692"/>
      <c r="S29" s="692"/>
    </row>
    <row r="30" spans="2:20" x14ac:dyDescent="0.25">
      <c r="B30" s="692" t="s">
        <v>157</v>
      </c>
      <c r="C30" s="692"/>
      <c r="D30" s="692"/>
      <c r="E30" s="692"/>
      <c r="F30" s="692"/>
      <c r="G30" s="692"/>
      <c r="H30" s="692"/>
      <c r="I30" s="692"/>
      <c r="J30" s="692"/>
      <c r="K30" s="692"/>
      <c r="L30" s="692"/>
      <c r="M30" s="692"/>
      <c r="N30" s="692"/>
      <c r="O30" s="692"/>
      <c r="P30" s="692"/>
      <c r="Q30" s="692"/>
      <c r="R30" s="692"/>
      <c r="S30" s="692"/>
    </row>
    <row r="31" spans="2:20" x14ac:dyDescent="0.25">
      <c r="B31" s="692" t="s">
        <v>372</v>
      </c>
      <c r="C31" s="692"/>
      <c r="D31" s="692"/>
      <c r="E31" s="692"/>
      <c r="F31" s="692"/>
      <c r="G31" s="692"/>
      <c r="H31" s="692"/>
      <c r="I31" s="692"/>
      <c r="J31" s="692"/>
      <c r="K31" s="692"/>
      <c r="L31" s="692"/>
      <c r="M31" s="692"/>
      <c r="N31" s="692"/>
      <c r="O31" s="692"/>
      <c r="P31" s="692"/>
      <c r="Q31" s="692"/>
      <c r="R31" s="692"/>
      <c r="S31" s="692"/>
    </row>
    <row r="32" spans="2:20" x14ac:dyDescent="0.25">
      <c r="B32" s="692" t="s">
        <v>379</v>
      </c>
      <c r="C32" s="692"/>
      <c r="D32" s="692"/>
      <c r="E32" s="692"/>
      <c r="F32" s="692"/>
      <c r="G32" s="692"/>
      <c r="H32" s="692"/>
      <c r="I32" s="692"/>
      <c r="J32" s="692"/>
      <c r="K32" s="692"/>
      <c r="L32" s="692"/>
      <c r="M32" s="692"/>
      <c r="N32" s="692"/>
      <c r="O32" s="692"/>
      <c r="P32" s="692"/>
      <c r="Q32" s="692"/>
      <c r="R32" s="692"/>
      <c r="S32" s="692"/>
    </row>
    <row r="33" spans="2:19" x14ac:dyDescent="0.25">
      <c r="B33" s="692" t="s">
        <v>283</v>
      </c>
      <c r="C33" s="692"/>
      <c r="D33" s="692"/>
      <c r="E33" s="692"/>
      <c r="F33" s="692"/>
      <c r="G33" s="692"/>
      <c r="H33" s="692"/>
      <c r="I33" s="692"/>
      <c r="J33" s="692"/>
      <c r="K33" s="692"/>
      <c r="L33" s="692"/>
      <c r="M33" s="692"/>
      <c r="N33" s="692"/>
      <c r="O33" s="692"/>
      <c r="P33" s="692"/>
      <c r="Q33" s="692"/>
      <c r="R33" s="692"/>
      <c r="S33" s="692"/>
    </row>
    <row r="34" spans="2:19" x14ac:dyDescent="0.25">
      <c r="B34" s="409"/>
      <c r="C34" s="409"/>
      <c r="D34" s="409"/>
      <c r="E34" s="409"/>
      <c r="F34" s="409"/>
      <c r="G34" s="409"/>
      <c r="H34" s="409"/>
      <c r="I34" s="495"/>
      <c r="J34" s="409"/>
      <c r="K34" s="409"/>
      <c r="L34" s="409"/>
      <c r="M34" s="409"/>
      <c r="N34" s="409"/>
      <c r="O34" s="409"/>
      <c r="P34" s="409"/>
    </row>
    <row r="36" spans="2:19" ht="15" customHeight="1" x14ac:dyDescent="0.25"/>
    <row r="37" spans="2:19" ht="15" customHeight="1" x14ac:dyDescent="0.25"/>
    <row r="38" spans="2:19" ht="15" customHeight="1" x14ac:dyDescent="0.25"/>
    <row r="39" spans="2:19" ht="15" customHeight="1" x14ac:dyDescent="0.25"/>
    <row r="40" spans="2:19" ht="14.45" customHeight="1" x14ac:dyDescent="0.25"/>
    <row r="41" spans="2:19" ht="15" customHeight="1" x14ac:dyDescent="0.25"/>
    <row r="42" spans="2:19" ht="15" customHeight="1" x14ac:dyDescent="0.25"/>
    <row r="43" spans="2:19" ht="14.45" customHeight="1" x14ac:dyDescent="0.25"/>
    <row r="44" spans="2:19" ht="15" customHeight="1" x14ac:dyDescent="0.25"/>
    <row r="45" spans="2:19" ht="15" customHeight="1" x14ac:dyDescent="0.25"/>
    <row r="46" spans="2:19" ht="15" customHeight="1" x14ac:dyDescent="0.25"/>
    <row r="47" spans="2:19" ht="15" customHeight="1" x14ac:dyDescent="0.25"/>
    <row r="48" spans="2:19" ht="15" customHeight="1" x14ac:dyDescent="0.25"/>
    <row r="49" ht="15" customHeight="1" x14ac:dyDescent="0.25"/>
    <row r="51" ht="15" customHeight="1" x14ac:dyDescent="0.25"/>
    <row r="52" ht="15" customHeight="1" x14ac:dyDescent="0.25"/>
    <row r="53" ht="15" customHeight="1" x14ac:dyDescent="0.25"/>
    <row r="54" ht="15" customHeight="1" x14ac:dyDescent="0.25"/>
    <row r="55" ht="15" customHeight="1" x14ac:dyDescent="0.25"/>
  </sheetData>
  <mergeCells count="30">
    <mergeCell ref="B29:S29"/>
    <mergeCell ref="I4:I5"/>
    <mergeCell ref="B31:S31"/>
    <mergeCell ref="B22:P22"/>
    <mergeCell ref="B24:P24"/>
    <mergeCell ref="B25:S25"/>
    <mergeCell ref="B26:S26"/>
    <mergeCell ref="B27:S27"/>
    <mergeCell ref="R4:R5"/>
    <mergeCell ref="S4:S5"/>
    <mergeCell ref="B6:B9"/>
    <mergeCell ref="B14:B17"/>
    <mergeCell ref="B21:P21"/>
    <mergeCell ref="B30:S30"/>
    <mergeCell ref="B33:S33"/>
    <mergeCell ref="B32:S32"/>
    <mergeCell ref="T4:T5"/>
    <mergeCell ref="B2:T2"/>
    <mergeCell ref="B20:P20"/>
    <mergeCell ref="B4:B5"/>
    <mergeCell ref="C4:C5"/>
    <mergeCell ref="D4:D5"/>
    <mergeCell ref="E4:E5"/>
    <mergeCell ref="F4:F5"/>
    <mergeCell ref="G4:G5"/>
    <mergeCell ref="H4:H5"/>
    <mergeCell ref="J4:M4"/>
    <mergeCell ref="N4:P4"/>
    <mergeCell ref="Q4:Q5"/>
    <mergeCell ref="B28:S28"/>
  </mergeCells>
  <conditionalFormatting sqref="F7:M7 D6:M6 E8:M8 D7 C6:C8 C9:M17">
    <cfRule type="containsBlanks" dxfId="47" priority="5">
      <formula>LEN(TRIM(C6))=0</formula>
    </cfRule>
  </conditionalFormatting>
  <conditionalFormatting sqref="D8">
    <cfRule type="containsBlanks" dxfId="46" priority="3">
      <formula>LEN(TRIM(D8))=0</formula>
    </cfRule>
  </conditionalFormatting>
  <conditionalFormatting sqref="E7">
    <cfRule type="containsBlanks" dxfId="45" priority="1">
      <formula>LEN(TRIM(E7))=0</formula>
    </cfRule>
  </conditionalFormatting>
  <pageMargins left="0.7" right="0.7" top="0.75" bottom="0.75" header="0.3" footer="0.3"/>
  <pageSetup paperSize="9" orientation="portrait" horizontalDpi="4294967292" verticalDpi="4294967292"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F10:F17</xm:sqref>
        </x14:dataValidation>
        <x14:dataValidation type="list" allowBlank="1" showInputMessage="1" showErrorMessage="1" promptTitle="MODE">
          <x14:formula1>
            <xm:f>Menus!$C$2:$C$7</xm:f>
          </x14:formula1>
          <xm:sqref>H6:H17</xm:sqref>
        </x14:dataValidation>
        <x14:dataValidation type="list" allowBlank="1" showInputMessage="1" showErrorMessage="1" promptTitle="ALTERNATIVE FUEL">
          <x14:formula1>
            <xm:f>Menus!$D$2:$D$11</xm:f>
          </x14:formula1>
          <xm:sqref>G6:G17</xm:sqref>
        </x14:dataValidation>
        <x14:dataValidation type="list" allowBlank="1" showInputMessage="1" showErrorMessage="1" promptTitle="MODE">
          <x14:formula1>
            <xm:f>Menus!$L$2:$L$5</xm:f>
          </x14:formula1>
          <xm:sqref>I6:I17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5"/>
  <sheetViews>
    <sheetView workbookViewId="0">
      <selection activeCell="R6" sqref="R6"/>
    </sheetView>
  </sheetViews>
  <sheetFormatPr defaultColWidth="8.7109375" defaultRowHeight="15" x14ac:dyDescent="0.25"/>
  <cols>
    <col min="1" max="1" width="2.140625" customWidth="1"/>
    <col min="2" max="2" width="4.28515625" customWidth="1"/>
    <col min="3" max="3" width="17" customWidth="1"/>
    <col min="4" max="4" width="21" customWidth="1"/>
    <col min="5" max="5" width="11.7109375" style="32" customWidth="1"/>
    <col min="6" max="6" width="13.140625" customWidth="1"/>
    <col min="7" max="7" width="12.140625" customWidth="1"/>
    <col min="8" max="12" width="8.7109375" customWidth="1"/>
    <col min="13" max="14" width="9.7109375" customWidth="1"/>
    <col min="15" max="15" width="11.7109375" customWidth="1"/>
    <col min="16" max="16" width="7.140625" customWidth="1"/>
    <col min="17" max="17" width="6.42578125" customWidth="1"/>
    <col min="18" max="18" width="12.85546875" customWidth="1"/>
  </cols>
  <sheetData>
    <row r="1" spans="2:18" ht="15.75" thickBot="1" x14ac:dyDescent="0.3">
      <c r="B1" t="s">
        <v>113</v>
      </c>
    </row>
    <row r="2" spans="2:18" ht="16.5" thickBot="1" x14ac:dyDescent="0.3">
      <c r="B2" s="693" t="s">
        <v>15</v>
      </c>
      <c r="C2" s="694"/>
      <c r="D2" s="694"/>
      <c r="E2" s="694"/>
      <c r="F2" s="694"/>
      <c r="G2" s="694"/>
      <c r="H2" s="694"/>
      <c r="I2" s="694"/>
      <c r="J2" s="694"/>
      <c r="K2" s="694"/>
      <c r="L2" s="694"/>
      <c r="M2" s="694"/>
      <c r="N2" s="694"/>
      <c r="O2" s="694"/>
      <c r="P2" s="694"/>
      <c r="Q2" s="694"/>
      <c r="R2" s="695"/>
    </row>
    <row r="3" spans="2:18" ht="15.75" thickBot="1" x14ac:dyDescent="0.3">
      <c r="B3" s="755"/>
      <c r="C3" s="755"/>
      <c r="D3" s="755"/>
      <c r="E3" s="755"/>
      <c r="F3" s="755"/>
      <c r="G3" s="755"/>
      <c r="H3" s="755"/>
      <c r="I3" s="755"/>
      <c r="J3" s="755"/>
      <c r="K3" s="755"/>
      <c r="L3" s="755"/>
      <c r="M3" s="755"/>
      <c r="N3" s="755"/>
      <c r="O3" s="755"/>
      <c r="P3" s="755"/>
      <c r="Q3" s="755"/>
    </row>
    <row r="4" spans="2:18" ht="32.25" customHeight="1" thickBot="1" x14ac:dyDescent="0.3">
      <c r="B4" s="706" t="s">
        <v>114</v>
      </c>
      <c r="C4" s="702" t="s">
        <v>25</v>
      </c>
      <c r="D4" s="702" t="s">
        <v>92</v>
      </c>
      <c r="E4" s="702" t="s">
        <v>170</v>
      </c>
      <c r="F4" s="733" t="s">
        <v>107</v>
      </c>
      <c r="G4" s="740" t="s">
        <v>6</v>
      </c>
      <c r="H4" s="713" t="s">
        <v>174</v>
      </c>
      <c r="I4" s="714"/>
      <c r="J4" s="714"/>
      <c r="K4" s="715"/>
      <c r="L4" s="716" t="s">
        <v>175</v>
      </c>
      <c r="M4" s="717"/>
      <c r="N4" s="717"/>
      <c r="O4" s="759" t="s">
        <v>188</v>
      </c>
      <c r="P4" s="746" t="s">
        <v>1</v>
      </c>
      <c r="Q4" s="748" t="s">
        <v>155</v>
      </c>
      <c r="R4" s="733" t="s">
        <v>110</v>
      </c>
    </row>
    <row r="5" spans="2:18" ht="33" customHeight="1" thickBot="1" x14ac:dyDescent="0.3">
      <c r="B5" s="736"/>
      <c r="C5" s="757"/>
      <c r="D5" s="756"/>
      <c r="E5" s="758"/>
      <c r="F5" s="739"/>
      <c r="G5" s="741"/>
      <c r="H5" s="412">
        <v>2016</v>
      </c>
      <c r="I5" s="413">
        <v>2017</v>
      </c>
      <c r="J5" s="413">
        <v>2018</v>
      </c>
      <c r="K5" s="414">
        <v>2019</v>
      </c>
      <c r="L5" s="257">
        <v>2020</v>
      </c>
      <c r="M5" s="591" t="s">
        <v>96</v>
      </c>
      <c r="N5" s="592" t="s">
        <v>97</v>
      </c>
      <c r="O5" s="760"/>
      <c r="P5" s="761"/>
      <c r="Q5" s="762"/>
      <c r="R5" s="734"/>
    </row>
    <row r="6" spans="2:18" ht="89.25" x14ac:dyDescent="0.25">
      <c r="B6" s="133">
        <v>1</v>
      </c>
      <c r="C6" s="99" t="s">
        <v>490</v>
      </c>
      <c r="D6" s="99" t="s">
        <v>491</v>
      </c>
      <c r="E6" s="99" t="s">
        <v>370</v>
      </c>
      <c r="F6" s="99" t="s">
        <v>370</v>
      </c>
      <c r="G6" s="128" t="s">
        <v>370</v>
      </c>
      <c r="H6" s="517"/>
      <c r="I6" s="99"/>
      <c r="J6" s="99"/>
      <c r="K6" s="128"/>
      <c r="L6" s="115"/>
      <c r="M6" s="71"/>
      <c r="N6" s="114"/>
      <c r="O6" s="139">
        <v>3900</v>
      </c>
      <c r="P6" s="114">
        <v>2016</v>
      </c>
      <c r="Q6" s="114">
        <v>2019</v>
      </c>
      <c r="R6" s="512"/>
    </row>
    <row r="7" spans="2:18" x14ac:dyDescent="0.25">
      <c r="B7" s="131">
        <v>2</v>
      </c>
      <c r="C7" s="72"/>
      <c r="D7" s="72"/>
      <c r="E7" s="72" t="s">
        <v>108</v>
      </c>
      <c r="F7" s="72" t="s">
        <v>108</v>
      </c>
      <c r="G7" s="73" t="s">
        <v>108</v>
      </c>
      <c r="H7" s="116"/>
      <c r="I7" s="72"/>
      <c r="J7" s="72"/>
      <c r="K7" s="73"/>
      <c r="L7" s="116"/>
      <c r="M7" s="72"/>
      <c r="N7" s="113"/>
      <c r="O7" s="139" t="s">
        <v>183</v>
      </c>
      <c r="P7" s="114"/>
      <c r="Q7" s="114"/>
      <c r="R7" s="513"/>
    </row>
    <row r="8" spans="2:18" x14ac:dyDescent="0.25">
      <c r="B8" s="131"/>
      <c r="C8" s="72"/>
      <c r="D8" s="72"/>
      <c r="E8" s="72" t="s">
        <v>108</v>
      </c>
      <c r="F8" s="72" t="s">
        <v>108</v>
      </c>
      <c r="G8" s="73" t="s">
        <v>108</v>
      </c>
      <c r="H8" s="116"/>
      <c r="I8" s="72"/>
      <c r="J8" s="72"/>
      <c r="K8" s="73"/>
      <c r="L8" s="116"/>
      <c r="M8" s="72"/>
      <c r="N8" s="113"/>
      <c r="O8" s="139"/>
      <c r="P8" s="114"/>
      <c r="Q8" s="114"/>
      <c r="R8" s="513"/>
    </row>
    <row r="9" spans="2:18" x14ac:dyDescent="0.25">
      <c r="B9" s="131"/>
      <c r="C9" s="72"/>
      <c r="D9" s="72"/>
      <c r="E9" s="72" t="s">
        <v>108</v>
      </c>
      <c r="F9" s="72" t="s">
        <v>108</v>
      </c>
      <c r="G9" s="73" t="s">
        <v>108</v>
      </c>
      <c r="H9" s="116"/>
      <c r="I9" s="72"/>
      <c r="J9" s="72"/>
      <c r="K9" s="73"/>
      <c r="L9" s="116"/>
      <c r="M9" s="72"/>
      <c r="N9" s="113"/>
      <c r="O9" s="139"/>
      <c r="P9" s="114"/>
      <c r="Q9" s="114"/>
      <c r="R9" s="513"/>
    </row>
    <row r="10" spans="2:18" x14ac:dyDescent="0.25">
      <c r="B10" s="131"/>
      <c r="C10" s="72"/>
      <c r="D10" s="72"/>
      <c r="E10" s="72" t="s">
        <v>108</v>
      </c>
      <c r="F10" s="72" t="s">
        <v>108</v>
      </c>
      <c r="G10" s="73" t="s">
        <v>108</v>
      </c>
      <c r="H10" s="116"/>
      <c r="I10" s="72"/>
      <c r="J10" s="72"/>
      <c r="K10" s="73"/>
      <c r="L10" s="116"/>
      <c r="M10" s="72"/>
      <c r="N10" s="113"/>
      <c r="O10" s="139"/>
      <c r="P10" s="114"/>
      <c r="Q10" s="114"/>
      <c r="R10" s="513"/>
    </row>
    <row r="11" spans="2:18" x14ac:dyDescent="0.25">
      <c r="B11" s="131"/>
      <c r="C11" s="72"/>
      <c r="D11" s="72"/>
      <c r="E11" s="72" t="s">
        <v>108</v>
      </c>
      <c r="F11" s="72" t="s">
        <v>108</v>
      </c>
      <c r="G11" s="73" t="s">
        <v>108</v>
      </c>
      <c r="H11" s="116"/>
      <c r="I11" s="72"/>
      <c r="J11" s="72"/>
      <c r="K11" s="73"/>
      <c r="L11" s="116"/>
      <c r="M11" s="72"/>
      <c r="N11" s="113"/>
      <c r="O11" s="139"/>
      <c r="P11" s="114"/>
      <c r="Q11" s="114"/>
      <c r="R11" s="513"/>
    </row>
    <row r="12" spans="2:18" x14ac:dyDescent="0.25">
      <c r="B12" s="131"/>
      <c r="C12" s="72"/>
      <c r="D12" s="72"/>
      <c r="E12" s="72" t="s">
        <v>108</v>
      </c>
      <c r="F12" s="72" t="s">
        <v>108</v>
      </c>
      <c r="G12" s="73" t="s">
        <v>108</v>
      </c>
      <c r="H12" s="116"/>
      <c r="I12" s="72"/>
      <c r="J12" s="72"/>
      <c r="K12" s="73"/>
      <c r="L12" s="116"/>
      <c r="M12" s="72"/>
      <c r="N12" s="113"/>
      <c r="O12" s="139"/>
      <c r="P12" s="114"/>
      <c r="Q12" s="114"/>
      <c r="R12" s="513"/>
    </row>
    <row r="13" spans="2:18" ht="15.75" thickBot="1" x14ac:dyDescent="0.3">
      <c r="B13" s="132"/>
      <c r="C13" s="74"/>
      <c r="D13" s="74"/>
      <c r="E13" s="74" t="s">
        <v>108</v>
      </c>
      <c r="F13" s="74" t="s">
        <v>108</v>
      </c>
      <c r="G13" s="75" t="s">
        <v>108</v>
      </c>
      <c r="H13" s="117"/>
      <c r="I13" s="74"/>
      <c r="J13" s="74"/>
      <c r="K13" s="75"/>
      <c r="L13" s="117"/>
      <c r="M13" s="74"/>
      <c r="N13" s="108"/>
      <c r="O13" s="140"/>
      <c r="P13" s="141"/>
      <c r="Q13" s="141"/>
      <c r="R13" s="514"/>
    </row>
    <row r="16" spans="2:18" x14ac:dyDescent="0.25">
      <c r="B16" s="725" t="s">
        <v>110</v>
      </c>
      <c r="C16" s="725"/>
      <c r="D16" s="725"/>
      <c r="E16" s="725"/>
      <c r="F16" s="725"/>
      <c r="G16" s="725"/>
      <c r="H16" s="725"/>
      <c r="I16" s="725"/>
      <c r="J16" s="725"/>
      <c r="K16" s="725"/>
      <c r="L16" s="725"/>
      <c r="M16" s="725"/>
      <c r="N16" s="725"/>
      <c r="O16" s="725"/>
      <c r="P16" s="725"/>
      <c r="Q16" s="725"/>
    </row>
    <row r="17" spans="2:17" x14ac:dyDescent="0.25">
      <c r="B17" s="692" t="s">
        <v>124</v>
      </c>
      <c r="C17" s="692"/>
      <c r="D17" s="692"/>
      <c r="E17" s="692"/>
      <c r="F17" s="692"/>
      <c r="G17" s="692"/>
      <c r="H17" s="692"/>
      <c r="I17" s="692"/>
      <c r="J17" s="692"/>
      <c r="K17" s="692"/>
      <c r="L17" s="692"/>
      <c r="M17" s="692"/>
      <c r="N17" s="692"/>
      <c r="O17" s="692"/>
      <c r="P17" s="692"/>
      <c r="Q17" s="692"/>
    </row>
    <row r="18" spans="2:17" x14ac:dyDescent="0.25">
      <c r="B18" s="692" t="s">
        <v>137</v>
      </c>
      <c r="C18" s="692"/>
      <c r="D18" s="692"/>
      <c r="E18" s="692"/>
      <c r="F18" s="692"/>
      <c r="G18" s="692"/>
      <c r="H18" s="692"/>
      <c r="I18" s="692"/>
      <c r="J18" s="692"/>
      <c r="K18" s="692"/>
      <c r="L18" s="692"/>
      <c r="M18" s="692"/>
      <c r="N18" s="692"/>
      <c r="O18" s="692"/>
      <c r="P18" s="692"/>
      <c r="Q18" s="692"/>
    </row>
    <row r="20" spans="2:17" s="32" customFormat="1" ht="17.25" customHeight="1" x14ac:dyDescent="0.25">
      <c r="B20" s="66" t="s">
        <v>136</v>
      </c>
      <c r="C20" s="66"/>
    </row>
    <row r="21" spans="2:17" s="32" customFormat="1" x14ac:dyDescent="0.25">
      <c r="B21" s="696" t="s">
        <v>262</v>
      </c>
      <c r="C21" s="696"/>
      <c r="D21" s="696"/>
      <c r="E21" s="696"/>
      <c r="F21" s="696"/>
      <c r="G21" s="696"/>
      <c r="H21" s="696"/>
      <c r="I21" s="696"/>
      <c r="J21" s="696"/>
      <c r="K21" s="696"/>
      <c r="L21" s="696"/>
      <c r="M21" s="696"/>
      <c r="N21" s="696"/>
      <c r="O21" s="696"/>
      <c r="P21" s="696"/>
      <c r="Q21" s="696"/>
    </row>
    <row r="22" spans="2:17" x14ac:dyDescent="0.25">
      <c r="B22" s="692" t="s">
        <v>140</v>
      </c>
      <c r="C22" s="692"/>
      <c r="D22" s="692"/>
      <c r="E22" s="692"/>
      <c r="F22" s="692"/>
      <c r="G22" s="692"/>
      <c r="H22" s="692"/>
      <c r="I22" s="692"/>
      <c r="J22" s="692"/>
      <c r="K22" s="692"/>
      <c r="L22" s="692"/>
      <c r="M22" s="692"/>
      <c r="N22" s="692"/>
      <c r="O22" s="692"/>
      <c r="P22" s="692"/>
      <c r="Q22" s="692"/>
    </row>
    <row r="23" spans="2:17" x14ac:dyDescent="0.25">
      <c r="B23" s="692" t="s">
        <v>263</v>
      </c>
      <c r="C23" s="692"/>
      <c r="D23" s="692"/>
      <c r="E23" s="692"/>
      <c r="F23" s="692"/>
      <c r="G23" s="692"/>
      <c r="H23" s="692"/>
      <c r="I23" s="692"/>
      <c r="J23" s="692"/>
      <c r="K23" s="692"/>
      <c r="L23" s="692"/>
      <c r="M23" s="692"/>
      <c r="N23" s="692"/>
      <c r="O23" s="692"/>
      <c r="P23" s="692"/>
      <c r="Q23" s="692"/>
    </row>
    <row r="24" spans="2:17" x14ac:dyDescent="0.25">
      <c r="B24" s="692" t="s">
        <v>264</v>
      </c>
      <c r="C24" s="692"/>
      <c r="D24" s="692"/>
      <c r="E24" s="692"/>
      <c r="F24" s="692"/>
      <c r="G24" s="692"/>
      <c r="H24" s="692"/>
      <c r="I24" s="692"/>
      <c r="J24" s="692"/>
      <c r="K24" s="692"/>
      <c r="L24" s="692"/>
      <c r="M24" s="692"/>
      <c r="N24" s="692"/>
      <c r="O24" s="692"/>
      <c r="P24" s="692"/>
      <c r="Q24" s="692"/>
    </row>
    <row r="25" spans="2:17" x14ac:dyDescent="0.25">
      <c r="B25" s="692" t="s">
        <v>186</v>
      </c>
      <c r="C25" s="692"/>
      <c r="D25" s="692"/>
      <c r="E25" s="692"/>
      <c r="F25" s="692"/>
      <c r="G25" s="692"/>
      <c r="H25" s="692"/>
      <c r="I25" s="692"/>
      <c r="J25" s="692"/>
      <c r="K25" s="692"/>
      <c r="L25" s="692"/>
      <c r="M25" s="692"/>
      <c r="N25" s="692"/>
      <c r="O25" s="692"/>
      <c r="P25" s="692"/>
      <c r="Q25" s="692"/>
    </row>
    <row r="26" spans="2:17" s="32" customFormat="1" x14ac:dyDescent="0.25">
      <c r="B26" s="492" t="s">
        <v>372</v>
      </c>
      <c r="C26" s="492"/>
      <c r="D26" s="492"/>
      <c r="E26" s="492"/>
      <c r="F26" s="492"/>
      <c r="G26" s="492"/>
      <c r="H26" s="492"/>
      <c r="I26" s="492"/>
      <c r="J26" s="492"/>
      <c r="K26" s="492"/>
      <c r="L26" s="492"/>
      <c r="M26" s="492"/>
      <c r="N26" s="492"/>
      <c r="O26" s="492"/>
      <c r="P26" s="492"/>
      <c r="Q26" s="492"/>
    </row>
    <row r="27" spans="2:17" x14ac:dyDescent="0.25">
      <c r="B27" s="692" t="s">
        <v>379</v>
      </c>
      <c r="C27" s="692"/>
      <c r="D27" s="692"/>
      <c r="E27" s="692"/>
      <c r="F27" s="692"/>
      <c r="G27" s="692"/>
      <c r="H27" s="692"/>
      <c r="I27" s="692"/>
      <c r="J27" s="692"/>
      <c r="K27" s="692"/>
      <c r="L27" s="692"/>
      <c r="M27" s="692"/>
      <c r="N27" s="692"/>
      <c r="O27" s="692"/>
      <c r="P27" s="692"/>
      <c r="Q27" s="692"/>
    </row>
    <row r="28" spans="2:17" x14ac:dyDescent="0.25">
      <c r="B28" s="692" t="s">
        <v>283</v>
      </c>
      <c r="C28" s="692"/>
      <c r="D28" s="692"/>
      <c r="E28" s="692"/>
      <c r="F28" s="692"/>
      <c r="G28" s="692"/>
      <c r="H28" s="692"/>
      <c r="I28" s="692"/>
      <c r="J28" s="692"/>
      <c r="K28" s="692"/>
      <c r="L28" s="692"/>
      <c r="M28" s="692"/>
      <c r="N28" s="692"/>
      <c r="O28" s="692"/>
      <c r="P28" s="692"/>
      <c r="Q28" s="692"/>
    </row>
    <row r="30" spans="2:17" ht="14.45" customHeight="1" x14ac:dyDescent="0.25"/>
    <row r="31" spans="2:17" ht="14.45" customHeight="1" x14ac:dyDescent="0.25"/>
    <row r="32" spans="2:17" ht="14.45" customHeight="1" x14ac:dyDescent="0.25"/>
    <row r="33" ht="14.45" customHeight="1" x14ac:dyDescent="0.25"/>
    <row r="34" ht="14.45" customHeight="1" x14ac:dyDescent="0.25"/>
    <row r="35" ht="14.45" customHeight="1" x14ac:dyDescent="0.25"/>
  </sheetData>
  <mergeCells count="24">
    <mergeCell ref="H4:K4"/>
    <mergeCell ref="B27:Q27"/>
    <mergeCell ref="B18:Q18"/>
    <mergeCell ref="B25:Q25"/>
    <mergeCell ref="B21:Q21"/>
    <mergeCell ref="B22:Q22"/>
    <mergeCell ref="B23:Q23"/>
    <mergeCell ref="B24:Q24"/>
    <mergeCell ref="R4:R5"/>
    <mergeCell ref="B2:R2"/>
    <mergeCell ref="B28:Q28"/>
    <mergeCell ref="B16:Q16"/>
    <mergeCell ref="B17:Q17"/>
    <mergeCell ref="B3:Q3"/>
    <mergeCell ref="L4:N4"/>
    <mergeCell ref="D4:D5"/>
    <mergeCell ref="B4:B5"/>
    <mergeCell ref="C4:C5"/>
    <mergeCell ref="F4:F5"/>
    <mergeCell ref="G4:G5"/>
    <mergeCell ref="E4:E5"/>
    <mergeCell ref="O4:O5"/>
    <mergeCell ref="P4:P5"/>
    <mergeCell ref="Q4:Q5"/>
  </mergeCells>
  <conditionalFormatting sqref="B6:K13">
    <cfRule type="containsBlanks" dxfId="44" priority="2">
      <formula>LEN(TRIM(B6))=0</formula>
    </cfRule>
    <cfRule type="containsBlanks" dxfId="43" priority="5">
      <formula>LEN(TRIM(B6))=0</formula>
    </cfRule>
  </conditionalFormatting>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E6:E13</xm:sqref>
        </x14:dataValidation>
        <x14:dataValidation type="list" allowBlank="1" showInputMessage="1" showErrorMessage="1" promptTitle="ALTERNATIVE FUEL">
          <x14:formula1>
            <xm:f>Menus!$D$2:$D$11</xm:f>
          </x14:formula1>
          <xm:sqref>F6:F13</xm:sqref>
        </x14:dataValidation>
        <x14:dataValidation type="list" allowBlank="1" showInputMessage="1" showErrorMessage="1" promptTitle="MODE">
          <x14:formula1>
            <xm:f>Menus!$C$2:$C$7</xm:f>
          </x14:formula1>
          <xm:sqref>G6:G13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3"/>
  <sheetViews>
    <sheetView topLeftCell="A7" zoomScale="80" zoomScaleNormal="80" zoomScalePageLayoutView="160" workbookViewId="0">
      <selection activeCell="K9" sqref="K9"/>
    </sheetView>
  </sheetViews>
  <sheetFormatPr defaultColWidth="8.7109375" defaultRowHeight="15" x14ac:dyDescent="0.25"/>
  <cols>
    <col min="1" max="1" width="1" style="32" customWidth="1"/>
    <col min="2" max="2" width="12.7109375" customWidth="1"/>
    <col min="3" max="3" width="31.28515625" customWidth="1"/>
    <col min="4" max="8" width="8.7109375" customWidth="1"/>
    <col min="9" max="9" width="9.42578125" customWidth="1"/>
    <col min="10" max="10" width="4" customWidth="1"/>
    <col min="11" max="11" width="106.28515625" customWidth="1"/>
  </cols>
  <sheetData>
    <row r="1" spans="2:11" ht="15.75" thickBot="1" x14ac:dyDescent="0.3">
      <c r="C1" t="s">
        <v>133</v>
      </c>
    </row>
    <row r="2" spans="2:11" ht="16.5" thickBot="1" x14ac:dyDescent="0.3">
      <c r="B2" s="790" t="s">
        <v>254</v>
      </c>
      <c r="C2" s="791"/>
      <c r="D2" s="791"/>
      <c r="E2" s="791"/>
      <c r="F2" s="791"/>
      <c r="G2" s="791"/>
      <c r="H2" s="791"/>
      <c r="I2" s="792"/>
      <c r="J2" s="20"/>
      <c r="K2" s="22" t="s">
        <v>136</v>
      </c>
    </row>
    <row r="3" spans="2:11" ht="15.75" customHeight="1" thickBot="1" x14ac:dyDescent="0.3">
      <c r="C3" s="807"/>
      <c r="D3" s="808"/>
      <c r="E3" s="808"/>
      <c r="F3" s="808"/>
      <c r="G3" s="808"/>
      <c r="H3" s="808"/>
      <c r="I3" s="808"/>
      <c r="J3" s="27"/>
      <c r="K3" s="745" t="s">
        <v>284</v>
      </c>
    </row>
    <row r="4" spans="2:11" ht="30.75" customHeight="1" thickBot="1" x14ac:dyDescent="0.3">
      <c r="B4" s="800" t="s">
        <v>6</v>
      </c>
      <c r="C4" s="798" t="s">
        <v>83</v>
      </c>
      <c r="D4" s="713" t="s">
        <v>201</v>
      </c>
      <c r="E4" s="810"/>
      <c r="F4" s="811"/>
      <c r="G4" s="706" t="s">
        <v>411</v>
      </c>
      <c r="H4" s="711"/>
      <c r="I4" s="809"/>
      <c r="J4" s="17"/>
      <c r="K4" s="745"/>
    </row>
    <row r="5" spans="2:11" ht="18.75" customHeight="1" thickBot="1" x14ac:dyDescent="0.3">
      <c r="B5" s="801"/>
      <c r="C5" s="799"/>
      <c r="D5" s="180">
        <v>2016</v>
      </c>
      <c r="E5" s="181">
        <v>2017</v>
      </c>
      <c r="F5" s="182">
        <v>2018</v>
      </c>
      <c r="G5" s="177">
        <v>2020</v>
      </c>
      <c r="H5" s="178">
        <v>2025</v>
      </c>
      <c r="I5" s="178">
        <v>2030</v>
      </c>
      <c r="K5" s="745"/>
    </row>
    <row r="6" spans="2:11" ht="20.100000000000001" customHeight="1" thickBot="1" x14ac:dyDescent="0.3">
      <c r="B6" s="142"/>
      <c r="C6" s="812" t="s">
        <v>17</v>
      </c>
      <c r="D6" s="813"/>
      <c r="E6" s="813"/>
      <c r="F6" s="813"/>
      <c r="G6" s="813"/>
      <c r="H6" s="813"/>
      <c r="I6" s="814"/>
      <c r="J6" s="6"/>
      <c r="K6" s="745"/>
    </row>
    <row r="7" spans="2:11" s="32" customFormat="1" ht="21" customHeight="1" thickBot="1" x14ac:dyDescent="0.3">
      <c r="B7" s="777" t="s">
        <v>11</v>
      </c>
      <c r="C7" s="532" t="s">
        <v>205</v>
      </c>
      <c r="D7" s="653">
        <v>4181</v>
      </c>
      <c r="E7" s="654">
        <v>8287</v>
      </c>
      <c r="F7" s="654">
        <v>17055</v>
      </c>
      <c r="G7" s="276"/>
      <c r="H7" s="276">
        <f t="shared" ref="H7:I7" si="0">H8+H9</f>
        <v>160738</v>
      </c>
      <c r="I7" s="277">
        <f t="shared" si="0"/>
        <v>382790</v>
      </c>
      <c r="J7" s="6"/>
      <c r="K7" s="176" t="s">
        <v>402</v>
      </c>
    </row>
    <row r="8" spans="2:11" s="32" customFormat="1" ht="18" customHeight="1" x14ac:dyDescent="0.25">
      <c r="B8" s="778"/>
      <c r="C8" s="447" t="s">
        <v>386</v>
      </c>
      <c r="D8" s="657">
        <v>709</v>
      </c>
      <c r="E8" s="656">
        <v>872</v>
      </c>
      <c r="F8" s="656">
        <v>1248</v>
      </c>
      <c r="G8" s="455"/>
      <c r="H8" s="455"/>
      <c r="I8" s="456"/>
      <c r="J8" s="6"/>
      <c r="K8" s="416"/>
    </row>
    <row r="9" spans="2:11" s="32" customFormat="1" ht="27.95" customHeight="1" x14ac:dyDescent="0.25">
      <c r="B9" s="778"/>
      <c r="C9" s="536" t="s">
        <v>387</v>
      </c>
      <c r="D9" s="657">
        <v>3472</v>
      </c>
      <c r="E9" s="657">
        <v>7415</v>
      </c>
      <c r="F9" s="657">
        <v>15807</v>
      </c>
      <c r="G9" s="485"/>
      <c r="H9" s="485">
        <f t="shared" ref="H9:I9" si="1">H10+H13+H16+H19</f>
        <v>160738</v>
      </c>
      <c r="I9" s="567">
        <f t="shared" si="1"/>
        <v>382790</v>
      </c>
      <c r="J9" s="6"/>
      <c r="K9" s="639" t="s">
        <v>496</v>
      </c>
    </row>
    <row r="10" spans="2:11" ht="15.6" customHeight="1" x14ac:dyDescent="0.25">
      <c r="B10" s="778"/>
      <c r="C10" s="434" t="s">
        <v>204</v>
      </c>
      <c r="D10" s="658">
        <v>3281</v>
      </c>
      <c r="E10" s="652">
        <v>7168</v>
      </c>
      <c r="F10" s="652">
        <v>15499</v>
      </c>
      <c r="G10" s="273"/>
      <c r="H10" s="273">
        <v>156177</v>
      </c>
      <c r="I10" s="274">
        <v>364346</v>
      </c>
    </row>
    <row r="11" spans="2:11" x14ac:dyDescent="0.25">
      <c r="B11" s="778"/>
      <c r="C11" s="219" t="s">
        <v>207</v>
      </c>
      <c r="D11" s="651">
        <v>844</v>
      </c>
      <c r="E11" s="645">
        <v>1449</v>
      </c>
      <c r="F11" s="645">
        <v>2404</v>
      </c>
      <c r="G11" s="184"/>
      <c r="H11" s="644">
        <v>47300.979611515446</v>
      </c>
      <c r="I11" s="643">
        <v>136382.25316390209</v>
      </c>
    </row>
    <row r="12" spans="2:11" x14ac:dyDescent="0.25">
      <c r="B12" s="778"/>
      <c r="C12" s="219" t="s">
        <v>208</v>
      </c>
      <c r="D12" s="651">
        <v>2437</v>
      </c>
      <c r="E12" s="645">
        <v>5719</v>
      </c>
      <c r="F12" s="645">
        <v>13095</v>
      </c>
      <c r="G12" s="184"/>
      <c r="H12" s="644">
        <v>108876.46911999998</v>
      </c>
      <c r="I12" s="643">
        <v>227963.49348399998</v>
      </c>
      <c r="K12" t="s">
        <v>238</v>
      </c>
    </row>
    <row r="13" spans="2:11" ht="15" customHeight="1" x14ac:dyDescent="0.25">
      <c r="B13" s="778"/>
      <c r="C13" s="217" t="s">
        <v>206</v>
      </c>
      <c r="D13" s="659">
        <v>177</v>
      </c>
      <c r="E13" s="647">
        <v>224</v>
      </c>
      <c r="F13" s="647">
        <v>285</v>
      </c>
      <c r="G13" s="185"/>
      <c r="H13" s="185">
        <v>3643</v>
      </c>
      <c r="I13" s="271">
        <v>15398</v>
      </c>
      <c r="K13" s="26" t="s">
        <v>239</v>
      </c>
    </row>
    <row r="14" spans="2:11" ht="15" customHeight="1" x14ac:dyDescent="0.25">
      <c r="B14" s="778"/>
      <c r="C14" s="219" t="s">
        <v>207</v>
      </c>
      <c r="D14" s="650">
        <v>170</v>
      </c>
      <c r="E14" s="648">
        <v>210</v>
      </c>
      <c r="F14" s="648">
        <v>256</v>
      </c>
      <c r="G14" s="184"/>
      <c r="H14" s="644">
        <v>2355</v>
      </c>
      <c r="I14" s="643">
        <v>11365</v>
      </c>
    </row>
    <row r="15" spans="2:11" ht="15" customHeight="1" x14ac:dyDescent="0.25">
      <c r="B15" s="778"/>
      <c r="C15" s="219" t="s">
        <v>208</v>
      </c>
      <c r="D15" s="650">
        <v>7</v>
      </c>
      <c r="E15" s="648">
        <v>14</v>
      </c>
      <c r="F15" s="648">
        <v>29</v>
      </c>
      <c r="G15" s="184"/>
      <c r="H15" s="644">
        <v>1288</v>
      </c>
      <c r="I15" s="643">
        <v>4033</v>
      </c>
      <c r="K15" s="32" t="s">
        <v>238</v>
      </c>
    </row>
    <row r="16" spans="2:11" ht="15" customHeight="1" x14ac:dyDescent="0.25">
      <c r="B16" s="778"/>
      <c r="C16" s="217" t="s">
        <v>210</v>
      </c>
      <c r="D16" s="659">
        <v>1</v>
      </c>
      <c r="E16" s="647">
        <v>1</v>
      </c>
      <c r="F16" s="647">
        <v>2</v>
      </c>
      <c r="G16" s="185"/>
      <c r="H16" s="185">
        <v>523</v>
      </c>
      <c r="I16" s="271">
        <v>2046</v>
      </c>
      <c r="K16" t="s">
        <v>323</v>
      </c>
    </row>
    <row r="17" spans="2:11" ht="15" customHeight="1" x14ac:dyDescent="0.25">
      <c r="B17" s="778"/>
      <c r="C17" s="219" t="s">
        <v>207</v>
      </c>
      <c r="D17" s="650">
        <v>1</v>
      </c>
      <c r="E17" s="648">
        <v>1</v>
      </c>
      <c r="F17" s="648">
        <v>2</v>
      </c>
      <c r="G17" s="184"/>
      <c r="H17" s="643">
        <v>193</v>
      </c>
      <c r="I17" s="643">
        <v>906</v>
      </c>
    </row>
    <row r="18" spans="2:11" ht="15" customHeight="1" x14ac:dyDescent="0.25">
      <c r="B18" s="778"/>
      <c r="C18" s="219" t="s">
        <v>208</v>
      </c>
      <c r="D18" s="650">
        <v>0</v>
      </c>
      <c r="E18" s="648">
        <v>0</v>
      </c>
      <c r="F18" s="648">
        <v>0</v>
      </c>
      <c r="G18" s="184"/>
      <c r="H18" s="643">
        <v>330</v>
      </c>
      <c r="I18" s="643">
        <v>1140</v>
      </c>
      <c r="K18" s="32" t="s">
        <v>238</v>
      </c>
    </row>
    <row r="19" spans="2:11" ht="15.75" customHeight="1" x14ac:dyDescent="0.25">
      <c r="B19" s="778"/>
      <c r="C19" s="231" t="s">
        <v>209</v>
      </c>
      <c r="D19" s="660">
        <v>13</v>
      </c>
      <c r="E19" s="646">
        <v>22</v>
      </c>
      <c r="F19" s="646">
        <v>21</v>
      </c>
      <c r="G19" s="183"/>
      <c r="H19" s="183">
        <v>395</v>
      </c>
      <c r="I19" s="272">
        <v>1000</v>
      </c>
    </row>
    <row r="20" spans="2:11" ht="15.75" customHeight="1" x14ac:dyDescent="0.25">
      <c r="B20" s="778"/>
      <c r="C20" s="219" t="s">
        <v>207</v>
      </c>
      <c r="D20" s="651">
        <v>13</v>
      </c>
      <c r="E20" s="645">
        <v>22</v>
      </c>
      <c r="F20" s="645">
        <v>21</v>
      </c>
      <c r="G20" s="179"/>
      <c r="H20" s="644">
        <v>353</v>
      </c>
      <c r="I20" s="643">
        <v>809</v>
      </c>
    </row>
    <row r="21" spans="2:11" ht="15.75" customHeight="1" thickBot="1" x14ac:dyDescent="0.3">
      <c r="B21" s="778"/>
      <c r="C21" s="221" t="s">
        <v>208</v>
      </c>
      <c r="D21" s="655">
        <v>0</v>
      </c>
      <c r="E21" s="649">
        <v>0</v>
      </c>
      <c r="F21" s="649">
        <v>0</v>
      </c>
      <c r="G21" s="189"/>
      <c r="H21" s="641">
        <v>42</v>
      </c>
      <c r="I21" s="641">
        <v>191</v>
      </c>
      <c r="K21" s="32" t="s">
        <v>238</v>
      </c>
    </row>
    <row r="22" spans="2:11" s="32" customFormat="1" ht="15.75" customHeight="1" x14ac:dyDescent="0.25">
      <c r="B22" s="782" t="s">
        <v>12</v>
      </c>
      <c r="C22" s="461" t="s">
        <v>189</v>
      </c>
      <c r="D22" s="448"/>
      <c r="E22" s="449"/>
      <c r="F22" s="449"/>
      <c r="G22" s="449"/>
      <c r="H22" s="677"/>
      <c r="I22" s="677"/>
      <c r="K22" s="31"/>
    </row>
    <row r="23" spans="2:11" s="32" customFormat="1" ht="15.75" customHeight="1" thickBot="1" x14ac:dyDescent="0.3">
      <c r="B23" s="783"/>
      <c r="C23" s="459" t="s">
        <v>190</v>
      </c>
      <c r="D23" s="188"/>
      <c r="E23" s="189"/>
      <c r="F23" s="189"/>
      <c r="G23" s="189"/>
      <c r="H23" s="189"/>
      <c r="I23" s="190"/>
      <c r="K23" s="31"/>
    </row>
    <row r="24" spans="2:11" s="32" customFormat="1" ht="15.75" customHeight="1" thickBot="1" x14ac:dyDescent="0.3">
      <c r="B24" s="467" t="s">
        <v>13</v>
      </c>
      <c r="C24" s="462" t="s">
        <v>191</v>
      </c>
      <c r="D24" s="451"/>
      <c r="E24" s="452"/>
      <c r="F24" s="452"/>
      <c r="G24" s="452"/>
      <c r="H24" s="452"/>
      <c r="I24" s="453"/>
      <c r="K24" s="642"/>
    </row>
    <row r="25" spans="2:11" s="32" customFormat="1" ht="15.75" customHeight="1" thickBot="1" x14ac:dyDescent="0.3">
      <c r="B25" s="564" t="s">
        <v>14</v>
      </c>
      <c r="C25" s="442" t="s">
        <v>380</v>
      </c>
      <c r="D25" s="451"/>
      <c r="E25" s="452"/>
      <c r="F25" s="452"/>
      <c r="G25" s="452"/>
      <c r="H25" s="452"/>
      <c r="I25" s="453"/>
    </row>
    <row r="26" spans="2:11" s="32" customFormat="1" ht="15.75" customHeight="1" thickBot="1" x14ac:dyDescent="0.3">
      <c r="B26" s="215"/>
      <c r="C26" s="802" t="s">
        <v>236</v>
      </c>
      <c r="D26" s="803"/>
      <c r="E26" s="803"/>
      <c r="F26" s="803"/>
      <c r="G26" s="803"/>
      <c r="H26" s="803"/>
      <c r="I26" s="804"/>
      <c r="K26" s="295"/>
    </row>
    <row r="27" spans="2:11" ht="15.75" customHeight="1" thickBot="1" x14ac:dyDescent="0.3">
      <c r="B27" s="775" t="s">
        <v>11</v>
      </c>
      <c r="C27" s="532" t="s">
        <v>223</v>
      </c>
      <c r="D27" s="667">
        <v>2184</v>
      </c>
      <c r="E27" s="668">
        <v>4247</v>
      </c>
      <c r="F27" s="668">
        <v>6307</v>
      </c>
      <c r="G27" s="282"/>
      <c r="H27" s="282">
        <f t="shared" ref="H27:I27" si="2">SUM(H28:H29)</f>
        <v>25336.932600000004</v>
      </c>
      <c r="I27" s="283">
        <f t="shared" si="2"/>
        <v>52788.000369024026</v>
      </c>
    </row>
    <row r="28" spans="2:11" s="32" customFormat="1" ht="15.75" customHeight="1" x14ac:dyDescent="0.25">
      <c r="B28" s="767"/>
      <c r="C28" s="425" t="s">
        <v>324</v>
      </c>
      <c r="D28" s="672"/>
      <c r="E28" s="669"/>
      <c r="F28" s="669"/>
      <c r="G28" s="427"/>
      <c r="H28" s="427"/>
      <c r="I28" s="458"/>
    </row>
    <row r="29" spans="2:11" s="32" customFormat="1" ht="15.75" customHeight="1" x14ac:dyDescent="0.25">
      <c r="B29" s="767"/>
      <c r="C29" s="571" t="s">
        <v>392</v>
      </c>
      <c r="D29" s="674">
        <v>2184</v>
      </c>
      <c r="E29" s="673">
        <v>4247</v>
      </c>
      <c r="F29" s="673">
        <v>6307</v>
      </c>
      <c r="G29" s="570"/>
      <c r="H29" s="570">
        <f t="shared" ref="H29:I29" si="3">SUM(H30:H33)</f>
        <v>25336.932600000004</v>
      </c>
      <c r="I29" s="572">
        <f t="shared" si="3"/>
        <v>52788.000369024026</v>
      </c>
    </row>
    <row r="30" spans="2:11" x14ac:dyDescent="0.25">
      <c r="B30" s="796"/>
      <c r="C30" s="239" t="s">
        <v>211</v>
      </c>
      <c r="D30" s="665">
        <v>1816</v>
      </c>
      <c r="E30" s="666">
        <v>3737</v>
      </c>
      <c r="F30" s="666">
        <v>5599</v>
      </c>
      <c r="G30" s="194"/>
      <c r="H30" s="644">
        <v>21861.932600000004</v>
      </c>
      <c r="I30" s="644">
        <v>43745.000369024026</v>
      </c>
    </row>
    <row r="31" spans="2:11" ht="15" customHeight="1" x14ac:dyDescent="0.25">
      <c r="B31" s="796"/>
      <c r="C31" s="227" t="s">
        <v>212</v>
      </c>
      <c r="D31" s="663">
        <v>247</v>
      </c>
      <c r="E31" s="661">
        <v>365</v>
      </c>
      <c r="F31" s="661">
        <v>528</v>
      </c>
      <c r="G31" s="184"/>
      <c r="H31" s="644">
        <v>2791</v>
      </c>
      <c r="I31" s="644">
        <v>7177</v>
      </c>
    </row>
    <row r="32" spans="2:11" ht="15" customHeight="1" x14ac:dyDescent="0.25">
      <c r="B32" s="796"/>
      <c r="C32" s="227" t="s">
        <v>213</v>
      </c>
      <c r="D32" s="664">
        <v>81</v>
      </c>
      <c r="E32" s="662">
        <v>101</v>
      </c>
      <c r="F32" s="662">
        <v>133</v>
      </c>
      <c r="G32" s="184"/>
      <c r="H32" s="184">
        <v>608</v>
      </c>
      <c r="I32" s="67">
        <v>1719</v>
      </c>
    </row>
    <row r="33" spans="2:11" ht="15.75" customHeight="1" thickBot="1" x14ac:dyDescent="0.3">
      <c r="B33" s="797"/>
      <c r="C33" s="337" t="s">
        <v>214</v>
      </c>
      <c r="D33" s="671">
        <v>40</v>
      </c>
      <c r="E33" s="670">
        <v>44</v>
      </c>
      <c r="F33" s="670">
        <v>47</v>
      </c>
      <c r="G33" s="437"/>
      <c r="H33" s="644">
        <v>76</v>
      </c>
      <c r="I33" s="644">
        <v>147</v>
      </c>
    </row>
    <row r="34" spans="2:11" s="32" customFormat="1" ht="15.75" customHeight="1" x14ac:dyDescent="0.25">
      <c r="B34" s="770" t="s">
        <v>12</v>
      </c>
      <c r="C34" s="216" t="s">
        <v>189</v>
      </c>
      <c r="D34" s="448"/>
      <c r="E34" s="449"/>
      <c r="F34" s="449"/>
      <c r="G34" s="449"/>
      <c r="H34" s="449"/>
      <c r="I34" s="450"/>
    </row>
    <row r="35" spans="2:11" ht="15.75" customHeight="1" thickBot="1" x14ac:dyDescent="0.3">
      <c r="B35" s="771"/>
      <c r="C35" s="232" t="s">
        <v>190</v>
      </c>
      <c r="D35" s="188"/>
      <c r="E35" s="189"/>
      <c r="F35" s="189"/>
      <c r="G35" s="189"/>
      <c r="H35" s="189"/>
      <c r="I35" s="190"/>
    </row>
    <row r="36" spans="2:11" ht="15" customHeight="1" thickBot="1" x14ac:dyDescent="0.3">
      <c r="B36" s="531" t="s">
        <v>13</v>
      </c>
      <c r="C36" s="560" t="s">
        <v>191</v>
      </c>
      <c r="D36" s="561"/>
      <c r="E36" s="562"/>
      <c r="F36" s="562"/>
      <c r="G36" s="562"/>
      <c r="H36" s="562"/>
      <c r="I36" s="563"/>
      <c r="J36" s="6"/>
      <c r="K36" s="6"/>
    </row>
    <row r="37" spans="2:11" ht="15" customHeight="1" thickBot="1" x14ac:dyDescent="0.3">
      <c r="B37" s="564" t="s">
        <v>14</v>
      </c>
      <c r="C37" s="442" t="s">
        <v>380</v>
      </c>
      <c r="D37" s="565"/>
      <c r="E37" s="452"/>
      <c r="F37" s="452"/>
      <c r="G37" s="452"/>
      <c r="H37" s="452"/>
      <c r="I37" s="453"/>
    </row>
    <row r="38" spans="2:11" ht="15" customHeight="1" thickBot="1" x14ac:dyDescent="0.3">
      <c r="B38" s="220"/>
      <c r="C38" s="793" t="s">
        <v>237</v>
      </c>
      <c r="D38" s="794"/>
      <c r="E38" s="794"/>
      <c r="F38" s="794"/>
      <c r="G38" s="794"/>
      <c r="H38" s="794"/>
      <c r="I38" s="795"/>
    </row>
    <row r="39" spans="2:11" ht="15.75" customHeight="1" thickBot="1" x14ac:dyDescent="0.3">
      <c r="B39" s="787" t="s">
        <v>11</v>
      </c>
      <c r="C39" s="433" t="s">
        <v>222</v>
      </c>
      <c r="D39" s="431">
        <f t="shared" ref="D39:I39" si="4">SUM(D40:D44)</f>
        <v>0</v>
      </c>
      <c r="E39" s="431">
        <f t="shared" si="4"/>
        <v>0</v>
      </c>
      <c r="F39" s="431">
        <f t="shared" si="4"/>
        <v>0</v>
      </c>
      <c r="G39" s="431">
        <f t="shared" si="4"/>
        <v>0</v>
      </c>
      <c r="H39" s="431">
        <f t="shared" si="4"/>
        <v>0</v>
      </c>
      <c r="I39" s="568">
        <f t="shared" si="4"/>
        <v>0</v>
      </c>
    </row>
    <row r="40" spans="2:11" s="32" customFormat="1" ht="15.75" customHeight="1" x14ac:dyDescent="0.25">
      <c r="B40" s="788"/>
      <c r="C40" s="434" t="s">
        <v>324</v>
      </c>
      <c r="D40" s="432"/>
      <c r="E40" s="427"/>
      <c r="F40" s="427"/>
      <c r="G40" s="427"/>
      <c r="H40" s="427"/>
      <c r="I40" s="429"/>
    </row>
    <row r="41" spans="2:11" x14ac:dyDescent="0.25">
      <c r="B41" s="788"/>
      <c r="C41" s="218" t="s">
        <v>215</v>
      </c>
      <c r="D41" s="193"/>
      <c r="E41" s="191"/>
      <c r="F41" s="191"/>
      <c r="G41" s="194"/>
      <c r="H41" s="194"/>
      <c r="I41" s="430"/>
    </row>
    <row r="42" spans="2:11" s="32" customFormat="1" x14ac:dyDescent="0.25">
      <c r="B42" s="788"/>
      <c r="C42" s="217" t="s">
        <v>216</v>
      </c>
      <c r="D42" s="193"/>
      <c r="E42" s="191"/>
      <c r="F42" s="191"/>
      <c r="G42" s="194"/>
      <c r="H42" s="194"/>
      <c r="I42" s="430"/>
    </row>
    <row r="43" spans="2:11" s="32" customFormat="1" ht="15" customHeight="1" x14ac:dyDescent="0.25">
      <c r="B43" s="788"/>
      <c r="C43" s="217" t="s">
        <v>217</v>
      </c>
      <c r="D43" s="192"/>
      <c r="E43" s="186"/>
      <c r="F43" s="186"/>
      <c r="G43" s="184"/>
      <c r="H43" s="184"/>
      <c r="I43" s="270"/>
    </row>
    <row r="44" spans="2:11" ht="15" customHeight="1" thickBot="1" x14ac:dyDescent="0.3">
      <c r="B44" s="789"/>
      <c r="C44" s="232" t="s">
        <v>219</v>
      </c>
      <c r="D44" s="435"/>
      <c r="E44" s="436"/>
      <c r="F44" s="436"/>
      <c r="G44" s="437"/>
      <c r="H44" s="437"/>
      <c r="I44" s="438"/>
    </row>
    <row r="45" spans="2:11" ht="15" customHeight="1" x14ac:dyDescent="0.25">
      <c r="B45" s="775" t="s">
        <v>12</v>
      </c>
      <c r="C45" s="216" t="s">
        <v>81</v>
      </c>
      <c r="D45" s="432"/>
      <c r="E45" s="426"/>
      <c r="F45" s="426"/>
      <c r="G45" s="426"/>
      <c r="H45" s="426"/>
      <c r="I45" s="439"/>
    </row>
    <row r="46" spans="2:11" ht="15.75" customHeight="1" thickBot="1" x14ac:dyDescent="0.3">
      <c r="B46" s="776"/>
      <c r="C46" s="232" t="s">
        <v>82</v>
      </c>
      <c r="D46" s="435"/>
      <c r="E46" s="436"/>
      <c r="F46" s="436"/>
      <c r="G46" s="437"/>
      <c r="H46" s="437"/>
      <c r="I46" s="438"/>
    </row>
    <row r="47" spans="2:11" ht="15.75" thickBot="1" x14ac:dyDescent="0.3">
      <c r="B47" s="441" t="s">
        <v>13</v>
      </c>
      <c r="C47" s="442" t="s">
        <v>191</v>
      </c>
      <c r="D47" s="443"/>
      <c r="E47" s="444"/>
      <c r="F47" s="444"/>
      <c r="G47" s="445"/>
      <c r="H47" s="445"/>
      <c r="I47" s="446"/>
    </row>
    <row r="48" spans="2:11" s="32" customFormat="1" ht="17.25" customHeight="1" thickBot="1" x14ac:dyDescent="0.3">
      <c r="B48" s="535" t="s">
        <v>14</v>
      </c>
      <c r="C48" s="447" t="s">
        <v>380</v>
      </c>
      <c r="D48" s="448"/>
      <c r="E48" s="449"/>
      <c r="F48" s="449"/>
      <c r="G48" s="449"/>
      <c r="H48" s="449"/>
      <c r="I48" s="450"/>
    </row>
    <row r="49" spans="2:11" s="32" customFormat="1" ht="15.75" thickBot="1" x14ac:dyDescent="0.3">
      <c r="B49" s="222"/>
      <c r="C49" s="763" t="s">
        <v>176</v>
      </c>
      <c r="D49" s="805"/>
      <c r="E49" s="805"/>
      <c r="F49" s="805"/>
      <c r="G49" s="805"/>
      <c r="H49" s="805"/>
      <c r="I49" s="806"/>
      <c r="K49" s="15" t="s">
        <v>397</v>
      </c>
    </row>
    <row r="50" spans="2:11" s="32" customFormat="1" ht="15.75" customHeight="1" thickBot="1" x14ac:dyDescent="0.3">
      <c r="B50" s="779" t="s">
        <v>11</v>
      </c>
      <c r="C50" s="418" t="s">
        <v>220</v>
      </c>
      <c r="D50" s="281">
        <v>1</v>
      </c>
      <c r="E50" s="282">
        <v>1</v>
      </c>
      <c r="F50" s="282">
        <v>1</v>
      </c>
      <c r="G50" s="282">
        <f t="shared" ref="G50:I50" si="5">SUM(G51:G55)</f>
        <v>0</v>
      </c>
      <c r="H50" s="282">
        <f t="shared" si="5"/>
        <v>0</v>
      </c>
      <c r="I50" s="283">
        <f t="shared" si="5"/>
        <v>0</v>
      </c>
    </row>
    <row r="51" spans="2:11" s="32" customFormat="1" ht="15.75" customHeight="1" x14ac:dyDescent="0.25">
      <c r="B51" s="780"/>
      <c r="C51" s="425" t="s">
        <v>324</v>
      </c>
      <c r="D51" s="457"/>
      <c r="E51" s="427"/>
      <c r="F51" s="427"/>
      <c r="G51" s="427"/>
      <c r="H51" s="427"/>
      <c r="I51" s="458"/>
    </row>
    <row r="52" spans="2:11" s="32" customFormat="1" x14ac:dyDescent="0.25">
      <c r="B52" s="780"/>
      <c r="C52" s="223" t="s">
        <v>218</v>
      </c>
      <c r="D52" s="278">
        <v>1</v>
      </c>
      <c r="E52" s="279">
        <v>1</v>
      </c>
      <c r="F52" s="279">
        <v>1</v>
      </c>
      <c r="G52" s="194"/>
      <c r="H52" s="194"/>
      <c r="I52" s="280"/>
    </row>
    <row r="53" spans="2:11" s="32" customFormat="1" ht="25.5" customHeight="1" x14ac:dyDescent="0.25">
      <c r="B53" s="780"/>
      <c r="C53" s="214" t="s">
        <v>224</v>
      </c>
      <c r="D53" s="187"/>
      <c r="E53" s="179"/>
      <c r="F53" s="179"/>
      <c r="G53" s="184"/>
      <c r="H53" s="184"/>
      <c r="I53" s="67"/>
    </row>
    <row r="54" spans="2:11" s="32" customFormat="1" ht="31.5" customHeight="1" x14ac:dyDescent="0.25">
      <c r="B54" s="780"/>
      <c r="C54" s="214" t="s">
        <v>225</v>
      </c>
      <c r="D54" s="195"/>
      <c r="E54" s="186"/>
      <c r="F54" s="186"/>
      <c r="G54" s="184"/>
      <c r="H54" s="184"/>
      <c r="I54" s="67"/>
    </row>
    <row r="55" spans="2:11" s="32" customFormat="1" ht="15.75" thickBot="1" x14ac:dyDescent="0.3">
      <c r="B55" s="781"/>
      <c r="C55" s="459" t="s">
        <v>226</v>
      </c>
      <c r="D55" s="460"/>
      <c r="E55" s="437"/>
      <c r="F55" s="437"/>
      <c r="G55" s="437"/>
      <c r="H55" s="437"/>
      <c r="I55" s="454"/>
    </row>
    <row r="56" spans="2:11" s="32" customFormat="1" x14ac:dyDescent="0.25">
      <c r="B56" s="782" t="s">
        <v>12</v>
      </c>
      <c r="C56" s="461" t="s">
        <v>189</v>
      </c>
      <c r="D56" s="448"/>
      <c r="E56" s="449"/>
      <c r="F56" s="449"/>
      <c r="G56" s="449"/>
      <c r="H56" s="449"/>
      <c r="I56" s="450"/>
    </row>
    <row r="57" spans="2:11" s="32" customFormat="1" ht="15.75" thickBot="1" x14ac:dyDescent="0.3">
      <c r="B57" s="783"/>
      <c r="C57" s="459" t="s">
        <v>190</v>
      </c>
      <c r="D57" s="188"/>
      <c r="E57" s="189"/>
      <c r="F57" s="189"/>
      <c r="G57" s="189"/>
      <c r="H57" s="189"/>
      <c r="I57" s="190"/>
    </row>
    <row r="58" spans="2:11" s="32" customFormat="1" ht="15.75" thickBot="1" x14ac:dyDescent="0.3">
      <c r="B58" s="467" t="s">
        <v>13</v>
      </c>
      <c r="C58" s="462" t="s">
        <v>191</v>
      </c>
      <c r="D58" s="451"/>
      <c r="E58" s="452"/>
      <c r="F58" s="452"/>
      <c r="G58" s="452"/>
      <c r="H58" s="452"/>
      <c r="I58" s="453"/>
    </row>
    <row r="59" spans="2:11" s="32" customFormat="1" ht="15.75" thickBot="1" x14ac:dyDescent="0.3">
      <c r="B59" s="530" t="s">
        <v>14</v>
      </c>
      <c r="C59" s="213" t="s">
        <v>380</v>
      </c>
      <c r="D59" s="196"/>
      <c r="E59" s="191"/>
      <c r="F59" s="191"/>
      <c r="G59" s="191"/>
      <c r="H59" s="191"/>
      <c r="I59" s="440"/>
    </row>
    <row r="60" spans="2:11" s="32" customFormat="1" ht="15.75" thickBot="1" x14ac:dyDescent="0.3">
      <c r="B60" s="569"/>
      <c r="C60" s="763" t="s">
        <v>10</v>
      </c>
      <c r="D60" s="764"/>
      <c r="E60" s="764"/>
      <c r="F60" s="764"/>
      <c r="G60" s="764"/>
      <c r="H60" s="764"/>
      <c r="I60" s="765"/>
    </row>
    <row r="61" spans="2:11" s="32" customFormat="1" ht="15.75" thickBot="1" x14ac:dyDescent="0.3">
      <c r="B61" s="766" t="s">
        <v>11</v>
      </c>
      <c r="C61" s="267" t="s">
        <v>221</v>
      </c>
      <c r="D61" s="287">
        <f t="shared" ref="D61:I61" si="6">SUM(D62:D66)</f>
        <v>0</v>
      </c>
      <c r="E61" s="288">
        <f t="shared" si="6"/>
        <v>0</v>
      </c>
      <c r="F61" s="288">
        <f t="shared" si="6"/>
        <v>0</v>
      </c>
      <c r="G61" s="288">
        <f t="shared" si="6"/>
        <v>0</v>
      </c>
      <c r="H61" s="288">
        <f t="shared" si="6"/>
        <v>0</v>
      </c>
      <c r="I61" s="289">
        <f t="shared" si="6"/>
        <v>0</v>
      </c>
    </row>
    <row r="62" spans="2:11" s="32" customFormat="1" x14ac:dyDescent="0.25">
      <c r="B62" s="784"/>
      <c r="C62" s="425" t="s">
        <v>324</v>
      </c>
      <c r="D62" s="472"/>
      <c r="E62" s="336"/>
      <c r="F62" s="336"/>
      <c r="G62" s="336"/>
      <c r="H62" s="336"/>
      <c r="I62" s="330"/>
    </row>
    <row r="63" spans="2:11" s="32" customFormat="1" x14ac:dyDescent="0.25">
      <c r="B63" s="785"/>
      <c r="C63" s="239" t="s">
        <v>227</v>
      </c>
      <c r="D63" s="294"/>
      <c r="E63" s="284"/>
      <c r="F63" s="284"/>
      <c r="G63" s="285"/>
      <c r="H63" s="285"/>
      <c r="I63" s="286"/>
      <c r="J63" s="70"/>
      <c r="K63" s="70"/>
    </row>
    <row r="64" spans="2:11" s="32" customFormat="1" x14ac:dyDescent="0.25">
      <c r="B64" s="785"/>
      <c r="C64" s="227" t="s">
        <v>228</v>
      </c>
      <c r="D64" s="292"/>
      <c r="E64" s="226"/>
      <c r="F64" s="226"/>
      <c r="G64" s="45"/>
      <c r="H64" s="45"/>
      <c r="I64" s="46"/>
      <c r="J64"/>
      <c r="K64" s="27"/>
    </row>
    <row r="65" spans="2:11" x14ac:dyDescent="0.25">
      <c r="B65" s="785"/>
      <c r="C65" s="227" t="s">
        <v>229</v>
      </c>
      <c r="D65" s="292"/>
      <c r="E65" s="226"/>
      <c r="F65" s="226"/>
      <c r="G65" s="45"/>
      <c r="H65" s="45"/>
      <c r="I65" s="46"/>
    </row>
    <row r="66" spans="2:11" s="32" customFormat="1" ht="15.75" thickBot="1" x14ac:dyDescent="0.3">
      <c r="B66" s="786"/>
      <c r="C66" s="337" t="s">
        <v>230</v>
      </c>
      <c r="D66" s="293"/>
      <c r="E66" s="228"/>
      <c r="F66" s="228"/>
      <c r="G66" s="464"/>
      <c r="H66" s="464"/>
      <c r="I66" s="465"/>
      <c r="J66"/>
      <c r="K66"/>
    </row>
    <row r="67" spans="2:11" s="32" customFormat="1" x14ac:dyDescent="0.25">
      <c r="B67" s="782" t="s">
        <v>12</v>
      </c>
      <c r="C67" s="290" t="s">
        <v>189</v>
      </c>
      <c r="D67" s="291"/>
      <c r="E67" s="225"/>
      <c r="F67" s="225"/>
      <c r="G67" s="225"/>
      <c r="H67" s="225"/>
      <c r="I67" s="466"/>
    </row>
    <row r="68" spans="2:11" s="32" customFormat="1" ht="15.75" thickBot="1" x14ac:dyDescent="0.3">
      <c r="B68" s="783"/>
      <c r="C68" s="337" t="s">
        <v>190</v>
      </c>
      <c r="D68" s="293"/>
      <c r="E68" s="228"/>
      <c r="F68" s="228"/>
      <c r="G68" s="228"/>
      <c r="H68" s="228"/>
      <c r="I68" s="229"/>
    </row>
    <row r="69" spans="2:11" s="32" customFormat="1" ht="15.75" thickBot="1" x14ac:dyDescent="0.3">
      <c r="B69" s="467" t="s">
        <v>13</v>
      </c>
      <c r="C69" s="468" t="s">
        <v>191</v>
      </c>
      <c r="D69" s="469"/>
      <c r="E69" s="470"/>
      <c r="F69" s="470"/>
      <c r="G69" s="470"/>
      <c r="H69" s="470"/>
      <c r="I69" s="471"/>
    </row>
    <row r="70" spans="2:11" s="32" customFormat="1" ht="15.75" thickBot="1" x14ac:dyDescent="0.3">
      <c r="B70" s="566" t="s">
        <v>14</v>
      </c>
      <c r="C70" s="428" t="s">
        <v>380</v>
      </c>
      <c r="D70" s="294"/>
      <c r="E70" s="284"/>
      <c r="F70" s="284"/>
      <c r="G70" s="284"/>
      <c r="H70" s="284"/>
      <c r="I70" s="463"/>
    </row>
    <row r="71" spans="2:11" s="32" customFormat="1" ht="15.75" thickBot="1" x14ac:dyDescent="0.3">
      <c r="B71" s="569"/>
      <c r="C71" s="268" t="s">
        <v>162</v>
      </c>
      <c r="D71" s="772"/>
      <c r="E71" s="773"/>
      <c r="F71" s="773"/>
      <c r="G71" s="773"/>
      <c r="H71" s="773"/>
      <c r="I71" s="774"/>
      <c r="K71" t="s">
        <v>245</v>
      </c>
    </row>
    <row r="72" spans="2:11" s="32" customFormat="1" ht="31.7" customHeight="1" thickBot="1" x14ac:dyDescent="0.3">
      <c r="B72" s="766" t="s">
        <v>11</v>
      </c>
      <c r="C72" s="424" t="s">
        <v>231</v>
      </c>
      <c r="D72" s="681">
        <v>3650</v>
      </c>
      <c r="E72" s="682">
        <v>3841</v>
      </c>
      <c r="F72" s="682">
        <v>4132</v>
      </c>
      <c r="G72" s="288">
        <f t="shared" ref="G72:I72" si="7">SUM(G73:G77)</f>
        <v>0</v>
      </c>
      <c r="H72" s="288">
        <f t="shared" si="7"/>
        <v>0</v>
      </c>
      <c r="I72" s="289">
        <f t="shared" si="7"/>
        <v>0</v>
      </c>
      <c r="K72" s="26" t="s">
        <v>265</v>
      </c>
    </row>
    <row r="73" spans="2:11" s="32" customFormat="1" x14ac:dyDescent="0.25">
      <c r="B73" s="767"/>
      <c r="C73" s="425" t="s">
        <v>324</v>
      </c>
      <c r="D73" s="687">
        <v>0</v>
      </c>
      <c r="E73" s="686">
        <v>0</v>
      </c>
      <c r="F73" s="686">
        <v>0</v>
      </c>
      <c r="G73" s="336"/>
      <c r="H73" s="336"/>
      <c r="I73" s="330"/>
      <c r="K73" s="26"/>
    </row>
    <row r="74" spans="2:11" s="32" customFormat="1" x14ac:dyDescent="0.25">
      <c r="B74" s="768"/>
      <c r="C74" s="239" t="s">
        <v>232</v>
      </c>
      <c r="D74" s="685">
        <v>3581</v>
      </c>
      <c r="E74" s="680">
        <v>3759</v>
      </c>
      <c r="F74" s="680">
        <v>4032</v>
      </c>
      <c r="G74" s="285"/>
      <c r="H74" s="285"/>
      <c r="I74" s="286"/>
    </row>
    <row r="75" spans="2:11" s="32" customFormat="1" x14ac:dyDescent="0.25">
      <c r="B75" s="768"/>
      <c r="C75" s="227" t="s">
        <v>233</v>
      </c>
      <c r="D75" s="683">
        <v>5</v>
      </c>
      <c r="E75" s="678">
        <v>6</v>
      </c>
      <c r="F75" s="678">
        <v>6</v>
      </c>
      <c r="G75" s="45"/>
      <c r="H75" s="45"/>
      <c r="I75" s="46"/>
    </row>
    <row r="76" spans="2:11" s="32" customFormat="1" x14ac:dyDescent="0.25">
      <c r="B76" s="768"/>
      <c r="C76" s="227" t="s">
        <v>234</v>
      </c>
      <c r="D76" s="683">
        <v>64</v>
      </c>
      <c r="E76" s="678">
        <v>76</v>
      </c>
      <c r="F76" s="678">
        <v>94</v>
      </c>
      <c r="G76" s="45"/>
      <c r="H76" s="45"/>
      <c r="I76" s="46"/>
    </row>
    <row r="77" spans="2:11" s="32" customFormat="1" ht="15.75" thickBot="1" x14ac:dyDescent="0.3">
      <c r="B77" s="769"/>
      <c r="C77" s="337" t="s">
        <v>235</v>
      </c>
      <c r="D77" s="684">
        <v>0</v>
      </c>
      <c r="E77" s="679">
        <v>0</v>
      </c>
      <c r="F77" s="679">
        <v>0</v>
      </c>
      <c r="G77" s="464"/>
      <c r="H77" s="464"/>
      <c r="I77" s="465"/>
    </row>
    <row r="78" spans="2:11" s="32" customFormat="1" x14ac:dyDescent="0.25">
      <c r="B78" s="770" t="s">
        <v>12</v>
      </c>
      <c r="C78" s="290" t="s">
        <v>189</v>
      </c>
      <c r="D78" s="291"/>
      <c r="E78" s="225"/>
      <c r="F78" s="225"/>
      <c r="G78" s="225"/>
      <c r="H78" s="225"/>
      <c r="I78" s="466"/>
    </row>
    <row r="79" spans="2:11" s="32" customFormat="1" ht="15.75" thickBot="1" x14ac:dyDescent="0.3">
      <c r="B79" s="771"/>
      <c r="C79" s="337" t="s">
        <v>190</v>
      </c>
      <c r="D79" s="293"/>
      <c r="E79" s="228"/>
      <c r="F79" s="228"/>
      <c r="G79" s="228"/>
      <c r="H79" s="228"/>
      <c r="I79" s="229"/>
    </row>
    <row r="80" spans="2:11" s="32" customFormat="1" ht="15.75" thickBot="1" x14ac:dyDescent="0.3">
      <c r="B80" s="441" t="s">
        <v>13</v>
      </c>
      <c r="C80" s="468" t="s">
        <v>191</v>
      </c>
      <c r="D80" s="469"/>
      <c r="E80" s="470"/>
      <c r="F80" s="470"/>
      <c r="G80" s="470"/>
      <c r="H80" s="470"/>
      <c r="I80" s="471"/>
    </row>
    <row r="81" spans="2:14" s="32" customFormat="1" ht="15.75" thickBot="1" x14ac:dyDescent="0.3">
      <c r="B81" s="441" t="s">
        <v>14</v>
      </c>
      <c r="C81" s="468" t="s">
        <v>380</v>
      </c>
      <c r="D81" s="469"/>
      <c r="E81" s="470"/>
      <c r="F81" s="470"/>
      <c r="G81" s="470"/>
      <c r="H81" s="470"/>
      <c r="I81" s="471"/>
    </row>
    <row r="82" spans="2:14" s="32" customFormat="1" x14ac:dyDescent="0.25">
      <c r="B82"/>
      <c r="L82" s="70"/>
      <c r="M82" s="70"/>
      <c r="N82" s="70"/>
    </row>
    <row r="83" spans="2:14" s="32" customFormat="1" x14ac:dyDescent="0.25">
      <c r="B83" s="725" t="s">
        <v>110</v>
      </c>
      <c r="C83" s="725"/>
      <c r="D83" s="725"/>
      <c r="E83" s="725"/>
      <c r="F83" s="725"/>
      <c r="G83" s="725"/>
      <c r="H83" s="725"/>
      <c r="I83" s="725"/>
      <c r="J83" s="725"/>
      <c r="K83" s="725"/>
      <c r="L83" s="263"/>
      <c r="M83" s="263"/>
      <c r="N83" s="263"/>
    </row>
    <row r="84" spans="2:14" s="32" customFormat="1" x14ac:dyDescent="0.25">
      <c r="B84" s="692" t="s">
        <v>138</v>
      </c>
      <c r="C84" s="692"/>
      <c r="D84" s="692"/>
      <c r="E84" s="692"/>
      <c r="F84" s="692"/>
      <c r="G84" s="692"/>
      <c r="H84" s="692"/>
      <c r="I84" s="692"/>
      <c r="J84" s="692"/>
      <c r="K84" s="692"/>
      <c r="L84" s="266"/>
      <c r="M84" s="266"/>
      <c r="N84" s="266"/>
    </row>
    <row r="85" spans="2:14" s="32" customFormat="1" x14ac:dyDescent="0.25">
      <c r="B85" s="692" t="s">
        <v>148</v>
      </c>
      <c r="C85" s="692"/>
      <c r="D85" s="692"/>
      <c r="E85" s="692"/>
      <c r="F85" s="692"/>
      <c r="G85" s="692"/>
      <c r="H85" s="692"/>
      <c r="I85" s="692"/>
      <c r="J85" s="692"/>
      <c r="K85" s="692"/>
      <c r="L85" s="266"/>
      <c r="M85" s="266"/>
      <c r="N85" s="266"/>
    </row>
    <row r="86" spans="2:14" x14ac:dyDescent="0.25">
      <c r="B86" s="692" t="s">
        <v>160</v>
      </c>
      <c r="C86" s="692"/>
      <c r="D86" s="692"/>
      <c r="E86" s="692"/>
      <c r="F86" s="692"/>
      <c r="G86" s="692"/>
      <c r="H86" s="692"/>
      <c r="I86" s="692"/>
      <c r="J86" s="692"/>
      <c r="K86" s="692"/>
      <c r="L86" s="27"/>
      <c r="M86" s="27"/>
      <c r="N86" s="27"/>
    </row>
    <row r="87" spans="2:14" s="32" customFormat="1" x14ac:dyDescent="0.25">
      <c r="B87" s="266"/>
      <c r="C87" s="266"/>
      <c r="D87" s="266"/>
      <c r="E87" s="266"/>
      <c r="F87" s="266"/>
      <c r="G87" s="266"/>
      <c r="H87" s="266"/>
      <c r="I87" s="266"/>
      <c r="J87" s="266"/>
      <c r="K87" s="266"/>
      <c r="L87" s="27"/>
      <c r="M87" s="27"/>
      <c r="N87" s="27"/>
    </row>
    <row r="88" spans="2:14" s="32" customFormat="1" x14ac:dyDescent="0.25">
      <c r="B88"/>
      <c r="C88"/>
      <c r="D88"/>
      <c r="E88"/>
      <c r="F88"/>
      <c r="G88"/>
      <c r="H88"/>
      <c r="I88"/>
      <c r="J88"/>
      <c r="K88"/>
      <c r="L88" s="27"/>
      <c r="M88" s="27"/>
      <c r="N88" s="27"/>
    </row>
    <row r="89" spans="2:14" s="32" customFormat="1" x14ac:dyDescent="0.25">
      <c r="B89"/>
      <c r="C89"/>
      <c r="D89"/>
      <c r="E89"/>
      <c r="F89"/>
      <c r="G89"/>
      <c r="H89"/>
      <c r="I89"/>
      <c r="J89"/>
      <c r="K89"/>
      <c r="L89" s="27"/>
      <c r="M89" s="27"/>
      <c r="N89" s="27"/>
    </row>
    <row r="90" spans="2:14" ht="20.100000000000001" customHeight="1" x14ac:dyDescent="0.25"/>
    <row r="91" spans="2:14" ht="27.6" customHeight="1" x14ac:dyDescent="0.25"/>
    <row r="92" spans="2:14" ht="29.1" customHeight="1" x14ac:dyDescent="0.25"/>
    <row r="93" spans="2:14" s="32" customFormat="1" ht="29.1" customHeight="1" x14ac:dyDescent="0.25">
      <c r="B93"/>
      <c r="C93"/>
      <c r="D93"/>
      <c r="E93"/>
      <c r="F93"/>
      <c r="G93"/>
      <c r="H93"/>
      <c r="I93"/>
      <c r="J93"/>
      <c r="K93"/>
    </row>
  </sheetData>
  <mergeCells count="29">
    <mergeCell ref="C49:I49"/>
    <mergeCell ref="K3:K6"/>
    <mergeCell ref="C3:I3"/>
    <mergeCell ref="G4:I4"/>
    <mergeCell ref="D4:F4"/>
    <mergeCell ref="C6:I6"/>
    <mergeCell ref="B2:I2"/>
    <mergeCell ref="B22:B23"/>
    <mergeCell ref="C38:I38"/>
    <mergeCell ref="B27:B33"/>
    <mergeCell ref="C4:C5"/>
    <mergeCell ref="B4:B5"/>
    <mergeCell ref="C26:I26"/>
    <mergeCell ref="B45:B46"/>
    <mergeCell ref="B7:B21"/>
    <mergeCell ref="B50:B55"/>
    <mergeCell ref="B56:B57"/>
    <mergeCell ref="B67:B68"/>
    <mergeCell ref="B61:B66"/>
    <mergeCell ref="B34:B35"/>
    <mergeCell ref="B39:B44"/>
    <mergeCell ref="B83:K83"/>
    <mergeCell ref="B84:K84"/>
    <mergeCell ref="B85:K85"/>
    <mergeCell ref="B86:K86"/>
    <mergeCell ref="C60:I60"/>
    <mergeCell ref="B72:B77"/>
    <mergeCell ref="B78:B79"/>
    <mergeCell ref="D71:I71"/>
  </mergeCells>
  <conditionalFormatting sqref="D39:I46 D61:I68 D72:I79 D7:I23 D27:I35">
    <cfRule type="containsBlanks" dxfId="42" priority="11">
      <formula>LEN(TRIM(D7))=0</formula>
    </cfRule>
  </conditionalFormatting>
  <pageMargins left="0.7" right="0.7" top="0.75" bottom="0.75" header="0.3" footer="0.3"/>
  <pageSetup paperSize="9" orientation="portrait" horizontalDpi="4294967292" vertic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zoomScale="80" zoomScaleNormal="80" workbookViewId="0">
      <selection activeCell="K17" sqref="K17"/>
    </sheetView>
  </sheetViews>
  <sheetFormatPr defaultColWidth="8.7109375" defaultRowHeight="15" x14ac:dyDescent="0.25"/>
  <cols>
    <col min="1" max="1" width="1" customWidth="1"/>
    <col min="2" max="2" width="12" customWidth="1"/>
    <col min="3" max="3" width="45.85546875" style="32" customWidth="1"/>
    <col min="4" max="5" width="8.7109375" customWidth="1"/>
    <col min="6" max="6" width="9" customWidth="1"/>
    <col min="7" max="9" width="8.7109375" customWidth="1"/>
    <col min="10" max="10" width="3.28515625" customWidth="1"/>
    <col min="11" max="11" width="90.42578125" style="26" customWidth="1"/>
  </cols>
  <sheetData>
    <row r="1" spans="2:12" ht="15.75" customHeight="1" thickBot="1" x14ac:dyDescent="0.3">
      <c r="B1" t="s">
        <v>134</v>
      </c>
      <c r="J1" s="7"/>
    </row>
    <row r="2" spans="2:12" ht="16.5" thickBot="1" x14ac:dyDescent="0.3">
      <c r="B2" s="693" t="s">
        <v>255</v>
      </c>
      <c r="C2" s="694"/>
      <c r="D2" s="694"/>
      <c r="E2" s="694"/>
      <c r="F2" s="694"/>
      <c r="G2" s="694"/>
      <c r="H2" s="694"/>
      <c r="I2" s="695"/>
      <c r="J2" s="20"/>
      <c r="K2" s="486" t="s">
        <v>136</v>
      </c>
    </row>
    <row r="3" spans="2:12" ht="15.75" thickBot="1" x14ac:dyDescent="0.3">
      <c r="B3" s="832"/>
      <c r="C3" s="832"/>
      <c r="D3" s="832"/>
      <c r="E3" s="832"/>
      <c r="F3" s="832"/>
      <c r="G3" s="832"/>
      <c r="H3" s="832"/>
      <c r="I3" s="832"/>
      <c r="J3" s="4"/>
      <c r="K3" s="487"/>
    </row>
    <row r="4" spans="2:12" ht="45.75" customHeight="1" thickBot="1" x14ac:dyDescent="0.3">
      <c r="B4" s="833" t="s">
        <v>6</v>
      </c>
      <c r="C4" s="834" t="s">
        <v>129</v>
      </c>
      <c r="D4" s="713" t="s">
        <v>180</v>
      </c>
      <c r="E4" s="831"/>
      <c r="F4" s="831"/>
      <c r="G4" s="828" t="s">
        <v>16</v>
      </c>
      <c r="H4" s="829"/>
      <c r="I4" s="830"/>
      <c r="J4" s="21"/>
      <c r="K4" s="836" t="s">
        <v>403</v>
      </c>
      <c r="L4" s="12"/>
    </row>
    <row r="5" spans="2:12" ht="15.75" customHeight="1" thickBot="1" x14ac:dyDescent="0.3">
      <c r="B5" s="801"/>
      <c r="C5" s="835"/>
      <c r="D5" s="68">
        <v>2016</v>
      </c>
      <c r="E5" s="124">
        <v>2017</v>
      </c>
      <c r="F5" s="69">
        <v>2018</v>
      </c>
      <c r="G5" s="125">
        <v>2020</v>
      </c>
      <c r="H5" s="126">
        <v>2025</v>
      </c>
      <c r="I5" s="126">
        <v>2030</v>
      </c>
      <c r="J5" s="12"/>
      <c r="K5" s="836"/>
    </row>
    <row r="6" spans="2:12" ht="19.350000000000001" customHeight="1" thickBot="1" x14ac:dyDescent="0.3">
      <c r="B6" s="142"/>
      <c r="C6" s="818" t="s">
        <v>17</v>
      </c>
      <c r="D6" s="839"/>
      <c r="E6" s="839"/>
      <c r="F6" s="839"/>
      <c r="G6" s="839"/>
      <c r="H6" s="839"/>
      <c r="I6" s="840"/>
      <c r="J6" s="23"/>
      <c r="K6" s="836"/>
      <c r="L6" s="12"/>
    </row>
    <row r="7" spans="2:12" s="32" customFormat="1" ht="19.350000000000001" customHeight="1" thickBot="1" x14ac:dyDescent="0.3">
      <c r="B7" s="824" t="s">
        <v>11</v>
      </c>
      <c r="C7" s="264" t="s">
        <v>368</v>
      </c>
      <c r="D7" s="275">
        <f t="shared" ref="D7:I7" si="0">D8+D14</f>
        <v>684</v>
      </c>
      <c r="E7" s="276">
        <f t="shared" si="0"/>
        <v>1322</v>
      </c>
      <c r="F7" s="277">
        <f t="shared" si="0"/>
        <v>2399</v>
      </c>
      <c r="G7" s="347">
        <f t="shared" si="0"/>
        <v>0</v>
      </c>
      <c r="H7" s="276">
        <f t="shared" si="0"/>
        <v>0</v>
      </c>
      <c r="I7" s="277">
        <f t="shared" si="0"/>
        <v>0</v>
      </c>
      <c r="J7" s="23"/>
      <c r="K7" s="837" t="s">
        <v>154</v>
      </c>
      <c r="L7" s="12"/>
    </row>
    <row r="8" spans="2:12" s="32" customFormat="1" ht="24" customHeight="1" thickBot="1" x14ac:dyDescent="0.3">
      <c r="B8" s="816"/>
      <c r="C8" s="342" t="s">
        <v>367</v>
      </c>
      <c r="D8" s="343">
        <f t="shared" ref="D8:F8" si="1">D9+D10</f>
        <v>684</v>
      </c>
      <c r="E8" s="344">
        <f t="shared" si="1"/>
        <v>1322</v>
      </c>
      <c r="F8" s="345">
        <f t="shared" si="1"/>
        <v>2399</v>
      </c>
      <c r="G8" s="343"/>
      <c r="H8" s="344"/>
      <c r="I8" s="346"/>
      <c r="J8" s="23"/>
      <c r="K8" s="837"/>
      <c r="L8" s="12"/>
    </row>
    <row r="9" spans="2:12" ht="30" customHeight="1" x14ac:dyDescent="0.25">
      <c r="B9" s="816"/>
      <c r="C9" s="216" t="s">
        <v>404</v>
      </c>
      <c r="D9" s="54">
        <v>634</v>
      </c>
      <c r="E9" s="52">
        <v>1072</v>
      </c>
      <c r="F9" s="676">
        <v>1986</v>
      </c>
      <c r="G9" s="230"/>
      <c r="H9" s="55"/>
      <c r="I9" s="56"/>
      <c r="J9" s="7"/>
      <c r="K9" s="408" t="s">
        <v>158</v>
      </c>
    </row>
    <row r="10" spans="2:12" ht="30.95" customHeight="1" x14ac:dyDescent="0.25">
      <c r="B10" s="816"/>
      <c r="C10" s="217" t="s">
        <v>405</v>
      </c>
      <c r="D10" s="38">
        <v>50</v>
      </c>
      <c r="E10" s="39">
        <v>250</v>
      </c>
      <c r="F10" s="40">
        <v>413</v>
      </c>
      <c r="G10" s="38">
        <f t="shared" ref="G10:I10" si="2">G13+G12+G11</f>
        <v>0</v>
      </c>
      <c r="H10" s="39">
        <f t="shared" si="2"/>
        <v>0</v>
      </c>
      <c r="I10" s="41">
        <f t="shared" si="2"/>
        <v>0</v>
      </c>
      <c r="J10" s="18"/>
      <c r="K10" s="408" t="s">
        <v>374</v>
      </c>
    </row>
    <row r="11" spans="2:12" ht="27.95" customHeight="1" x14ac:dyDescent="0.25">
      <c r="B11" s="816"/>
      <c r="C11" s="217" t="s">
        <v>408</v>
      </c>
      <c r="D11" s="42"/>
      <c r="E11" s="43"/>
      <c r="F11" s="44"/>
      <c r="G11" s="48"/>
      <c r="H11" s="49"/>
      <c r="I11" s="50"/>
      <c r="J11" s="18"/>
      <c r="K11" s="26" t="s">
        <v>369</v>
      </c>
    </row>
    <row r="12" spans="2:12" ht="21" customHeight="1" x14ac:dyDescent="0.25">
      <c r="B12" s="816"/>
      <c r="C12" s="217" t="s">
        <v>248</v>
      </c>
      <c r="D12" s="42"/>
      <c r="E12" s="43"/>
      <c r="F12" s="44"/>
      <c r="G12" s="48"/>
      <c r="H12" s="49"/>
      <c r="I12" s="50"/>
      <c r="J12" s="18"/>
      <c r="K12" s="675"/>
    </row>
    <row r="13" spans="2:12" ht="27.95" customHeight="1" thickBot="1" x14ac:dyDescent="0.3">
      <c r="B13" s="816"/>
      <c r="C13" s="231" t="s">
        <v>406</v>
      </c>
      <c r="D13" s="118"/>
      <c r="E13" s="119"/>
      <c r="F13" s="120"/>
      <c r="G13" s="121"/>
      <c r="H13" s="122"/>
      <c r="I13" s="123"/>
      <c r="J13" s="18"/>
      <c r="K13" s="640" t="s">
        <v>494</v>
      </c>
    </row>
    <row r="14" spans="2:12" ht="21.6" customHeight="1" thickBot="1" x14ac:dyDescent="0.3">
      <c r="B14" s="816"/>
      <c r="C14" s="303" t="s">
        <v>250</v>
      </c>
      <c r="D14" s="348">
        <f t="shared" ref="D14:I14" si="3">D15+D16</f>
        <v>0</v>
      </c>
      <c r="E14" s="349">
        <f t="shared" si="3"/>
        <v>0</v>
      </c>
      <c r="F14" s="350">
        <f t="shared" si="3"/>
        <v>0</v>
      </c>
      <c r="G14" s="348">
        <f t="shared" si="3"/>
        <v>0</v>
      </c>
      <c r="H14" s="349">
        <f t="shared" si="3"/>
        <v>0</v>
      </c>
      <c r="I14" s="351">
        <f t="shared" si="3"/>
        <v>0</v>
      </c>
      <c r="J14" s="7"/>
      <c r="K14" s="488"/>
    </row>
    <row r="15" spans="2:12" ht="27" customHeight="1" x14ac:dyDescent="0.25">
      <c r="B15" s="816"/>
      <c r="C15" s="216" t="s">
        <v>407</v>
      </c>
      <c r="D15" s="54"/>
      <c r="E15" s="52"/>
      <c r="F15" s="53"/>
      <c r="G15" s="557"/>
      <c r="H15" s="558"/>
      <c r="I15" s="559"/>
      <c r="J15" s="7"/>
    </row>
    <row r="16" spans="2:12" ht="24.6" customHeight="1" x14ac:dyDescent="0.25">
      <c r="B16" s="816"/>
      <c r="C16" s="217" t="s">
        <v>105</v>
      </c>
      <c r="D16" s="42">
        <f t="shared" ref="D16:I16" si="4">D17+D18+D19</f>
        <v>0</v>
      </c>
      <c r="E16" s="43">
        <f t="shared" si="4"/>
        <v>0</v>
      </c>
      <c r="F16" s="44">
        <f t="shared" si="4"/>
        <v>0</v>
      </c>
      <c r="G16" s="42">
        <f t="shared" si="4"/>
        <v>0</v>
      </c>
      <c r="H16" s="43">
        <f t="shared" si="4"/>
        <v>0</v>
      </c>
      <c r="I16" s="47">
        <f t="shared" si="4"/>
        <v>0</v>
      </c>
      <c r="J16" s="7"/>
    </row>
    <row r="17" spans="2:12" ht="24.75" customHeight="1" x14ac:dyDescent="0.25">
      <c r="B17" s="816"/>
      <c r="C17" s="217" t="s">
        <v>409</v>
      </c>
      <c r="D17" s="42"/>
      <c r="E17" s="43"/>
      <c r="F17" s="44"/>
      <c r="G17" s="48"/>
      <c r="H17" s="49"/>
      <c r="I17" s="46"/>
      <c r="J17" s="7"/>
    </row>
    <row r="18" spans="2:12" ht="22.35" customHeight="1" x14ac:dyDescent="0.25">
      <c r="B18" s="816"/>
      <c r="C18" s="217" t="s">
        <v>249</v>
      </c>
      <c r="D18" s="42"/>
      <c r="E18" s="43"/>
      <c r="F18" s="44"/>
      <c r="G18" s="48"/>
      <c r="H18" s="49"/>
      <c r="I18" s="50"/>
      <c r="J18" s="7"/>
      <c r="K18" s="489"/>
    </row>
    <row r="19" spans="2:12" ht="25.5" customHeight="1" thickBot="1" x14ac:dyDescent="0.3">
      <c r="B19" s="838"/>
      <c r="C19" s="232" t="s">
        <v>410</v>
      </c>
      <c r="D19" s="233"/>
      <c r="E19" s="234"/>
      <c r="F19" s="235"/>
      <c r="G19" s="236"/>
      <c r="H19" s="237"/>
      <c r="I19" s="238"/>
      <c r="J19" s="7"/>
      <c r="K19" s="490"/>
    </row>
    <row r="20" spans="2:12" ht="28.5" customHeight="1" x14ac:dyDescent="0.25">
      <c r="B20" s="841" t="s">
        <v>12</v>
      </c>
      <c r="C20" s="218" t="s">
        <v>151</v>
      </c>
      <c r="D20" s="323"/>
      <c r="E20" s="321"/>
      <c r="F20" s="322"/>
      <c r="G20" s="555"/>
      <c r="H20" s="324"/>
      <c r="I20" s="556"/>
      <c r="J20" s="7"/>
      <c r="K20" s="491"/>
    </row>
    <row r="21" spans="2:12" s="32" customFormat="1" ht="28.5" customHeight="1" x14ac:dyDescent="0.25">
      <c r="B21" s="838"/>
      <c r="C21" s="231" t="s">
        <v>152</v>
      </c>
      <c r="D21" s="118"/>
      <c r="E21" s="119"/>
      <c r="F21" s="120"/>
      <c r="G21" s="121"/>
      <c r="H21" s="122"/>
      <c r="I21" s="123"/>
      <c r="J21" s="7"/>
      <c r="K21" s="491"/>
    </row>
    <row r="22" spans="2:12" ht="15.75" customHeight="1" thickBot="1" x14ac:dyDescent="0.3">
      <c r="B22" s="232" t="s">
        <v>13</v>
      </c>
      <c r="C22" s="232" t="s">
        <v>18</v>
      </c>
      <c r="D22" s="233"/>
      <c r="E22" s="234"/>
      <c r="F22" s="235"/>
      <c r="G22" s="236"/>
      <c r="H22" s="237"/>
      <c r="I22" s="238"/>
      <c r="J22" s="7"/>
      <c r="K22" s="491"/>
    </row>
    <row r="23" spans="2:12" ht="18.95" customHeight="1" thickBot="1" x14ac:dyDescent="0.3">
      <c r="B23" s="37"/>
      <c r="C23" s="818" t="s">
        <v>127</v>
      </c>
      <c r="D23" s="819"/>
      <c r="E23" s="819"/>
      <c r="F23" s="819"/>
      <c r="G23" s="819"/>
      <c r="H23" s="819"/>
      <c r="I23" s="820"/>
      <c r="J23" s="7"/>
      <c r="K23" s="491"/>
    </row>
    <row r="24" spans="2:12" s="32" customFormat="1" ht="26.1" customHeight="1" thickBot="1" x14ac:dyDescent="0.3">
      <c r="B24" s="824" t="s">
        <v>11</v>
      </c>
      <c r="C24" s="325" t="s">
        <v>88</v>
      </c>
      <c r="D24" s="275">
        <f t="shared" ref="D24:I24" si="5">D25+D26</f>
        <v>24</v>
      </c>
      <c r="E24" s="276">
        <f t="shared" si="5"/>
        <v>35</v>
      </c>
      <c r="F24" s="300">
        <f t="shared" si="5"/>
        <v>40</v>
      </c>
      <c r="G24" s="275">
        <f t="shared" si="5"/>
        <v>50</v>
      </c>
      <c r="H24" s="276">
        <f t="shared" si="5"/>
        <v>0</v>
      </c>
      <c r="I24" s="277">
        <f t="shared" si="5"/>
        <v>0</v>
      </c>
      <c r="J24" s="7"/>
      <c r="K24" s="638" t="s">
        <v>495</v>
      </c>
    </row>
    <row r="25" spans="2:12" ht="16.350000000000001" customHeight="1" x14ac:dyDescent="0.25">
      <c r="B25" s="816"/>
      <c r="C25" s="290" t="s">
        <v>87</v>
      </c>
      <c r="D25" s="127">
        <v>24</v>
      </c>
      <c r="E25" s="52">
        <v>35</v>
      </c>
      <c r="F25" s="53">
        <v>40</v>
      </c>
      <c r="G25" s="54">
        <v>50</v>
      </c>
      <c r="H25" s="55"/>
      <c r="I25" s="56"/>
      <c r="J25" s="7"/>
      <c r="K25" s="487"/>
    </row>
    <row r="26" spans="2:12" ht="15" customHeight="1" thickBot="1" x14ac:dyDescent="0.3">
      <c r="B26" s="816"/>
      <c r="C26" s="240" t="s">
        <v>325</v>
      </c>
      <c r="D26" s="326"/>
      <c r="E26" s="119"/>
      <c r="F26" s="120"/>
      <c r="G26" s="118"/>
      <c r="H26" s="122"/>
      <c r="I26" s="123"/>
      <c r="J26" s="7"/>
      <c r="K26" s="487"/>
    </row>
    <row r="27" spans="2:12" ht="18.600000000000001" customHeight="1" thickBot="1" x14ac:dyDescent="0.3">
      <c r="B27" s="816"/>
      <c r="C27" s="331" t="s">
        <v>90</v>
      </c>
      <c r="D27" s="275">
        <f t="shared" ref="D27:I27" si="6">D28+D29</f>
        <v>0</v>
      </c>
      <c r="E27" s="276">
        <f t="shared" si="6"/>
        <v>0</v>
      </c>
      <c r="F27" s="300">
        <f t="shared" si="6"/>
        <v>0</v>
      </c>
      <c r="G27" s="275">
        <f t="shared" si="6"/>
        <v>0</v>
      </c>
      <c r="H27" s="276">
        <f t="shared" si="6"/>
        <v>0</v>
      </c>
      <c r="I27" s="277">
        <f t="shared" si="6"/>
        <v>0</v>
      </c>
      <c r="J27" s="7"/>
      <c r="K27" s="487"/>
    </row>
    <row r="28" spans="2:12" ht="15.75" customHeight="1" x14ac:dyDescent="0.25">
      <c r="B28" s="816"/>
      <c r="C28" s="239" t="s">
        <v>89</v>
      </c>
      <c r="D28" s="320"/>
      <c r="E28" s="327"/>
      <c r="F28" s="328"/>
      <c r="G28" s="329"/>
      <c r="H28" s="324"/>
      <c r="I28" s="330"/>
      <c r="J28" s="7"/>
      <c r="K28" s="487"/>
    </row>
    <row r="29" spans="2:12" ht="15.75" customHeight="1" thickBot="1" x14ac:dyDescent="0.3">
      <c r="B29" s="817"/>
      <c r="C29" s="337" t="s">
        <v>326</v>
      </c>
      <c r="D29" s="338"/>
      <c r="E29" s="339"/>
      <c r="F29" s="340"/>
      <c r="G29" s="341"/>
      <c r="H29" s="237"/>
      <c r="I29" s="134"/>
      <c r="J29" s="17"/>
      <c r="K29" s="487"/>
      <c r="L29" s="7"/>
    </row>
    <row r="30" spans="2:12" ht="15" customHeight="1" x14ac:dyDescent="0.25">
      <c r="B30" s="816" t="s">
        <v>12</v>
      </c>
      <c r="C30" s="239" t="s">
        <v>86</v>
      </c>
      <c r="D30" s="332"/>
      <c r="E30" s="333"/>
      <c r="F30" s="334"/>
      <c r="G30" s="335"/>
      <c r="H30" s="336"/>
      <c r="I30" s="330"/>
      <c r="J30" s="12"/>
      <c r="K30" s="10"/>
      <c r="L30" s="9"/>
    </row>
    <row r="31" spans="2:12" ht="15.75" customHeight="1" thickBot="1" x14ac:dyDescent="0.3">
      <c r="B31" s="817"/>
      <c r="C31" s="240" t="s">
        <v>19</v>
      </c>
      <c r="D31" s="61"/>
      <c r="E31" s="143"/>
      <c r="F31" s="144"/>
      <c r="G31" s="145"/>
      <c r="H31" s="146"/>
      <c r="I31" s="150"/>
      <c r="J31" s="19"/>
      <c r="K31" s="10"/>
      <c r="L31" s="11"/>
    </row>
    <row r="32" spans="2:12" s="32" customFormat="1" ht="15.75" customHeight="1" thickBot="1" x14ac:dyDescent="0.3">
      <c r="B32" s="37"/>
      <c r="C32" s="821" t="s">
        <v>176</v>
      </c>
      <c r="D32" s="822"/>
      <c r="E32" s="822"/>
      <c r="F32" s="822"/>
      <c r="G32" s="822"/>
      <c r="H32" s="822"/>
      <c r="I32" s="823"/>
      <c r="J32" s="19"/>
      <c r="K32" s="15" t="s">
        <v>184</v>
      </c>
      <c r="L32" s="11"/>
    </row>
    <row r="33" spans="2:13" s="32" customFormat="1" ht="15.75" customHeight="1" thickBot="1" x14ac:dyDescent="0.3">
      <c r="B33" s="824" t="s">
        <v>11</v>
      </c>
      <c r="C33" s="303" t="s">
        <v>135</v>
      </c>
      <c r="D33" s="313">
        <f t="shared" ref="D33:I33" si="7">D34+D37</f>
        <v>0</v>
      </c>
      <c r="E33" s="314">
        <f t="shared" si="7"/>
        <v>0</v>
      </c>
      <c r="F33" s="315">
        <f t="shared" si="7"/>
        <v>0</v>
      </c>
      <c r="G33" s="313">
        <f t="shared" si="7"/>
        <v>0</v>
      </c>
      <c r="H33" s="314">
        <f t="shared" si="7"/>
        <v>0</v>
      </c>
      <c r="I33" s="316">
        <f t="shared" si="7"/>
        <v>0</v>
      </c>
      <c r="J33" s="19"/>
      <c r="K33" s="637" t="s">
        <v>497</v>
      </c>
      <c r="L33" s="11"/>
    </row>
    <row r="34" spans="2:13" s="32" customFormat="1" ht="15.75" customHeight="1" x14ac:dyDescent="0.25">
      <c r="B34" s="816"/>
      <c r="C34" s="218" t="s">
        <v>100</v>
      </c>
      <c r="D34" s="304">
        <f t="shared" ref="D34:I34" si="8">D35+D36</f>
        <v>0</v>
      </c>
      <c r="E34" s="311">
        <f t="shared" si="8"/>
        <v>0</v>
      </c>
      <c r="F34" s="312">
        <f t="shared" si="8"/>
        <v>0</v>
      </c>
      <c r="G34" s="304">
        <f t="shared" si="8"/>
        <v>0</v>
      </c>
      <c r="H34" s="311">
        <f t="shared" si="8"/>
        <v>0</v>
      </c>
      <c r="I34" s="151">
        <f t="shared" si="8"/>
        <v>0</v>
      </c>
      <c r="J34" s="19"/>
      <c r="K34" s="15"/>
      <c r="L34" s="11"/>
    </row>
    <row r="35" spans="2:13" s="32" customFormat="1" ht="15.75" customHeight="1" x14ac:dyDescent="0.25">
      <c r="B35" s="816"/>
      <c r="C35" s="218" t="s">
        <v>99</v>
      </c>
      <c r="D35" s="304"/>
      <c r="E35" s="147"/>
      <c r="F35" s="305"/>
      <c r="G35" s="148"/>
      <c r="H35" s="149"/>
      <c r="I35" s="151"/>
      <c r="J35" s="19"/>
      <c r="K35" s="10"/>
      <c r="L35" s="11"/>
    </row>
    <row r="36" spans="2:13" ht="15.75" customHeight="1" x14ac:dyDescent="0.25">
      <c r="B36" s="816"/>
      <c r="C36" s="597" t="s">
        <v>327</v>
      </c>
      <c r="D36" s="306"/>
      <c r="E36" s="33"/>
      <c r="F36" s="307"/>
      <c r="G36" s="34"/>
      <c r="H36" s="64"/>
      <c r="I36" s="65"/>
      <c r="J36" s="17"/>
      <c r="K36" s="487"/>
      <c r="L36" s="7"/>
    </row>
    <row r="37" spans="2:13" ht="15.75" customHeight="1" x14ac:dyDescent="0.25">
      <c r="B37" s="816"/>
      <c r="C37" s="231" t="s">
        <v>102</v>
      </c>
      <c r="D37" s="306">
        <f t="shared" ref="D37:I37" si="9">D38+D39</f>
        <v>0</v>
      </c>
      <c r="E37" s="33">
        <f t="shared" si="9"/>
        <v>0</v>
      </c>
      <c r="F37" s="307">
        <f t="shared" si="9"/>
        <v>0</v>
      </c>
      <c r="G37" s="34">
        <f t="shared" si="9"/>
        <v>0</v>
      </c>
      <c r="H37" s="35">
        <f t="shared" si="9"/>
        <v>0</v>
      </c>
      <c r="I37" s="36">
        <f t="shared" si="9"/>
        <v>0</v>
      </c>
      <c r="J37" s="17"/>
      <c r="K37" s="487"/>
      <c r="L37" s="7"/>
    </row>
    <row r="38" spans="2:13" ht="15" customHeight="1" x14ac:dyDescent="0.25">
      <c r="B38" s="816"/>
      <c r="C38" s="231" t="s">
        <v>101</v>
      </c>
      <c r="D38" s="306"/>
      <c r="E38" s="33"/>
      <c r="F38" s="307"/>
      <c r="G38" s="34"/>
      <c r="H38" s="64"/>
      <c r="I38" s="65"/>
      <c r="J38" s="7"/>
      <c r="K38" s="487"/>
      <c r="L38" s="8"/>
    </row>
    <row r="39" spans="2:13" ht="15" customHeight="1" thickBot="1" x14ac:dyDescent="0.3">
      <c r="B39" s="817"/>
      <c r="C39" s="598" t="s">
        <v>328</v>
      </c>
      <c r="D39" s="308"/>
      <c r="E39" s="309"/>
      <c r="F39" s="310"/>
      <c r="G39" s="317"/>
      <c r="H39" s="318"/>
      <c r="I39" s="319"/>
      <c r="J39" s="7"/>
      <c r="K39" s="487"/>
      <c r="L39" s="8"/>
    </row>
    <row r="40" spans="2:13" ht="15" customHeight="1" thickBot="1" x14ac:dyDescent="0.3">
      <c r="B40" s="296"/>
      <c r="C40" s="818" t="s">
        <v>10</v>
      </c>
      <c r="D40" s="819"/>
      <c r="E40" s="819"/>
      <c r="F40" s="819"/>
      <c r="G40" s="819"/>
      <c r="H40" s="819"/>
      <c r="I40" s="820"/>
    </row>
    <row r="41" spans="2:13" s="32" customFormat="1" ht="15" customHeight="1" thickBot="1" x14ac:dyDescent="0.3">
      <c r="B41" s="779" t="s">
        <v>11</v>
      </c>
      <c r="C41" s="243" t="s">
        <v>104</v>
      </c>
      <c r="D41" s="58">
        <f t="shared" ref="D41:I41" si="10">D42+D43</f>
        <v>0</v>
      </c>
      <c r="E41" s="59">
        <f t="shared" si="10"/>
        <v>0</v>
      </c>
      <c r="F41" s="60">
        <f t="shared" si="10"/>
        <v>0</v>
      </c>
      <c r="G41" s="61">
        <f t="shared" si="10"/>
        <v>0</v>
      </c>
      <c r="H41" s="59">
        <f t="shared" si="10"/>
        <v>0</v>
      </c>
      <c r="I41" s="62">
        <f t="shared" si="10"/>
        <v>0</v>
      </c>
      <c r="K41" s="640" t="s">
        <v>498</v>
      </c>
    </row>
    <row r="42" spans="2:13" x14ac:dyDescent="0.25">
      <c r="B42" s="780"/>
      <c r="C42" s="241" t="s">
        <v>103</v>
      </c>
      <c r="D42" s="51"/>
      <c r="E42" s="52"/>
      <c r="F42" s="53"/>
      <c r="G42" s="54"/>
      <c r="H42" s="55"/>
      <c r="I42" s="56"/>
    </row>
    <row r="43" spans="2:13" ht="15.75" thickBot="1" x14ac:dyDescent="0.3">
      <c r="B43" s="781"/>
      <c r="C43" s="242" t="s">
        <v>329</v>
      </c>
      <c r="D43" s="57"/>
      <c r="E43" s="43"/>
      <c r="F43" s="44"/>
      <c r="G43" s="42"/>
      <c r="H43" s="49"/>
      <c r="I43" s="50"/>
    </row>
    <row r="44" spans="2:13" ht="30.75" thickBot="1" x14ac:dyDescent="0.3">
      <c r="B44" s="297"/>
      <c r="C44" s="331" t="s">
        <v>162</v>
      </c>
      <c r="D44" s="825"/>
      <c r="E44" s="826"/>
      <c r="F44" s="826"/>
      <c r="G44" s="826"/>
      <c r="H44" s="826"/>
      <c r="I44" s="827"/>
      <c r="J44" s="32"/>
      <c r="K44" s="26" t="s">
        <v>245</v>
      </c>
      <c r="L44" s="32"/>
      <c r="M44" s="32"/>
    </row>
    <row r="45" spans="2:13" s="32" customFormat="1" ht="30.75" thickBot="1" x14ac:dyDescent="0.3">
      <c r="B45" s="824" t="s">
        <v>132</v>
      </c>
      <c r="C45" s="298" t="s">
        <v>164</v>
      </c>
      <c r="D45" s="299">
        <f t="shared" ref="D45:I45" si="11">D46+D47</f>
        <v>0</v>
      </c>
      <c r="E45" s="276">
        <f t="shared" si="11"/>
        <v>0</v>
      </c>
      <c r="F45" s="300">
        <f t="shared" si="11"/>
        <v>0</v>
      </c>
      <c r="G45" s="275">
        <f t="shared" si="11"/>
        <v>0</v>
      </c>
      <c r="H45" s="276">
        <f t="shared" si="11"/>
        <v>0</v>
      </c>
      <c r="I45" s="277">
        <f t="shared" si="11"/>
        <v>0</v>
      </c>
      <c r="K45" s="26" t="s">
        <v>247</v>
      </c>
    </row>
    <row r="46" spans="2:13" x14ac:dyDescent="0.25">
      <c r="B46" s="816"/>
      <c r="C46" s="224" t="s">
        <v>163</v>
      </c>
      <c r="D46" s="51"/>
      <c r="E46" s="52"/>
      <c r="F46" s="53"/>
      <c r="G46" s="54"/>
      <c r="H46" s="55"/>
      <c r="I46" s="56"/>
      <c r="J46" s="70"/>
      <c r="L46" s="70"/>
      <c r="M46" s="70"/>
    </row>
    <row r="47" spans="2:13" ht="15.75" thickBot="1" x14ac:dyDescent="0.3">
      <c r="B47" s="817"/>
      <c r="C47" s="301" t="s">
        <v>330</v>
      </c>
      <c r="D47" s="302"/>
      <c r="E47" s="234"/>
      <c r="F47" s="235"/>
      <c r="G47" s="233"/>
      <c r="H47" s="237"/>
      <c r="I47" s="238"/>
      <c r="J47" s="27"/>
      <c r="L47" s="27"/>
      <c r="M47" s="27"/>
    </row>
    <row r="50" spans="2:11" x14ac:dyDescent="0.25">
      <c r="B50" s="725" t="s">
        <v>110</v>
      </c>
      <c r="C50" s="725"/>
      <c r="D50" s="725"/>
      <c r="E50" s="725"/>
      <c r="F50" s="725"/>
      <c r="G50" s="725"/>
      <c r="H50" s="725"/>
      <c r="I50" s="725"/>
      <c r="J50" s="725"/>
      <c r="K50" s="725"/>
    </row>
    <row r="51" spans="2:11" x14ac:dyDescent="0.25">
      <c r="B51" s="692" t="s">
        <v>138</v>
      </c>
      <c r="C51" s="692"/>
      <c r="D51" s="692"/>
      <c r="E51" s="692"/>
      <c r="F51" s="692"/>
      <c r="G51" s="692"/>
      <c r="H51" s="692"/>
      <c r="I51" s="692"/>
      <c r="J51" s="692"/>
      <c r="K51" s="692"/>
    </row>
    <row r="52" spans="2:11" x14ac:dyDescent="0.25">
      <c r="B52" s="815" t="s">
        <v>161</v>
      </c>
      <c r="C52" s="815"/>
      <c r="D52" s="815"/>
      <c r="E52" s="815"/>
      <c r="F52" s="815"/>
      <c r="G52" s="815"/>
      <c r="H52" s="815"/>
      <c r="I52" s="815"/>
      <c r="J52" s="815"/>
      <c r="K52" s="815"/>
    </row>
    <row r="53" spans="2:11" x14ac:dyDescent="0.25">
      <c r="B53" s="692" t="s">
        <v>159</v>
      </c>
      <c r="C53" s="692"/>
      <c r="D53" s="692"/>
      <c r="E53" s="692"/>
      <c r="F53" s="692"/>
      <c r="G53" s="692"/>
      <c r="H53" s="692"/>
      <c r="I53" s="692"/>
      <c r="J53" s="692"/>
      <c r="K53" s="692"/>
    </row>
  </sheetData>
  <mergeCells count="24">
    <mergeCell ref="B24:B29"/>
    <mergeCell ref="K4:K6"/>
    <mergeCell ref="K7:K8"/>
    <mergeCell ref="B7:B19"/>
    <mergeCell ref="C23:I23"/>
    <mergeCell ref="C6:I6"/>
    <mergeCell ref="B20:B21"/>
    <mergeCell ref="B2:I2"/>
    <mergeCell ref="G4:I4"/>
    <mergeCell ref="D4:F4"/>
    <mergeCell ref="B3:I3"/>
    <mergeCell ref="B4:B5"/>
    <mergeCell ref="C4:C5"/>
    <mergeCell ref="B52:K52"/>
    <mergeCell ref="B53:K53"/>
    <mergeCell ref="B51:K51"/>
    <mergeCell ref="B50:K50"/>
    <mergeCell ref="B30:B31"/>
    <mergeCell ref="C40:I40"/>
    <mergeCell ref="C32:I32"/>
    <mergeCell ref="B33:B39"/>
    <mergeCell ref="B41:B43"/>
    <mergeCell ref="B45:B47"/>
    <mergeCell ref="D44:I44"/>
  </mergeCells>
  <conditionalFormatting sqref="D8:I13 D20:I22 D25:I25 D28:I28 D42:I42 D46:I46 D30:I31">
    <cfRule type="containsBlanks" dxfId="41" priority="8">
      <formula>LEN(TRIM(D8))=0</formula>
    </cfRule>
  </conditionalFormatting>
  <conditionalFormatting sqref="D33:I39">
    <cfRule type="containsBlanks" dxfId="40" priority="1">
      <formula>LEN(TRIM(#REF!))=0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6"/>
  <sheetViews>
    <sheetView workbookViewId="0">
      <selection activeCell="O7" sqref="O7"/>
    </sheetView>
  </sheetViews>
  <sheetFormatPr defaultColWidth="8.7109375" defaultRowHeight="15" x14ac:dyDescent="0.25"/>
  <cols>
    <col min="1" max="1" width="2.28515625" customWidth="1"/>
    <col min="2" max="2" width="11.28515625" customWidth="1"/>
    <col min="3" max="3" width="19.140625" customWidth="1"/>
    <col min="4" max="4" width="8.7109375" style="32" customWidth="1"/>
    <col min="5" max="7" width="8.7109375" customWidth="1"/>
    <col min="8" max="11" width="8.7109375" style="32" customWidth="1"/>
    <col min="12" max="14" width="8.7109375" customWidth="1"/>
    <col min="15" max="21" width="8.7109375" style="32" customWidth="1"/>
    <col min="22" max="22" width="2.28515625" style="32" customWidth="1"/>
    <col min="23" max="23" width="70.42578125" style="32" customWidth="1"/>
    <col min="24" max="24" width="8.28515625" customWidth="1"/>
    <col min="25" max="25" width="6.7109375" customWidth="1"/>
  </cols>
  <sheetData>
    <row r="1" spans="2:38" ht="15.75" thickBot="1" x14ac:dyDescent="0.3">
      <c r="B1" t="s">
        <v>128</v>
      </c>
      <c r="C1" s="5"/>
      <c r="D1" s="5"/>
    </row>
    <row r="2" spans="2:38" ht="14.85" customHeight="1" thickBot="1" x14ac:dyDescent="0.3">
      <c r="B2" s="842" t="s">
        <v>256</v>
      </c>
      <c r="C2" s="843"/>
      <c r="D2" s="843"/>
      <c r="E2" s="843"/>
      <c r="F2" s="843"/>
      <c r="G2" s="843"/>
      <c r="H2" s="843"/>
      <c r="I2" s="843"/>
      <c r="J2" s="843"/>
      <c r="K2" s="843"/>
      <c r="L2" s="843"/>
      <c r="M2" s="843"/>
      <c r="N2" s="843"/>
      <c r="O2" s="843"/>
      <c r="P2" s="843"/>
      <c r="Q2" s="843"/>
      <c r="R2" s="843"/>
      <c r="S2" s="843"/>
      <c r="T2" s="843"/>
      <c r="U2" s="844"/>
      <c r="V2" s="175"/>
      <c r="W2" s="63" t="s">
        <v>136</v>
      </c>
      <c r="Z2" s="1"/>
      <c r="AA2" s="1"/>
      <c r="AB2" s="1"/>
    </row>
    <row r="3" spans="2:38" ht="14.85" customHeight="1" thickBot="1" x14ac:dyDescent="0.3">
      <c r="B3" s="859"/>
      <c r="C3" s="860"/>
      <c r="D3" s="860"/>
      <c r="E3" s="860"/>
      <c r="F3" s="860"/>
      <c r="G3" s="860"/>
      <c r="H3" s="860"/>
      <c r="I3" s="860"/>
      <c r="J3" s="860"/>
      <c r="K3" s="860"/>
      <c r="L3" s="860"/>
      <c r="M3" s="860"/>
      <c r="N3" s="860"/>
      <c r="O3" s="157"/>
      <c r="P3" s="533"/>
      <c r="Q3" s="533"/>
      <c r="R3" s="533"/>
      <c r="S3" s="533"/>
      <c r="T3" s="533"/>
      <c r="U3" s="533"/>
      <c r="V3" s="157"/>
      <c r="Z3" s="32"/>
      <c r="AA3" s="1"/>
      <c r="AB3" s="1"/>
    </row>
    <row r="4" spans="2:38" ht="35.25" customHeight="1" thickBot="1" x14ac:dyDescent="0.3">
      <c r="B4" s="716"/>
      <c r="C4" s="861"/>
      <c r="D4" s="828" t="s">
        <v>381</v>
      </c>
      <c r="E4" s="829"/>
      <c r="F4" s="829"/>
      <c r="G4" s="829"/>
      <c r="H4" s="829"/>
      <c r="I4" s="829"/>
      <c r="J4" s="829"/>
      <c r="K4" s="829"/>
      <c r="L4" s="829"/>
      <c r="M4" s="828" t="s">
        <v>382</v>
      </c>
      <c r="N4" s="829"/>
      <c r="O4" s="829"/>
      <c r="P4" s="829"/>
      <c r="Q4" s="829"/>
      <c r="R4" s="829"/>
      <c r="S4" s="829"/>
      <c r="T4" s="829"/>
      <c r="U4" s="830"/>
      <c r="V4" s="355"/>
      <c r="W4" s="26" t="s">
        <v>139</v>
      </c>
    </row>
    <row r="5" spans="2:38" s="32" customFormat="1" ht="35.25" customHeight="1" thickBot="1" x14ac:dyDescent="0.3">
      <c r="B5" s="862"/>
      <c r="C5" s="863"/>
      <c r="D5" s="828">
        <v>2016</v>
      </c>
      <c r="E5" s="829"/>
      <c r="F5" s="830"/>
      <c r="G5" s="706">
        <v>2017</v>
      </c>
      <c r="H5" s="711"/>
      <c r="I5" s="809"/>
      <c r="J5" s="828">
        <v>2018</v>
      </c>
      <c r="K5" s="829"/>
      <c r="L5" s="830"/>
      <c r="M5" s="706">
        <v>2020</v>
      </c>
      <c r="N5" s="711"/>
      <c r="O5" s="809"/>
      <c r="P5" s="828">
        <v>2025</v>
      </c>
      <c r="Q5" s="829"/>
      <c r="R5" s="830"/>
      <c r="S5" s="706">
        <v>2030</v>
      </c>
      <c r="T5" s="711"/>
      <c r="U5" s="809"/>
      <c r="W5" s="26" t="s">
        <v>263</v>
      </c>
      <c r="X5" s="27"/>
      <c r="Y5" s="27"/>
      <c r="Z5" s="27"/>
      <c r="AA5" s="27"/>
      <c r="AB5" s="27"/>
      <c r="AC5" s="27"/>
      <c r="AD5" s="27"/>
      <c r="AE5" s="27"/>
      <c r="AF5" s="27"/>
      <c r="AG5" s="27"/>
      <c r="AH5" s="27"/>
      <c r="AI5" s="27"/>
      <c r="AJ5" s="27"/>
      <c r="AK5" s="27"/>
      <c r="AL5" s="27"/>
    </row>
    <row r="6" spans="2:38" ht="41.1" customHeight="1" thickBot="1" x14ac:dyDescent="0.3">
      <c r="B6" s="423" t="s">
        <v>130</v>
      </c>
      <c r="C6" s="423" t="s">
        <v>107</v>
      </c>
      <c r="D6" s="260" t="s">
        <v>383</v>
      </c>
      <c r="E6" s="205" t="s">
        <v>384</v>
      </c>
      <c r="F6" s="206" t="s">
        <v>385</v>
      </c>
      <c r="G6" s="260" t="s">
        <v>383</v>
      </c>
      <c r="H6" s="205" t="s">
        <v>384</v>
      </c>
      <c r="I6" s="206" t="s">
        <v>385</v>
      </c>
      <c r="J6" s="588" t="s">
        <v>383</v>
      </c>
      <c r="K6" s="205" t="s">
        <v>384</v>
      </c>
      <c r="L6" s="206" t="s">
        <v>385</v>
      </c>
      <c r="M6" s="260" t="s">
        <v>383</v>
      </c>
      <c r="N6" s="205" t="s">
        <v>384</v>
      </c>
      <c r="O6" s="206" t="s">
        <v>385</v>
      </c>
      <c r="P6" s="354" t="s">
        <v>383</v>
      </c>
      <c r="Q6" s="261" t="s">
        <v>384</v>
      </c>
      <c r="R6" s="262" t="s">
        <v>385</v>
      </c>
      <c r="S6" s="354" t="s">
        <v>383</v>
      </c>
      <c r="T6" s="261" t="s">
        <v>384</v>
      </c>
      <c r="U6" s="262" t="s">
        <v>385</v>
      </c>
      <c r="V6"/>
      <c r="W6" s="400" t="s">
        <v>264</v>
      </c>
      <c r="X6" s="27"/>
      <c r="Y6" s="27"/>
      <c r="Z6" s="27"/>
      <c r="AA6" s="27"/>
      <c r="AB6" s="27"/>
      <c r="AC6" s="27"/>
      <c r="AD6" s="27"/>
      <c r="AE6" s="27"/>
      <c r="AF6" s="27"/>
      <c r="AG6" s="27"/>
      <c r="AH6" s="27"/>
      <c r="AI6" s="27"/>
      <c r="AJ6" s="27"/>
      <c r="AK6" s="27"/>
      <c r="AL6" s="27"/>
    </row>
    <row r="7" spans="2:38" ht="16.5" customHeight="1" x14ac:dyDescent="0.25">
      <c r="B7" s="849" t="s">
        <v>11</v>
      </c>
      <c r="C7" s="582" t="s">
        <v>7</v>
      </c>
      <c r="D7" s="576">
        <f>'5b. AFI targets'!D8</f>
        <v>684</v>
      </c>
      <c r="E7" s="575">
        <f>'5a. AFV estimates'!D9</f>
        <v>3472</v>
      </c>
      <c r="F7" s="586">
        <f>E7/D7</f>
        <v>5.0760233918128659</v>
      </c>
      <c r="G7" s="576">
        <f>'5b. AFI targets'!E8</f>
        <v>1322</v>
      </c>
      <c r="H7" s="575">
        <f>'5a. AFV estimates'!E9</f>
        <v>7415</v>
      </c>
      <c r="I7" s="586">
        <f>H7/G7</f>
        <v>5.6089258698941</v>
      </c>
      <c r="J7" s="576">
        <f>'5b. AFI targets'!F8</f>
        <v>2399</v>
      </c>
      <c r="K7" s="575">
        <f>'5a. AFV estimates'!F9</f>
        <v>15807</v>
      </c>
      <c r="L7" s="589">
        <f>K7/J7</f>
        <v>6.5889954147561483</v>
      </c>
      <c r="M7" s="576">
        <f>'5b. AFI targets'!G8</f>
        <v>0</v>
      </c>
      <c r="N7" s="575">
        <f>'5a. AFV estimates'!G9</f>
        <v>0</v>
      </c>
      <c r="O7" s="577" t="e">
        <f>N7/M7</f>
        <v>#DIV/0!</v>
      </c>
      <c r="P7" s="574">
        <f>'5b. AFI targets'!H8</f>
        <v>0</v>
      </c>
      <c r="Q7" s="575">
        <f>'5a. AFV estimates'!H9</f>
        <v>160738</v>
      </c>
      <c r="R7" s="577" t="e">
        <f>Q7/P7</f>
        <v>#DIV/0!</v>
      </c>
      <c r="S7" s="574">
        <f>'5b. AFI targets'!I8</f>
        <v>0</v>
      </c>
      <c r="T7" s="575">
        <f>'5a. AFV estimates'!I9</f>
        <v>382790</v>
      </c>
      <c r="U7" s="578" t="e">
        <f>T7/S7</f>
        <v>#DIV/0!</v>
      </c>
      <c r="V7"/>
      <c r="W7" s="32" t="s">
        <v>283</v>
      </c>
      <c r="X7" s="27"/>
      <c r="Y7" s="27"/>
      <c r="Z7" s="27"/>
      <c r="AA7" s="27"/>
      <c r="AB7" s="27"/>
      <c r="AC7" s="27"/>
      <c r="AD7" s="27"/>
      <c r="AE7" s="27"/>
      <c r="AF7" s="27"/>
      <c r="AG7" s="27"/>
      <c r="AH7" s="27"/>
      <c r="AI7" s="27"/>
      <c r="AJ7" s="27"/>
      <c r="AK7" s="27"/>
      <c r="AL7" s="27"/>
    </row>
    <row r="8" spans="2:38" x14ac:dyDescent="0.25">
      <c r="B8" s="850"/>
      <c r="C8" s="583" t="s">
        <v>109</v>
      </c>
      <c r="D8" s="581">
        <f>'5b. AFI targets'!D25</f>
        <v>24</v>
      </c>
      <c r="E8" s="580">
        <f>'5a. AFV estimates'!D29</f>
        <v>2184</v>
      </c>
      <c r="F8" s="587">
        <f>E8/D8</f>
        <v>91</v>
      </c>
      <c r="G8" s="581">
        <f>'5b. AFI targets'!E25</f>
        <v>35</v>
      </c>
      <c r="H8" s="580">
        <f>'5a. AFV estimates'!E29</f>
        <v>4247</v>
      </c>
      <c r="I8" s="587">
        <f>H8/G8</f>
        <v>121.34285714285714</v>
      </c>
      <c r="J8" s="581">
        <f>'5b. AFI targets'!F25</f>
        <v>40</v>
      </c>
      <c r="K8" s="580">
        <f>'5a. AFV estimates'!F29</f>
        <v>6307</v>
      </c>
      <c r="L8" s="358">
        <f>K8/J8</f>
        <v>157.67500000000001</v>
      </c>
      <c r="M8" s="581">
        <f>'5b. AFI targets'!G25</f>
        <v>50</v>
      </c>
      <c r="N8" s="580">
        <f>'5a. AFV estimates'!G29</f>
        <v>0</v>
      </c>
      <c r="O8" s="359">
        <f>N8/M8</f>
        <v>0</v>
      </c>
      <c r="P8" s="579">
        <f>'5b. AFI targets'!H25</f>
        <v>0</v>
      </c>
      <c r="Q8" s="580">
        <f>'5a. AFV estimates'!H29</f>
        <v>25336.932600000004</v>
      </c>
      <c r="R8" s="359" t="e">
        <f>Q8/P8</f>
        <v>#DIV/0!</v>
      </c>
      <c r="S8" s="579">
        <f>'5b. AFI targets'!I25</f>
        <v>0</v>
      </c>
      <c r="T8" s="580">
        <f>'5a. AFV estimates'!I29</f>
        <v>52788.000369024026</v>
      </c>
      <c r="U8" s="359" t="e">
        <f>T8/S8</f>
        <v>#DIV/0!</v>
      </c>
      <c r="V8"/>
      <c r="W8" s="356"/>
    </row>
    <row r="9" spans="2:38" ht="15.75" thickBot="1" x14ac:dyDescent="0.3">
      <c r="B9" s="851"/>
      <c r="C9" s="584" t="s">
        <v>108</v>
      </c>
      <c r="D9" s="362"/>
      <c r="E9" s="360"/>
      <c r="F9" s="361"/>
      <c r="G9" s="362"/>
      <c r="H9" s="360"/>
      <c r="I9" s="361"/>
      <c r="J9" s="362"/>
      <c r="K9" s="360"/>
      <c r="L9" s="361"/>
      <c r="M9" s="362"/>
      <c r="N9" s="360"/>
      <c r="O9" s="363"/>
      <c r="P9" s="481"/>
      <c r="Q9" s="360"/>
      <c r="R9" s="363"/>
      <c r="S9" s="481"/>
      <c r="T9" s="360"/>
      <c r="U9" s="363"/>
      <c r="V9"/>
      <c r="W9" s="356"/>
    </row>
    <row r="10" spans="2:38" x14ac:dyDescent="0.25">
      <c r="B10" s="849" t="s">
        <v>12</v>
      </c>
      <c r="C10" s="573" t="s">
        <v>108</v>
      </c>
      <c r="D10" s="585"/>
      <c r="E10" s="376"/>
      <c r="F10" s="379"/>
      <c r="G10" s="378"/>
      <c r="H10" s="376"/>
      <c r="I10" s="379"/>
      <c r="J10" s="376"/>
      <c r="K10" s="376"/>
      <c r="L10" s="377"/>
      <c r="M10" s="378"/>
      <c r="N10" s="376"/>
      <c r="O10" s="379"/>
      <c r="P10" s="364"/>
      <c r="Q10" s="364"/>
      <c r="R10" s="365"/>
      <c r="S10" s="366"/>
      <c r="T10" s="364"/>
      <c r="U10" s="367"/>
      <c r="V10"/>
      <c r="W10" s="26"/>
    </row>
    <row r="11" spans="2:38" ht="15" customHeight="1" x14ac:dyDescent="0.25">
      <c r="B11" s="850"/>
      <c r="C11" s="525" t="s">
        <v>108</v>
      </c>
      <c r="D11" s="483"/>
      <c r="E11" s="368"/>
      <c r="F11" s="371"/>
      <c r="G11" s="370"/>
      <c r="H11" s="368"/>
      <c r="I11" s="371"/>
      <c r="J11" s="368"/>
      <c r="K11" s="368"/>
      <c r="L11" s="369"/>
      <c r="M11" s="370"/>
      <c r="N11" s="368"/>
      <c r="O11" s="371"/>
      <c r="P11" s="368"/>
      <c r="Q11" s="368"/>
      <c r="R11" s="369"/>
      <c r="S11" s="370"/>
      <c r="T11" s="368"/>
      <c r="U11" s="371"/>
      <c r="V11"/>
      <c r="W11" s="26"/>
    </row>
    <row r="12" spans="2:38" ht="15.75" thickBot="1" x14ac:dyDescent="0.3">
      <c r="B12" s="851"/>
      <c r="C12" s="526" t="s">
        <v>108</v>
      </c>
      <c r="D12" s="484"/>
      <c r="E12" s="372"/>
      <c r="F12" s="375"/>
      <c r="G12" s="374"/>
      <c r="H12" s="372"/>
      <c r="I12" s="375"/>
      <c r="J12" s="372"/>
      <c r="K12" s="372"/>
      <c r="L12" s="373"/>
      <c r="M12" s="374"/>
      <c r="N12" s="372"/>
      <c r="O12" s="375"/>
      <c r="P12" s="372"/>
      <c r="Q12" s="372"/>
      <c r="R12" s="373"/>
      <c r="S12" s="374"/>
      <c r="T12" s="372"/>
      <c r="U12" s="375"/>
      <c r="V12"/>
      <c r="W12" s="26"/>
    </row>
    <row r="13" spans="2:38" x14ac:dyDescent="0.25">
      <c r="B13" s="849" t="s">
        <v>13</v>
      </c>
      <c r="C13" s="524" t="s">
        <v>108</v>
      </c>
      <c r="D13" s="482"/>
      <c r="E13" s="364"/>
      <c r="F13" s="367"/>
      <c r="G13" s="366"/>
      <c r="H13" s="364"/>
      <c r="I13" s="367"/>
      <c r="J13" s="364"/>
      <c r="K13" s="364"/>
      <c r="L13" s="365"/>
      <c r="M13" s="366"/>
      <c r="N13" s="364"/>
      <c r="O13" s="367"/>
      <c r="P13" s="364"/>
      <c r="Q13" s="364"/>
      <c r="R13" s="365"/>
      <c r="S13" s="366"/>
      <c r="T13" s="364"/>
      <c r="U13" s="367"/>
      <c r="V13"/>
      <c r="W13" s="26"/>
    </row>
    <row r="14" spans="2:38" ht="14.1" customHeight="1" x14ac:dyDescent="0.25">
      <c r="B14" s="850"/>
      <c r="C14" s="525" t="s">
        <v>108</v>
      </c>
      <c r="D14" s="483"/>
      <c r="E14" s="368"/>
      <c r="F14" s="371"/>
      <c r="G14" s="370"/>
      <c r="H14" s="368"/>
      <c r="I14" s="371"/>
      <c r="J14" s="368"/>
      <c r="K14" s="368"/>
      <c r="L14" s="369"/>
      <c r="M14" s="370"/>
      <c r="N14" s="368"/>
      <c r="O14" s="371"/>
      <c r="P14" s="368"/>
      <c r="Q14" s="368"/>
      <c r="R14" s="369"/>
      <c r="S14" s="370"/>
      <c r="T14" s="368"/>
      <c r="U14" s="371"/>
      <c r="V14"/>
      <c r="W14" s="26"/>
    </row>
    <row r="15" spans="2:38" ht="15.75" thickBot="1" x14ac:dyDescent="0.3">
      <c r="B15" s="851"/>
      <c r="C15" s="526" t="s">
        <v>108</v>
      </c>
      <c r="D15" s="484"/>
      <c r="E15" s="372"/>
      <c r="F15" s="375"/>
      <c r="G15" s="374"/>
      <c r="H15" s="372"/>
      <c r="I15" s="375"/>
      <c r="J15" s="372"/>
      <c r="K15" s="372"/>
      <c r="L15" s="373"/>
      <c r="M15" s="374"/>
      <c r="N15" s="372"/>
      <c r="O15" s="375"/>
      <c r="P15" s="372"/>
      <c r="Q15" s="372"/>
      <c r="R15" s="373"/>
      <c r="S15" s="374"/>
      <c r="T15" s="372"/>
      <c r="U15" s="375"/>
      <c r="V15"/>
      <c r="W15" s="26"/>
    </row>
    <row r="16" spans="2:38" s="32" customFormat="1" x14ac:dyDescent="0.25">
      <c r="B16" s="849" t="s">
        <v>14</v>
      </c>
      <c r="C16" s="524" t="s">
        <v>108</v>
      </c>
      <c r="D16" s="482"/>
      <c r="E16" s="364"/>
      <c r="F16" s="367"/>
      <c r="G16" s="378"/>
      <c r="H16" s="376"/>
      <c r="I16" s="379"/>
      <c r="J16" s="376"/>
      <c r="K16" s="376"/>
      <c r="L16" s="377"/>
      <c r="M16" s="378"/>
      <c r="N16" s="376"/>
      <c r="O16" s="379"/>
      <c r="P16" s="376"/>
      <c r="Q16" s="376"/>
      <c r="R16" s="377"/>
      <c r="S16" s="378"/>
      <c r="T16" s="376"/>
      <c r="U16" s="379"/>
      <c r="W16" s="26"/>
    </row>
    <row r="17" spans="2:27" s="32" customFormat="1" x14ac:dyDescent="0.25">
      <c r="B17" s="850"/>
      <c r="C17" s="525" t="s">
        <v>108</v>
      </c>
      <c r="D17" s="483"/>
      <c r="E17" s="368"/>
      <c r="F17" s="371"/>
      <c r="G17" s="370"/>
      <c r="H17" s="368"/>
      <c r="I17" s="371"/>
      <c r="J17" s="368"/>
      <c r="K17" s="368"/>
      <c r="L17" s="369"/>
      <c r="M17" s="370"/>
      <c r="N17" s="368"/>
      <c r="O17" s="371"/>
      <c r="P17" s="368"/>
      <c r="Q17" s="368"/>
      <c r="R17" s="369"/>
      <c r="S17" s="370"/>
      <c r="T17" s="368"/>
      <c r="U17" s="371"/>
      <c r="W17" s="26"/>
    </row>
    <row r="18" spans="2:27" ht="15.75" thickBot="1" x14ac:dyDescent="0.3">
      <c r="B18" s="851"/>
      <c r="C18" s="526" t="s">
        <v>108</v>
      </c>
      <c r="D18" s="484"/>
      <c r="E18" s="372"/>
      <c r="F18" s="375"/>
      <c r="G18" s="374"/>
      <c r="H18" s="372"/>
      <c r="I18" s="375"/>
      <c r="J18" s="372"/>
      <c r="K18" s="372"/>
      <c r="L18" s="373"/>
      <c r="M18" s="374"/>
      <c r="N18" s="372"/>
      <c r="O18" s="375"/>
      <c r="P18" s="372"/>
      <c r="Q18" s="372"/>
      <c r="R18" s="373"/>
      <c r="S18" s="374"/>
      <c r="T18" s="372"/>
      <c r="U18" s="375"/>
      <c r="V18"/>
      <c r="W18" s="26"/>
    </row>
    <row r="19" spans="2:27" x14ac:dyDescent="0.25">
      <c r="B19" s="13"/>
    </row>
    <row r="20" spans="2:27" s="32" customFormat="1" x14ac:dyDescent="0.25">
      <c r="B20" s="22" t="s">
        <v>110</v>
      </c>
    </row>
    <row r="21" spans="2:27" s="32" customFormat="1" x14ac:dyDescent="0.25">
      <c r="B21" s="692" t="s">
        <v>149</v>
      </c>
      <c r="C21" s="692"/>
      <c r="D21" s="692"/>
      <c r="E21" s="692"/>
      <c r="F21" s="692"/>
      <c r="G21" s="692"/>
      <c r="H21" s="692"/>
      <c r="I21" s="692"/>
      <c r="J21" s="692"/>
      <c r="K21" s="692"/>
      <c r="L21" s="692"/>
      <c r="M21" s="692"/>
      <c r="N21" s="692"/>
      <c r="O21" s="692"/>
      <c r="P21" s="529"/>
      <c r="Q21" s="529"/>
      <c r="R21" s="529"/>
      <c r="S21" s="529"/>
      <c r="T21" s="529"/>
      <c r="U21" s="529"/>
      <c r="V21" s="27"/>
      <c r="W21" s="27"/>
      <c r="X21" s="27"/>
      <c r="Y21" s="27"/>
      <c r="Z21" s="27"/>
      <c r="AA21" s="27"/>
    </row>
    <row r="22" spans="2:27" s="32" customFormat="1" x14ac:dyDescent="0.25">
      <c r="B22" s="692" t="s">
        <v>150</v>
      </c>
      <c r="C22" s="692"/>
      <c r="D22" s="692"/>
      <c r="E22" s="692"/>
      <c r="F22" s="692"/>
      <c r="G22" s="692"/>
      <c r="H22" s="692"/>
      <c r="I22" s="692"/>
      <c r="J22" s="692"/>
      <c r="K22" s="692"/>
      <c r="L22" s="692"/>
      <c r="M22" s="692"/>
      <c r="N22" s="692"/>
      <c r="O22" s="692"/>
      <c r="P22" s="529"/>
      <c r="Q22" s="529"/>
      <c r="R22" s="529"/>
      <c r="S22" s="529"/>
      <c r="T22" s="529"/>
      <c r="U22" s="529"/>
      <c r="X22" s="27"/>
      <c r="Y22" s="27"/>
      <c r="Z22" s="27"/>
      <c r="AA22" s="27"/>
    </row>
    <row r="23" spans="2:27" s="32" customFormat="1" x14ac:dyDescent="0.25">
      <c r="X23" s="3"/>
    </row>
    <row r="24" spans="2:27" ht="15.75" thickBot="1" x14ac:dyDescent="0.3"/>
    <row r="25" spans="2:27" ht="16.5" customHeight="1" thickBot="1" x14ac:dyDescent="0.3">
      <c r="B25" s="842" t="s">
        <v>252</v>
      </c>
      <c r="C25" s="843"/>
      <c r="D25" s="843"/>
      <c r="E25" s="843"/>
      <c r="F25" s="843"/>
      <c r="G25" s="843"/>
      <c r="H25" s="843"/>
      <c r="I25" s="844"/>
      <c r="J25" s="175"/>
      <c r="K25" s="171"/>
      <c r="L25" s="175"/>
      <c r="M25" s="175"/>
      <c r="N25" s="175"/>
      <c r="O25" s="171"/>
      <c r="P25" s="175"/>
      <c r="Q25" s="171"/>
      <c r="R25" s="175"/>
      <c r="S25" s="175"/>
      <c r="T25" s="175"/>
      <c r="U25" s="171"/>
      <c r="V25" s="171"/>
      <c r="W25" s="171"/>
    </row>
    <row r="26" spans="2:27" ht="15.75" thickBot="1" x14ac:dyDescent="0.3">
      <c r="B26" s="845"/>
      <c r="C26" s="845"/>
      <c r="D26" s="845"/>
      <c r="E26" s="845"/>
      <c r="F26" s="845"/>
      <c r="G26" s="845"/>
      <c r="H26" s="845"/>
      <c r="I26" s="845"/>
      <c r="J26" s="357"/>
      <c r="K26" s="357"/>
      <c r="L26" s="357"/>
      <c r="M26" s="357"/>
      <c r="N26" s="357"/>
      <c r="O26" s="156"/>
      <c r="P26" s="357"/>
      <c r="Q26" s="357"/>
      <c r="R26" s="357"/>
      <c r="S26" s="357"/>
      <c r="T26" s="357"/>
      <c r="U26" s="198"/>
      <c r="V26" s="156"/>
      <c r="W26" s="156"/>
    </row>
    <row r="27" spans="2:27" ht="45" customHeight="1" thickBot="1" x14ac:dyDescent="0.3">
      <c r="B27" s="828"/>
      <c r="C27" s="830"/>
      <c r="D27" s="828" t="s">
        <v>251</v>
      </c>
      <c r="E27" s="829"/>
      <c r="F27" s="829"/>
      <c r="G27" s="828" t="s">
        <v>253</v>
      </c>
      <c r="H27" s="857"/>
      <c r="I27" s="858"/>
      <c r="J27" s="172"/>
      <c r="K27"/>
      <c r="N27" s="172"/>
      <c r="O27" s="172"/>
      <c r="P27" s="172"/>
      <c r="T27" s="172"/>
      <c r="U27" s="172"/>
      <c r="V27" s="172"/>
      <c r="W27"/>
    </row>
    <row r="28" spans="2:27" ht="46.35" customHeight="1" thickBot="1" x14ac:dyDescent="0.3">
      <c r="B28" s="852" t="s">
        <v>130</v>
      </c>
      <c r="C28" s="852" t="s">
        <v>153</v>
      </c>
      <c r="D28" s="829" t="s">
        <v>389</v>
      </c>
      <c r="E28" s="829"/>
      <c r="F28" s="829"/>
      <c r="G28" s="854" t="s">
        <v>390</v>
      </c>
      <c r="H28" s="855"/>
      <c r="I28" s="856"/>
      <c r="J28" s="198"/>
      <c r="K28"/>
      <c r="N28" s="173"/>
      <c r="O28" s="173"/>
      <c r="P28" s="198"/>
      <c r="T28" s="173"/>
      <c r="U28" s="173"/>
      <c r="V28" s="173"/>
      <c r="W28"/>
    </row>
    <row r="29" spans="2:27" ht="16.350000000000001" customHeight="1" thickBot="1" x14ac:dyDescent="0.3">
      <c r="B29" s="853"/>
      <c r="C29" s="853"/>
      <c r="D29" s="354">
        <v>2016</v>
      </c>
      <c r="E29" s="261">
        <v>2017</v>
      </c>
      <c r="F29" s="262">
        <v>2018</v>
      </c>
      <c r="G29" s="203">
        <v>2020</v>
      </c>
      <c r="H29" s="204">
        <v>2025</v>
      </c>
      <c r="I29" s="244">
        <v>2030</v>
      </c>
      <c r="J29" s="258"/>
      <c r="K29"/>
      <c r="N29" s="170"/>
      <c r="O29" s="170"/>
      <c r="P29" s="258"/>
      <c r="T29" s="170"/>
      <c r="U29" s="170"/>
      <c r="V29" s="170"/>
      <c r="W29"/>
    </row>
    <row r="30" spans="2:27" x14ac:dyDescent="0.25">
      <c r="B30" s="846" t="s">
        <v>11</v>
      </c>
      <c r="C30" s="245" t="s">
        <v>20</v>
      </c>
      <c r="D30" s="537"/>
      <c r="E30" s="538">
        <v>0.32200000000000001</v>
      </c>
      <c r="F30" s="539"/>
      <c r="G30" s="537"/>
      <c r="H30" s="540"/>
      <c r="I30" s="541"/>
      <c r="J30" s="259"/>
      <c r="K30"/>
      <c r="N30" s="174"/>
      <c r="O30" s="174"/>
      <c r="P30" s="259"/>
      <c r="T30" s="174"/>
      <c r="U30" s="174"/>
      <c r="V30" s="174"/>
      <c r="W30"/>
    </row>
    <row r="31" spans="2:27" x14ac:dyDescent="0.25">
      <c r="B31" s="847"/>
      <c r="C31" s="246" t="s">
        <v>21</v>
      </c>
      <c r="D31" s="542"/>
      <c r="E31" s="543">
        <v>0.57099999999999995</v>
      </c>
      <c r="F31" s="544"/>
      <c r="G31" s="542"/>
      <c r="H31" s="545"/>
      <c r="I31" s="546"/>
      <c r="J31" s="259"/>
      <c r="K31"/>
      <c r="N31" s="174"/>
      <c r="O31" s="174"/>
      <c r="P31" s="259"/>
      <c r="T31" s="174"/>
      <c r="U31" s="174"/>
      <c r="V31" s="174"/>
      <c r="W31"/>
    </row>
    <row r="32" spans="2:27" x14ac:dyDescent="0.25">
      <c r="B32" s="847"/>
      <c r="C32" s="246" t="s">
        <v>7</v>
      </c>
      <c r="D32" s="547"/>
      <c r="E32" s="545">
        <v>5.0000000000000001E-3</v>
      </c>
      <c r="F32" s="546"/>
      <c r="G32" s="547"/>
      <c r="H32" s="545"/>
      <c r="I32" s="546"/>
      <c r="J32" s="259"/>
      <c r="K32"/>
      <c r="N32" s="174"/>
      <c r="O32" s="174"/>
      <c r="P32" s="259"/>
      <c r="T32" s="174"/>
      <c r="U32" s="174"/>
      <c r="V32" s="174"/>
      <c r="W32"/>
    </row>
    <row r="33" spans="2:23" x14ac:dyDescent="0.25">
      <c r="B33" s="847"/>
      <c r="C33" s="246" t="s">
        <v>8</v>
      </c>
      <c r="D33" s="547"/>
      <c r="E33" s="545">
        <v>2E-3</v>
      </c>
      <c r="F33" s="546"/>
      <c r="G33" s="547"/>
      <c r="H33" s="545"/>
      <c r="I33" s="546"/>
      <c r="J33" s="259"/>
      <c r="K33"/>
      <c r="N33" s="174"/>
      <c r="O33" s="174"/>
      <c r="P33" s="259"/>
      <c r="T33" s="174"/>
      <c r="U33" s="174"/>
      <c r="V33" s="174"/>
      <c r="W33"/>
    </row>
    <row r="34" spans="2:23" x14ac:dyDescent="0.25">
      <c r="B34" s="847"/>
      <c r="C34" s="246" t="s">
        <v>9</v>
      </c>
      <c r="D34" s="547"/>
      <c r="E34" s="545">
        <v>0</v>
      </c>
      <c r="F34" s="546"/>
      <c r="G34" s="547"/>
      <c r="H34" s="545"/>
      <c r="I34" s="546"/>
      <c r="J34" s="259"/>
      <c r="K34"/>
      <c r="N34" s="174"/>
      <c r="O34" s="174"/>
      <c r="P34" s="259"/>
      <c r="T34" s="174"/>
      <c r="U34" s="174"/>
      <c r="V34" s="174"/>
      <c r="W34"/>
    </row>
    <row r="35" spans="2:23" x14ac:dyDescent="0.25">
      <c r="B35" s="847"/>
      <c r="C35" s="246" t="s">
        <v>22</v>
      </c>
      <c r="D35" s="547"/>
      <c r="E35" s="545">
        <v>0</v>
      </c>
      <c r="F35" s="546"/>
      <c r="G35" s="547"/>
      <c r="H35" s="545"/>
      <c r="I35" s="546"/>
      <c r="J35" s="259"/>
      <c r="K35"/>
      <c r="N35" s="174"/>
      <c r="O35" s="174"/>
      <c r="P35" s="259"/>
      <c r="T35" s="174"/>
      <c r="U35" s="174"/>
      <c r="V35" s="174"/>
      <c r="W35"/>
    </row>
    <row r="36" spans="2:23" x14ac:dyDescent="0.25">
      <c r="B36" s="847"/>
      <c r="C36" s="246" t="s">
        <v>10</v>
      </c>
      <c r="D36" s="547"/>
      <c r="E36" s="545">
        <v>0</v>
      </c>
      <c r="F36" s="546"/>
      <c r="G36" s="547"/>
      <c r="H36" s="545"/>
      <c r="I36" s="546"/>
      <c r="J36" s="259"/>
      <c r="K36"/>
      <c r="N36" s="174"/>
      <c r="O36" s="174"/>
      <c r="P36" s="259"/>
      <c r="T36" s="174"/>
      <c r="U36" s="174"/>
      <c r="V36" s="174"/>
      <c r="W36"/>
    </row>
    <row r="37" spans="2:23" x14ac:dyDescent="0.25">
      <c r="B37" s="847"/>
      <c r="C37" s="247" t="s">
        <v>91</v>
      </c>
      <c r="D37" s="547"/>
      <c r="E37" s="545">
        <v>0.10100000000000001</v>
      </c>
      <c r="F37" s="546"/>
      <c r="G37" s="547"/>
      <c r="H37" s="545"/>
      <c r="I37" s="546"/>
      <c r="J37" s="259"/>
      <c r="K37"/>
      <c r="N37" s="174"/>
      <c r="O37" s="174"/>
      <c r="P37" s="259"/>
      <c r="T37" s="174"/>
      <c r="U37" s="174"/>
      <c r="V37" s="174"/>
      <c r="W37"/>
    </row>
    <row r="38" spans="2:23" ht="26.25" x14ac:dyDescent="0.25">
      <c r="B38" s="847"/>
      <c r="C38" s="352" t="s">
        <v>98</v>
      </c>
      <c r="D38" s="547"/>
      <c r="E38" s="545"/>
      <c r="F38" s="546"/>
      <c r="G38" s="547"/>
      <c r="H38" s="545"/>
      <c r="I38" s="546"/>
      <c r="J38" s="259"/>
      <c r="K38"/>
      <c r="N38" s="174"/>
      <c r="O38" s="174"/>
      <c r="P38" s="259"/>
      <c r="T38" s="174"/>
      <c r="U38" s="174"/>
      <c r="V38" s="174"/>
      <c r="W38"/>
    </row>
    <row r="39" spans="2:23" ht="17.100000000000001" customHeight="1" thickBot="1" x14ac:dyDescent="0.3">
      <c r="B39" s="847"/>
      <c r="C39" s="248" t="s">
        <v>168</v>
      </c>
      <c r="D39" s="548"/>
      <c r="E39" s="549"/>
      <c r="F39" s="550"/>
      <c r="G39" s="548"/>
      <c r="H39" s="549"/>
      <c r="I39" s="550"/>
      <c r="J39" s="259"/>
      <c r="K39"/>
      <c r="N39" s="174"/>
      <c r="O39" s="174"/>
      <c r="P39" s="259"/>
      <c r="T39" s="174"/>
      <c r="U39" s="174"/>
      <c r="V39" s="174"/>
      <c r="W39"/>
    </row>
    <row r="40" spans="2:23" s="32" customFormat="1" ht="17.100000000000001" customHeight="1" thickBot="1" x14ac:dyDescent="0.3">
      <c r="B40" s="848"/>
      <c r="C40" s="593" t="s">
        <v>388</v>
      </c>
      <c r="D40" s="594">
        <f t="shared" ref="D40:I40" si="0">SUM(D30:D39)</f>
        <v>0</v>
      </c>
      <c r="E40" s="595">
        <f t="shared" si="0"/>
        <v>1.0010000000000001</v>
      </c>
      <c r="F40" s="596">
        <f t="shared" si="0"/>
        <v>0</v>
      </c>
      <c r="G40" s="594">
        <f t="shared" si="0"/>
        <v>0</v>
      </c>
      <c r="H40" s="595">
        <f t="shared" si="0"/>
        <v>0</v>
      </c>
      <c r="I40" s="596">
        <f t="shared" si="0"/>
        <v>0</v>
      </c>
      <c r="J40" s="259" t="s">
        <v>391</v>
      </c>
      <c r="N40" s="174"/>
      <c r="O40" s="174"/>
      <c r="P40" s="259"/>
      <c r="T40" s="174"/>
      <c r="U40" s="174"/>
      <c r="V40" s="174"/>
    </row>
    <row r="41" spans="2:23" ht="19.7" customHeight="1" x14ac:dyDescent="0.25">
      <c r="B41" s="846" t="s">
        <v>23</v>
      </c>
      <c r="C41" s="245" t="s">
        <v>357</v>
      </c>
      <c r="D41" s="551"/>
      <c r="E41" s="540"/>
      <c r="F41" s="541"/>
      <c r="G41" s="551"/>
      <c r="H41" s="540"/>
      <c r="I41" s="541"/>
      <c r="J41" s="259"/>
      <c r="K41"/>
      <c r="N41" s="174"/>
      <c r="O41" s="174"/>
      <c r="P41" s="259"/>
      <c r="T41" s="174"/>
      <c r="U41" s="174"/>
      <c r="V41" s="174"/>
      <c r="W41"/>
    </row>
    <row r="42" spans="2:23" ht="20.45" customHeight="1" x14ac:dyDescent="0.25">
      <c r="B42" s="847"/>
      <c r="C42" s="353" t="s">
        <v>358</v>
      </c>
      <c r="D42" s="547"/>
      <c r="E42" s="545"/>
      <c r="F42" s="546"/>
      <c r="G42" s="547"/>
      <c r="H42" s="545"/>
      <c r="I42" s="546"/>
      <c r="J42" s="259"/>
      <c r="K42"/>
      <c r="N42" s="174"/>
      <c r="O42" s="174"/>
      <c r="P42" s="259"/>
      <c r="T42" s="174"/>
      <c r="U42" s="174"/>
      <c r="V42" s="174"/>
      <c r="W42"/>
    </row>
    <row r="43" spans="2:23" ht="15.75" thickBot="1" x14ac:dyDescent="0.3">
      <c r="B43" s="848"/>
      <c r="C43" s="248" t="s">
        <v>9</v>
      </c>
      <c r="D43" s="548"/>
      <c r="E43" s="549"/>
      <c r="F43" s="550"/>
      <c r="G43" s="548"/>
      <c r="H43" s="549"/>
      <c r="I43" s="550"/>
      <c r="J43" s="259"/>
      <c r="K43"/>
      <c r="N43" s="174"/>
      <c r="O43" s="174"/>
      <c r="P43" s="259"/>
      <c r="T43" s="174"/>
      <c r="U43" s="174"/>
      <c r="V43" s="174"/>
      <c r="W43"/>
    </row>
    <row r="44" spans="2:23" ht="22.35" customHeight="1" x14ac:dyDescent="0.25">
      <c r="B44" s="846" t="s">
        <v>24</v>
      </c>
      <c r="C44" s="249" t="s">
        <v>357</v>
      </c>
      <c r="D44" s="552"/>
      <c r="E44" s="553"/>
      <c r="F44" s="554"/>
      <c r="G44" s="551"/>
      <c r="H44" s="540"/>
      <c r="I44" s="541"/>
      <c r="J44" s="259"/>
      <c r="K44"/>
      <c r="N44" s="174"/>
      <c r="O44" s="174"/>
      <c r="P44" s="259"/>
      <c r="T44" s="174"/>
      <c r="U44" s="174"/>
      <c r="V44" s="174"/>
      <c r="W44"/>
    </row>
    <row r="45" spans="2:23" ht="19.7" customHeight="1" x14ac:dyDescent="0.25">
      <c r="B45" s="847"/>
      <c r="C45" s="353" t="s">
        <v>359</v>
      </c>
      <c r="D45" s="547"/>
      <c r="E45" s="545"/>
      <c r="F45" s="546"/>
      <c r="G45" s="547"/>
      <c r="H45" s="545"/>
      <c r="I45" s="546"/>
      <c r="J45" s="259"/>
      <c r="K45"/>
      <c r="N45" s="174"/>
      <c r="O45" s="174"/>
      <c r="P45" s="259"/>
      <c r="T45" s="174"/>
      <c r="U45" s="174"/>
      <c r="V45" s="174"/>
      <c r="W45"/>
    </row>
    <row r="46" spans="2:23" ht="15.75" thickBot="1" x14ac:dyDescent="0.3">
      <c r="B46" s="848"/>
      <c r="C46" s="248" t="s">
        <v>9</v>
      </c>
      <c r="D46" s="548"/>
      <c r="E46" s="549"/>
      <c r="F46" s="550"/>
      <c r="G46" s="548"/>
      <c r="H46" s="549"/>
      <c r="I46" s="550"/>
      <c r="J46" s="259"/>
      <c r="K46" s="174"/>
      <c r="L46" s="174"/>
      <c r="M46" s="174"/>
      <c r="N46" s="174"/>
      <c r="O46" s="174"/>
      <c r="P46" s="259"/>
      <c r="Q46" s="174"/>
      <c r="R46" s="174"/>
      <c r="S46" s="174"/>
      <c r="T46" s="174"/>
      <c r="U46" s="174"/>
      <c r="V46" s="174"/>
      <c r="W46"/>
    </row>
  </sheetData>
  <mergeCells count="29">
    <mergeCell ref="B2:U2"/>
    <mergeCell ref="B30:B40"/>
    <mergeCell ref="P5:R5"/>
    <mergeCell ref="S5:U5"/>
    <mergeCell ref="D4:L4"/>
    <mergeCell ref="M4:U4"/>
    <mergeCell ref="C28:C29"/>
    <mergeCell ref="G28:I28"/>
    <mergeCell ref="G27:I27"/>
    <mergeCell ref="D27:F27"/>
    <mergeCell ref="B3:N3"/>
    <mergeCell ref="G5:I5"/>
    <mergeCell ref="M5:O5"/>
    <mergeCell ref="B4:C5"/>
    <mergeCell ref="D28:F28"/>
    <mergeCell ref="D5:F5"/>
    <mergeCell ref="B41:B43"/>
    <mergeCell ref="B44:B46"/>
    <mergeCell ref="B7:B9"/>
    <mergeCell ref="B16:B18"/>
    <mergeCell ref="B28:B29"/>
    <mergeCell ref="B27:C27"/>
    <mergeCell ref="B10:B12"/>
    <mergeCell ref="B13:B15"/>
    <mergeCell ref="J5:L5"/>
    <mergeCell ref="B25:I25"/>
    <mergeCell ref="B21:O21"/>
    <mergeCell ref="B22:O22"/>
    <mergeCell ref="B26:I26"/>
  </mergeCells>
  <pageMargins left="0.7" right="0.7" top="0.75" bottom="0.75" header="0.3" footer="0.3"/>
  <pageSetup paperSize="9" orientation="portrait" r:id="rId1"/>
  <ignoredErrors>
    <ignoredError sqref="D40:H40 I40" formulaRange="1"/>
    <ignoredError sqref="F7:F8 I7:I8 L7:L8 O7:O8 R7:R8 U7:U8"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sqref="A1:B1"/>
    </sheetView>
  </sheetViews>
  <sheetFormatPr defaultColWidth="8.85546875" defaultRowHeight="15" x14ac:dyDescent="0.25"/>
  <cols>
    <col min="2" max="2" width="62.140625" customWidth="1"/>
  </cols>
  <sheetData>
    <row r="1" spans="1:2" ht="15.75" x14ac:dyDescent="0.25">
      <c r="A1" s="864" t="s">
        <v>33</v>
      </c>
      <c r="B1" s="864"/>
    </row>
    <row r="2" spans="1:2" x14ac:dyDescent="0.25">
      <c r="A2" s="2" t="s">
        <v>34</v>
      </c>
      <c r="B2" s="2" t="s">
        <v>398</v>
      </c>
    </row>
    <row r="3" spans="1:2" x14ac:dyDescent="0.25">
      <c r="A3" s="2" t="s">
        <v>35</v>
      </c>
      <c r="B3" s="2" t="s">
        <v>36</v>
      </c>
    </row>
    <row r="4" spans="1:2" x14ac:dyDescent="0.25">
      <c r="A4" s="2" t="s">
        <v>171</v>
      </c>
      <c r="B4" s="2" t="s">
        <v>313</v>
      </c>
    </row>
    <row r="5" spans="1:2" s="32" customFormat="1" x14ac:dyDescent="0.25">
      <c r="A5" s="2" t="s">
        <v>181</v>
      </c>
      <c r="B5" s="2" t="s">
        <v>314</v>
      </c>
    </row>
    <row r="6" spans="1:2" x14ac:dyDescent="0.25">
      <c r="A6" s="2" t="s">
        <v>172</v>
      </c>
      <c r="B6" s="2" t="s">
        <v>317</v>
      </c>
    </row>
    <row r="7" spans="1:2" s="32" customFormat="1" x14ac:dyDescent="0.25">
      <c r="A7" s="2" t="s">
        <v>315</v>
      </c>
      <c r="B7" s="2" t="s">
        <v>316</v>
      </c>
    </row>
    <row r="8" spans="1:2" s="32" customFormat="1" x14ac:dyDescent="0.25">
      <c r="A8" s="2" t="s">
        <v>279</v>
      </c>
      <c r="B8" s="2" t="s">
        <v>261</v>
      </c>
    </row>
    <row r="9" spans="1:2" x14ac:dyDescent="0.25">
      <c r="A9" s="2" t="s">
        <v>37</v>
      </c>
      <c r="B9" s="2" t="s">
        <v>38</v>
      </c>
    </row>
    <row r="10" spans="1:2" x14ac:dyDescent="0.25">
      <c r="A10" s="2" t="s">
        <v>39</v>
      </c>
      <c r="B10" s="2" t="s">
        <v>40</v>
      </c>
    </row>
    <row r="11" spans="1:2" s="32" customFormat="1" x14ac:dyDescent="0.25">
      <c r="A11" s="2" t="s">
        <v>8</v>
      </c>
      <c r="B11" s="2" t="s">
        <v>318</v>
      </c>
    </row>
    <row r="12" spans="1:2" x14ac:dyDescent="0.25">
      <c r="A12" s="2" t="s">
        <v>337</v>
      </c>
      <c r="B12" s="2" t="s">
        <v>338</v>
      </c>
    </row>
    <row r="13" spans="1:2" x14ac:dyDescent="0.25">
      <c r="A13" s="2" t="s">
        <v>41</v>
      </c>
      <c r="B13" s="2" t="s">
        <v>42</v>
      </c>
    </row>
    <row r="14" spans="1:2" s="32" customFormat="1" x14ac:dyDescent="0.25">
      <c r="A14" s="2" t="s">
        <v>282</v>
      </c>
      <c r="B14" s="2" t="s">
        <v>258</v>
      </c>
    </row>
    <row r="15" spans="1:2" x14ac:dyDescent="0.25">
      <c r="A15" s="2" t="s">
        <v>43</v>
      </c>
      <c r="B15" s="2" t="s">
        <v>399</v>
      </c>
    </row>
    <row r="16" spans="1:2" x14ac:dyDescent="0.25">
      <c r="A16" s="2" t="s">
        <v>131</v>
      </c>
      <c r="B16" s="2" t="s">
        <v>106</v>
      </c>
    </row>
    <row r="17" spans="1:2" s="32" customFormat="1" x14ac:dyDescent="0.25">
      <c r="A17" s="2" t="s">
        <v>400</v>
      </c>
      <c r="B17" s="2" t="s">
        <v>401</v>
      </c>
    </row>
    <row r="18" spans="1:2" s="32" customFormat="1" x14ac:dyDescent="0.25">
      <c r="A18" s="2" t="s">
        <v>289</v>
      </c>
      <c r="B18" s="2" t="s">
        <v>290</v>
      </c>
    </row>
    <row r="19" spans="1:2" x14ac:dyDescent="0.25">
      <c r="A19" s="2" t="s">
        <v>44</v>
      </c>
      <c r="B19" s="2" t="s">
        <v>45</v>
      </c>
    </row>
    <row r="20" spans="1:2" x14ac:dyDescent="0.25">
      <c r="A20" s="2" t="s">
        <v>46</v>
      </c>
      <c r="B20" s="2" t="s">
        <v>47</v>
      </c>
    </row>
    <row r="21" spans="1:2" x14ac:dyDescent="0.25">
      <c r="A21" s="2" t="s">
        <v>48</v>
      </c>
      <c r="B21" s="2" t="s">
        <v>49</v>
      </c>
    </row>
    <row r="22" spans="1:2" x14ac:dyDescent="0.25">
      <c r="A22" s="2" t="s">
        <v>50</v>
      </c>
      <c r="B22" s="2" t="s">
        <v>120</v>
      </c>
    </row>
    <row r="23" spans="1:2" x14ac:dyDescent="0.25">
      <c r="A23" s="2" t="s">
        <v>166</v>
      </c>
      <c r="B23" s="2" t="s">
        <v>167</v>
      </c>
    </row>
    <row r="24" spans="1:2" x14ac:dyDescent="0.25">
      <c r="A24" s="2" t="s">
        <v>125</v>
      </c>
      <c r="B24" s="2" t="s">
        <v>126</v>
      </c>
    </row>
    <row r="25" spans="1:2" x14ac:dyDescent="0.25">
      <c r="A25" s="2" t="s">
        <v>51</v>
      </c>
      <c r="B25" s="2" t="s">
        <v>52</v>
      </c>
    </row>
    <row r="26" spans="1:2" x14ac:dyDescent="0.25">
      <c r="A26" s="2" t="s">
        <v>53</v>
      </c>
      <c r="B26" s="2" t="s">
        <v>22</v>
      </c>
    </row>
    <row r="27" spans="1:2" s="32" customFormat="1" x14ac:dyDescent="0.25">
      <c r="A27" s="2" t="s">
        <v>331</v>
      </c>
      <c r="B27" s="2" t="s">
        <v>234</v>
      </c>
    </row>
    <row r="28" spans="1:2" x14ac:dyDescent="0.25">
      <c r="A28" s="2" t="s">
        <v>54</v>
      </c>
      <c r="B28" s="2" t="s">
        <v>55</v>
      </c>
    </row>
    <row r="29" spans="1:2" x14ac:dyDescent="0.25">
      <c r="A29" s="2" t="s">
        <v>121</v>
      </c>
      <c r="B29" s="2" t="s">
        <v>122</v>
      </c>
    </row>
    <row r="30" spans="1:2" x14ac:dyDescent="0.25">
      <c r="A30" s="2" t="s">
        <v>119</v>
      </c>
      <c r="B30" s="2" t="s">
        <v>118</v>
      </c>
    </row>
    <row r="31" spans="1:2" x14ac:dyDescent="0.25">
      <c r="A31" s="2" t="s">
        <v>56</v>
      </c>
      <c r="B31" s="2" t="s">
        <v>57</v>
      </c>
    </row>
    <row r="32" spans="1:2" x14ac:dyDescent="0.25">
      <c r="A32" s="2" t="s">
        <v>58</v>
      </c>
      <c r="B32" s="2" t="s">
        <v>59</v>
      </c>
    </row>
    <row r="33" spans="1:2" s="32" customFormat="1" x14ac:dyDescent="0.25">
      <c r="A33" s="2" t="s">
        <v>60</v>
      </c>
      <c r="B33" s="2" t="s">
        <v>61</v>
      </c>
    </row>
    <row r="34" spans="1:2" x14ac:dyDescent="0.25">
      <c r="A34" s="473" t="s">
        <v>336</v>
      </c>
      <c r="B34" s="473" t="s">
        <v>233</v>
      </c>
    </row>
    <row r="35" spans="1:2" x14ac:dyDescent="0.25">
      <c r="A35" s="2" t="s">
        <v>9</v>
      </c>
      <c r="B35" s="2" t="s">
        <v>319</v>
      </c>
    </row>
    <row r="36" spans="1:2" x14ac:dyDescent="0.25">
      <c r="A36" s="2" t="s">
        <v>321</v>
      </c>
      <c r="B36" s="2" t="s">
        <v>320</v>
      </c>
    </row>
    <row r="37" spans="1:2" x14ac:dyDescent="0.25">
      <c r="A37" s="2" t="s">
        <v>62</v>
      </c>
      <c r="B37" s="2" t="s">
        <v>63</v>
      </c>
    </row>
    <row r="38" spans="1:2" s="32" customFormat="1" x14ac:dyDescent="0.25">
      <c r="A38" s="2" t="s">
        <v>332</v>
      </c>
      <c r="B38" s="2" t="s">
        <v>334</v>
      </c>
    </row>
    <row r="39" spans="1:2" s="32" customFormat="1" x14ac:dyDescent="0.25">
      <c r="A39" s="2" t="s">
        <v>333</v>
      </c>
      <c r="B39" s="2" t="s">
        <v>335</v>
      </c>
    </row>
    <row r="40" spans="1:2" x14ac:dyDescent="0.25">
      <c r="A40" s="2" t="s">
        <v>64</v>
      </c>
      <c r="B40" s="2" t="s">
        <v>65</v>
      </c>
    </row>
    <row r="41" spans="1:2" s="32" customFormat="1" x14ac:dyDescent="0.25">
      <c r="A41" s="2" t="s">
        <v>280</v>
      </c>
      <c r="B41" s="2" t="s">
        <v>260</v>
      </c>
    </row>
    <row r="42" spans="1:2" s="32" customFormat="1" x14ac:dyDescent="0.25">
      <c r="A42" s="2" t="s">
        <v>281</v>
      </c>
      <c r="B42" s="2" t="s">
        <v>259</v>
      </c>
    </row>
    <row r="43" spans="1:2" x14ac:dyDescent="0.25">
      <c r="A43" s="2" t="s">
        <v>66</v>
      </c>
      <c r="B43" s="2" t="s">
        <v>80</v>
      </c>
    </row>
    <row r="44" spans="1:2" x14ac:dyDescent="0.25">
      <c r="A44" s="2" t="s">
        <v>67</v>
      </c>
      <c r="B44" s="2" t="s">
        <v>68</v>
      </c>
    </row>
    <row r="45" spans="1:2" x14ac:dyDescent="0.25">
      <c r="A45" s="2" t="s">
        <v>69</v>
      </c>
      <c r="B45" s="2" t="s">
        <v>70</v>
      </c>
    </row>
    <row r="46" spans="1:2" x14ac:dyDescent="0.25">
      <c r="A46" s="2" t="s">
        <v>71</v>
      </c>
      <c r="B46" s="2" t="s">
        <v>72</v>
      </c>
    </row>
    <row r="47" spans="1:2" x14ac:dyDescent="0.25">
      <c r="A47" s="2" t="s">
        <v>73</v>
      </c>
      <c r="B47" s="2" t="s">
        <v>74</v>
      </c>
    </row>
    <row r="48" spans="1:2" x14ac:dyDescent="0.25">
      <c r="A48" s="2" t="s">
        <v>75</v>
      </c>
      <c r="B48" s="2" t="s">
        <v>76</v>
      </c>
    </row>
    <row r="49" spans="1:2" x14ac:dyDescent="0.25">
      <c r="A49" s="2" t="s">
        <v>77</v>
      </c>
      <c r="B49" s="2" t="s">
        <v>78</v>
      </c>
    </row>
    <row r="50" spans="1:2" x14ac:dyDescent="0.25">
      <c r="A50" s="2" t="s">
        <v>79</v>
      </c>
      <c r="B50" s="2" t="s">
        <v>165</v>
      </c>
    </row>
  </sheetData>
  <mergeCells count="1">
    <mergeCell ref="A1:B1"/>
  </mergeCells>
  <pageMargins left="0.7" right="0.7" top="0.75" bottom="0.75" header="0.3" footer="0.3"/>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Hakkarainen Veera</cp:lastModifiedBy>
  <cp:lastPrinted>2018-11-11T20:14:00Z</cp:lastPrinted>
  <dcterms:created xsi:type="dcterms:W3CDTF">2018-09-29T21:26:45Z</dcterms:created>
  <dcterms:modified xsi:type="dcterms:W3CDTF">2019-11-19T10:40:53Z</dcterms:modified>
</cp:coreProperties>
</file>