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325" windowWidth="15480" windowHeight="4290" tabRatio="879"/>
  </bookViews>
  <sheets>
    <sheet name="Contents" sheetId="1" r:id="rId1"/>
    <sheet name="3.1.1 Glossary" sheetId="30" r:id="rId2"/>
    <sheet name="3.1.1 Glossary Page 2" sheetId="31" r:id="rId3"/>
    <sheet name="3.1.2 Average Calorific Values" sheetId="32" r:id="rId4"/>
    <sheet name="3.1.3 Conversion Factors" sheetId="33" r:id="rId5"/>
    <sheet name="3.1.4 EU-28" sheetId="34" r:id="rId6"/>
    <sheet name="3.1.5 FEC by sector" sheetId="35" r:id="rId7"/>
    <sheet name="3.1.5 FEC by sector - Graphs" sheetId="36" r:id="rId8"/>
    <sheet name="3.1.6 Final Energy Consumption" sheetId="37" r:id="rId9"/>
    <sheet name="3.1.7 Biofuels Production" sheetId="38" r:id="rId10"/>
    <sheet name="3.2.1 Total GHG Emissions" sheetId="3" r:id="rId11"/>
    <sheet name="3.2.2 GHG Emiss from Transport" sheetId="8" r:id="rId12"/>
    <sheet name="3.2.3 GHG Emiss by Sector, EU28" sheetId="39" r:id="rId13"/>
    <sheet name="3.2.4 GHG Emiss by Sector" sheetId="40" r:id="rId14"/>
    <sheet name="3.2.5 GHG Emiss from Trans EU28" sheetId="26" r:id="rId15"/>
    <sheet name="3.2.6 GHG Emiss from Trans Sect" sheetId="27" r:id="rId16"/>
    <sheet name="3.2.7 Total CO2 Emissions" sheetId="10" r:id="rId17"/>
    <sheet name="3.2.8 CO2 Emiss from Transport" sheetId="16" r:id="rId18"/>
    <sheet name="3.2.9 CO2 Emiss by Sector, EU28" sheetId="41" r:id="rId19"/>
    <sheet name="3.2.10 CO2 Emiss by Sector" sheetId="42" r:id="rId20"/>
    <sheet name="3.2.11 CO2 Emiss-Trans, EU28" sheetId="28" r:id="rId21"/>
    <sheet name="3.2.12 CO2 Emiss from Trans Sec" sheetId="29" r:id="rId22"/>
    <sheet name="3.2.13 Oil spills" sheetId="25" r:id="rId2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'3.1.1 Glossary'!$A$1:$A$24</definedName>
    <definedName name="_xlnm.Print_Area" localSheetId="2">'3.1.1 Glossary Page 2'!$A$1:$A$22</definedName>
    <definedName name="_xlnm.Print_Area" localSheetId="3">'3.1.2 Average Calorific Values'!$A$1:$D$31</definedName>
    <definedName name="_xlnm.Print_Area" localSheetId="4">'3.1.3 Conversion Factors'!$A$1:$G$37</definedName>
    <definedName name="_xlnm.Print_Area" localSheetId="5">'3.1.4 EU-28'!$A$1:$AC$59</definedName>
    <definedName name="_xlnm.Print_Area" localSheetId="6">'3.1.5 FEC by sector'!$A$1:$O$45</definedName>
    <definedName name="_xlnm.Print_Area" localSheetId="7">'3.1.5 FEC by sector - Graphs'!$A$1:$W$19</definedName>
    <definedName name="_xlnm.Print_Area" localSheetId="8">'3.1.6 Final Energy Consumption'!$A$1:$K$44</definedName>
    <definedName name="_xlnm.Print_Area" localSheetId="9">'3.1.7 Biofuels Production'!$A$1:$G$44</definedName>
    <definedName name="_xlnm.Print_Area" localSheetId="10">'3.2.1 Total GHG Emissions'!$A$1:$AD$46</definedName>
    <definedName name="_xlnm.Print_Area" localSheetId="19">'3.2.10 CO2 Emiss by Sector'!$A$1:$AC$45</definedName>
    <definedName name="_xlnm.Print_Area" localSheetId="20">'3.2.11 CO2 Emiss-Trans, EU28'!$A$1:$AA$37</definedName>
    <definedName name="_xlnm.Print_Area" localSheetId="21">'3.2.12 CO2 Emiss from Trans Sec'!$A$1:$AB$46</definedName>
    <definedName name="_xlnm.Print_Area" localSheetId="22">'3.2.13 Oil spills'!$A$1:$G$56</definedName>
    <definedName name="_xlnm.Print_Area" localSheetId="11">'3.2.2 GHG Emiss from Transport'!$A$1:$AB$44</definedName>
    <definedName name="_xlnm.Print_Area" localSheetId="12">'3.2.3 GHG Emiss by Sector, EU28'!$A$1:$AC$37</definedName>
    <definedName name="_xlnm.Print_Area" localSheetId="13">'3.2.4 GHG Emiss by Sector'!$A$1:$AC$45</definedName>
    <definedName name="_xlnm.Print_Area" localSheetId="14">'3.2.5 GHG Emiss from Trans EU28'!$A$1:$AA$36</definedName>
    <definedName name="_xlnm.Print_Area" localSheetId="15">'3.2.6 GHG Emiss from Trans Sect'!$A$1:$AB$47</definedName>
    <definedName name="_xlnm.Print_Area" localSheetId="16">'3.2.7 Total CO2 Emissions'!$A$1:$AB$48</definedName>
    <definedName name="_xlnm.Print_Area" localSheetId="17">'3.2.8 CO2 Emiss from Transport'!$A$1:$AB$43</definedName>
    <definedName name="_xlnm.Print_Area" localSheetId="18">'3.2.9 CO2 Emiss by Sector, EU28'!$A$1:$AC$36</definedName>
    <definedName name="_xlnm.Print_Area" localSheetId="0">Contents!$A$1:$R$17</definedName>
  </definedNames>
  <calcPr calcId="145621"/>
</workbook>
</file>

<file path=xl/calcChain.xml><?xml version="1.0" encoding="utf-8"?>
<calcChain xmlns="http://schemas.openxmlformats.org/spreadsheetml/2006/main">
  <c r="G47" i="38" l="1"/>
  <c r="F41" i="37" l="1"/>
  <c r="C41" i="37"/>
  <c r="F39" i="37"/>
  <c r="C38" i="37"/>
  <c r="F37" i="37"/>
  <c r="F36" i="37"/>
  <c r="F34" i="37"/>
  <c r="C34" i="37"/>
  <c r="F33" i="37"/>
  <c r="F32" i="37"/>
  <c r="C32" i="37"/>
  <c r="F30" i="37"/>
  <c r="F29" i="37"/>
  <c r="C29" i="37"/>
  <c r="F28" i="37"/>
  <c r="F24" i="37"/>
  <c r="C24" i="37"/>
  <c r="C23" i="37"/>
  <c r="F21" i="37"/>
  <c r="F20" i="37"/>
  <c r="C20" i="37"/>
  <c r="F19" i="37"/>
  <c r="F18" i="37"/>
  <c r="C18" i="37"/>
  <c r="F17" i="37"/>
  <c r="F16" i="37"/>
  <c r="F14" i="37"/>
  <c r="F12" i="37"/>
  <c r="F11" i="37"/>
  <c r="F25" i="37"/>
  <c r="F22" i="37"/>
  <c r="C15" i="37"/>
  <c r="F13" i="37"/>
  <c r="C35" i="37" l="1"/>
  <c r="C12" i="37"/>
  <c r="C14" i="37"/>
  <c r="C21" i="37"/>
  <c r="C25" i="37"/>
  <c r="C28" i="37"/>
  <c r="C30" i="37"/>
  <c r="C36" i="37"/>
  <c r="C33" i="37"/>
  <c r="C11" i="37"/>
  <c r="C19" i="37"/>
  <c r="C22" i="37"/>
  <c r="C27" i="37"/>
  <c r="C37" i="37"/>
  <c r="C10" i="37"/>
  <c r="C26" i="37"/>
  <c r="F35" i="37"/>
  <c r="C13" i="37"/>
  <c r="F15" i="37"/>
  <c r="C16" i="37"/>
  <c r="C17" i="37"/>
  <c r="F23" i="37"/>
  <c r="F27" i="37"/>
  <c r="F31" i="37"/>
  <c r="F10" i="37"/>
  <c r="F26" i="37"/>
  <c r="C31" i="37"/>
  <c r="F38" i="37"/>
  <c r="C39" i="37"/>
  <c r="CI9" i="36"/>
  <c r="CJ9" i="36"/>
  <c r="CK9" i="36"/>
  <c r="CL9" i="36"/>
  <c r="CM9" i="36"/>
  <c r="CN9" i="36"/>
  <c r="CO9" i="36"/>
  <c r="CP9" i="36"/>
  <c r="CQ9" i="36"/>
  <c r="CR9" i="36"/>
  <c r="CS9" i="36"/>
  <c r="CT9" i="36"/>
  <c r="CU9" i="36"/>
  <c r="CV9" i="36"/>
  <c r="CW9" i="36"/>
  <c r="CX9" i="36"/>
  <c r="CY9" i="36"/>
  <c r="CZ9" i="36"/>
  <c r="DA9" i="36"/>
  <c r="DB9" i="36"/>
  <c r="DC9" i="36"/>
  <c r="DD9" i="36"/>
  <c r="DE9" i="36"/>
  <c r="CH9" i="36"/>
  <c r="CI8" i="36"/>
  <c r="CJ8" i="36"/>
  <c r="CK8" i="36"/>
  <c r="CL8" i="36"/>
  <c r="CM8" i="36"/>
  <c r="CN8" i="36"/>
  <c r="CO8" i="36"/>
  <c r="CP8" i="36"/>
  <c r="CQ8" i="36"/>
  <c r="CR8" i="36"/>
  <c r="CS8" i="36"/>
  <c r="CT8" i="36"/>
  <c r="CU8" i="36"/>
  <c r="CV8" i="36"/>
  <c r="CW8" i="36"/>
  <c r="CX8" i="36"/>
  <c r="CY8" i="36"/>
  <c r="CZ8" i="36"/>
  <c r="DA8" i="36"/>
  <c r="DB8" i="36"/>
  <c r="DC8" i="36"/>
  <c r="DD8" i="36"/>
  <c r="DE8" i="36"/>
  <c r="CH8" i="36"/>
  <c r="CI7" i="36"/>
  <c r="CJ7" i="36"/>
  <c r="CK7" i="36"/>
  <c r="CL7" i="36"/>
  <c r="CM7" i="36"/>
  <c r="CN7" i="36"/>
  <c r="CO7" i="36"/>
  <c r="CP7" i="36"/>
  <c r="CQ7" i="36"/>
  <c r="CR7" i="36"/>
  <c r="CS7" i="36"/>
  <c r="CT7" i="36"/>
  <c r="CU7" i="36"/>
  <c r="CV7" i="36"/>
  <c r="CW7" i="36"/>
  <c r="CX7" i="36"/>
  <c r="CY7" i="36"/>
  <c r="CZ7" i="36"/>
  <c r="DA7" i="36"/>
  <c r="DB7" i="36"/>
  <c r="DC7" i="36"/>
  <c r="DD7" i="36"/>
  <c r="DE7" i="36"/>
  <c r="CH7" i="36"/>
  <c r="CI6" i="36"/>
  <c r="CJ6" i="36"/>
  <c r="CK6" i="36"/>
  <c r="CL6" i="36"/>
  <c r="CM6" i="36"/>
  <c r="CN6" i="36"/>
  <c r="CO6" i="36"/>
  <c r="CP6" i="36"/>
  <c r="CQ6" i="36"/>
  <c r="CR6" i="36"/>
  <c r="CS6" i="36"/>
  <c r="CT6" i="36"/>
  <c r="CU6" i="36"/>
  <c r="CV6" i="36"/>
  <c r="CW6" i="36"/>
  <c r="CX6" i="36"/>
  <c r="CY6" i="36"/>
  <c r="CZ6" i="36"/>
  <c r="DA6" i="36"/>
  <c r="DB6" i="36"/>
  <c r="DC6" i="36"/>
  <c r="DD6" i="36"/>
  <c r="DE6" i="36"/>
  <c r="CH6" i="36"/>
  <c r="Z54" i="34" l="1"/>
  <c r="C42" i="38" l="1"/>
  <c r="C12" i="38" l="1"/>
  <c r="C16" i="38"/>
  <c r="C20" i="38"/>
  <c r="C24" i="38"/>
  <c r="C28" i="38"/>
  <c r="C32" i="38"/>
  <c r="C36" i="38"/>
  <c r="C40" i="38"/>
  <c r="C10" i="38"/>
  <c r="C14" i="38"/>
  <c r="C18" i="38"/>
  <c r="C22" i="38"/>
  <c r="C26" i="38"/>
  <c r="C30" i="38"/>
  <c r="C34" i="38"/>
  <c r="C38" i="38"/>
  <c r="C8" i="38"/>
  <c r="C13" i="38"/>
  <c r="C17" i="38"/>
  <c r="C21" i="38"/>
  <c r="C25" i="38"/>
  <c r="C29" i="38"/>
  <c r="C33" i="38"/>
  <c r="C37" i="38"/>
  <c r="C41" i="38"/>
  <c r="C11" i="38"/>
  <c r="C15" i="38"/>
  <c r="C19" i="38"/>
  <c r="C23" i="38"/>
  <c r="C27" i="38"/>
  <c r="C31" i="38"/>
  <c r="C35" i="38"/>
  <c r="C39" i="38"/>
  <c r="D9" i="35"/>
  <c r="H9" i="35"/>
  <c r="L9" i="35"/>
  <c r="N9" i="35"/>
  <c r="E9" i="35"/>
  <c r="M9" i="35"/>
  <c r="F8" i="37"/>
  <c r="I9" i="35"/>
  <c r="F9" i="35"/>
  <c r="J9" i="35"/>
  <c r="G9" i="35"/>
  <c r="K9" i="35"/>
  <c r="C8" i="37"/>
  <c r="Z56" i="34"/>
  <c r="C9" i="35" l="1"/>
  <c r="AB1" i="16" l="1"/>
  <c r="AB1" i="10"/>
  <c r="AB1" i="8"/>
  <c r="N1" i="34" l="1"/>
  <c r="V1" i="36" l="1"/>
  <c r="O1" i="35"/>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Z11" i="10"/>
  <c r="Z10" i="10"/>
  <c r="Z9" i="10"/>
  <c r="Z7" i="10"/>
  <c r="Z41" i="8"/>
  <c r="Z40" i="8"/>
  <c r="Z39" i="8"/>
  <c r="Z38" i="8"/>
  <c r="Z37" i="8"/>
  <c r="Z36" i="8"/>
  <c r="Z35" i="8"/>
  <c r="Z34" i="8"/>
  <c r="Z33" i="8"/>
  <c r="Z32" i="8"/>
  <c r="Z31" i="8"/>
  <c r="Z30" i="8"/>
  <c r="Z29" i="8"/>
  <c r="Z28" i="8"/>
  <c r="Z26" i="8"/>
  <c r="Z25" i="8"/>
  <c r="Z24" i="8"/>
  <c r="Z23" i="8"/>
  <c r="Z22" i="8"/>
  <c r="Z21" i="8"/>
  <c r="Z20" i="8"/>
  <c r="Z19" i="8"/>
  <c r="Z18" i="8"/>
  <c r="Z17" i="8"/>
  <c r="Z16" i="8"/>
  <c r="Z15" i="8"/>
  <c r="Z14" i="8"/>
  <c r="Z13" i="8"/>
  <c r="Z12" i="8"/>
  <c r="Z11" i="8"/>
  <c r="Z10" i="8"/>
  <c r="Z9" i="8"/>
  <c r="Z7" i="8"/>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7" i="3"/>
  <c r="Z41" i="16"/>
  <c r="Z40" i="16"/>
  <c r="Z39" i="16"/>
  <c r="Z38" i="16"/>
  <c r="Z37" i="16"/>
  <c r="Z36" i="16"/>
  <c r="Z35" i="16"/>
  <c r="Z34" i="16"/>
  <c r="Z33" i="16"/>
  <c r="Z32" i="16"/>
  <c r="Z31" i="16"/>
  <c r="Z30" i="16"/>
  <c r="Z29" i="16"/>
  <c r="Z28" i="16"/>
  <c r="Z27" i="16"/>
  <c r="Z26" i="16"/>
  <c r="Z25" i="16"/>
  <c r="Z24" i="16"/>
  <c r="Z23" i="16"/>
  <c r="Z22" i="16"/>
  <c r="Z21" i="16"/>
  <c r="Z20" i="16"/>
  <c r="Z19" i="16"/>
  <c r="Z18" i="16"/>
  <c r="Z16" i="16"/>
  <c r="Z15" i="16"/>
  <c r="Z14" i="16"/>
  <c r="Z13" i="16"/>
  <c r="Z12" i="16"/>
  <c r="Z11" i="16"/>
  <c r="Z10" i="16"/>
  <c r="Z9" i="16"/>
  <c r="Z7" i="16"/>
  <c r="S6" i="16"/>
  <c r="T6" i="16" s="1"/>
  <c r="U6" i="16" s="1"/>
  <c r="V6" i="16" s="1"/>
  <c r="W6" i="16" s="1"/>
  <c r="X6" i="16" s="1"/>
  <c r="Y6" i="16" s="1"/>
  <c r="Z27" i="8"/>
  <c r="Z17" i="16"/>
  <c r="H54" i="34" l="1"/>
  <c r="H56" i="34" s="1"/>
  <c r="K54" i="34"/>
  <c r="K56" i="34" s="1"/>
  <c r="E54" i="34"/>
  <c r="E56" i="34" s="1"/>
  <c r="I54" i="34"/>
  <c r="I56" i="34" s="1"/>
  <c r="F54" i="34"/>
  <c r="F56" i="34" s="1"/>
  <c r="J54" i="34"/>
  <c r="J56" i="34" s="1"/>
  <c r="G54" i="34"/>
  <c r="G56" i="34" s="1"/>
  <c r="L54" i="34" l="1"/>
  <c r="L56" i="34" s="1"/>
  <c r="D54" i="34"/>
  <c r="D56" i="34" s="1"/>
  <c r="M54" i="34" l="1"/>
  <c r="M56" i="34" s="1"/>
  <c r="N54" i="34" l="1"/>
  <c r="N56" i="34" s="1"/>
  <c r="O54" i="34" l="1"/>
  <c r="O56" i="34" s="1"/>
  <c r="P54" i="34" l="1"/>
  <c r="P56" i="34" s="1"/>
  <c r="Q54" i="34" l="1"/>
  <c r="Q56" i="34" s="1"/>
  <c r="R54" i="34" l="1"/>
  <c r="R56" i="34" s="1"/>
  <c r="S54" i="34" l="1"/>
  <c r="S56" i="34" s="1"/>
  <c r="T54" i="34" l="1"/>
  <c r="T56" i="34" s="1"/>
  <c r="U54" i="34" l="1"/>
  <c r="U56" i="34" s="1"/>
  <c r="V54" i="34" l="1"/>
  <c r="V56" i="34" s="1"/>
  <c r="W54" i="34" l="1"/>
  <c r="W56" i="34" s="1"/>
  <c r="X54" i="34" l="1"/>
  <c r="X56" i="34" s="1"/>
  <c r="Y54" i="34" l="1"/>
  <c r="Y56" i="34" s="1"/>
</calcChain>
</file>

<file path=xl/connections.xml><?xml version="1.0" encoding="utf-8"?>
<connections xmlns="http://schemas.openxmlformats.org/spreadsheetml/2006/main">
  <connection id="1" sourceFile="C:\Users\Cristina\Desktop\Pocketbook 2014\PB_3.3.xls" keepAlive="1" name="PB_3.3" type="5" refreshedVersion="0" new="1" background="1">
    <dbPr connection="Provider=Microsoft.ACE.OLEDB.12.0;Password=&quot;&quot;;User ID=Admin;Data Source=C:\Users\Cristina\Desktop\Pocketbook 2014\PB_3.3.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4#1#2$'" commandType="3"/>
  </connection>
</connections>
</file>

<file path=xl/sharedStrings.xml><?xml version="1.0" encoding="utf-8"?>
<sst xmlns="http://schemas.openxmlformats.org/spreadsheetml/2006/main" count="2381" uniqueCount="483">
  <si>
    <t>European Commission</t>
  </si>
  <si>
    <t>NOTE: Click a name to see the data</t>
  </si>
  <si>
    <t>ENVIRONMENT</t>
  </si>
  <si>
    <t>GHG Emissions from Transport</t>
  </si>
  <si>
    <t>CO2  Emissions from Transport</t>
  </si>
  <si>
    <t>Oil Spills at Sea</t>
  </si>
  <si>
    <t>CO2  Emissions from Transport by Mode</t>
  </si>
  <si>
    <t>GHG Emissions from Transport by Mode</t>
  </si>
  <si>
    <t>Directorate-General for Mobility and Transport (DG MOVE)</t>
  </si>
  <si>
    <t>PART 3: ENERGY AND ENVIRONMENT</t>
  </si>
  <si>
    <t>Contents</t>
  </si>
  <si>
    <t>3.1</t>
  </si>
  <si>
    <t>ENERGY</t>
  </si>
  <si>
    <t>3.1.1</t>
  </si>
  <si>
    <t>Glossary</t>
  </si>
  <si>
    <t>Glossary - page 2</t>
  </si>
  <si>
    <t>3.1.2</t>
  </si>
  <si>
    <t>Average Calorific Values, Energy Content</t>
  </si>
  <si>
    <t>3.1.3</t>
  </si>
  <si>
    <t>Conversion Factors</t>
  </si>
  <si>
    <t>3.1.4</t>
  </si>
  <si>
    <t>3.1.5</t>
  </si>
  <si>
    <t>Final Energy Consumption by Sector</t>
  </si>
  <si>
    <t>Final Energy Consumption by Sector, Graphs</t>
  </si>
  <si>
    <t>3.1.6</t>
  </si>
  <si>
    <t>3.1.7</t>
  </si>
  <si>
    <t>Biofuels Production</t>
  </si>
  <si>
    <t xml:space="preserve">3.2. </t>
  </si>
  <si>
    <t>3.2.1</t>
  </si>
  <si>
    <t>3.2.2</t>
  </si>
  <si>
    <t>3.2.3</t>
  </si>
  <si>
    <t>3.2.4</t>
  </si>
  <si>
    <t>3.2.5</t>
  </si>
  <si>
    <t>3.2.6</t>
  </si>
  <si>
    <t>3.2.7</t>
  </si>
  <si>
    <t>3.2.8</t>
  </si>
  <si>
    <t>3.2.9</t>
  </si>
  <si>
    <t>3.1.1  3.1.1</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</si>
  <si>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</si>
  <si>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</si>
  <si>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</si>
  <si>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</si>
  <si>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</si>
  <si>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</si>
  <si>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</si>
  <si>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</si>
  <si>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</si>
  <si>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</si>
  <si>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</si>
  <si>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</si>
  <si>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</si>
  <si>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</si>
  <si>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</si>
  <si>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</si>
  <si>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</si>
  <si>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</si>
  <si>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Crude oil:</t>
  </si>
  <si>
    <t xml:space="preserve">Natural gas: </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</si>
  <si>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</si>
  <si>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</si>
  <si>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</si>
  <si>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</si>
  <si>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</si>
  <si>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</si>
  <si>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</si>
  <si>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</si>
  <si>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</si>
  <si>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</si>
  <si>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</si>
  <si>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</si>
  <si>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</si>
  <si>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</si>
  <si>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</si>
  <si>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</si>
  <si>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</si>
  <si>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</si>
  <si>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</si>
  <si>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</si>
  <si>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</si>
  <si>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</si>
  <si>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</si>
  <si>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</si>
  <si>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</si>
  <si>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</si>
  <si>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</si>
  <si>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</si>
  <si>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</si>
  <si>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</si>
  <si>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</si>
  <si>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</si>
  <si>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</si>
  <si>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</si>
  <si>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</si>
  <si>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</si>
  <si>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</si>
  <si>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</si>
  <si>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</si>
  <si>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</si>
  <si>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</si>
  <si>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</si>
  <si>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</si>
  <si>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</si>
  <si>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</si>
  <si>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</si>
  <si>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</si>
  <si>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</si>
  <si>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</si>
  <si>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</si>
  <si>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</si>
  <si>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</si>
  <si>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</si>
  <si>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</si>
  <si>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</si>
  <si>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</si>
  <si>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</si>
  <si>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</si>
  <si>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</si>
  <si>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</si>
  <si>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</si>
  <si>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</si>
  <si>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</si>
  <si>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</si>
  <si>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</si>
  <si>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</si>
  <si>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</si>
  <si>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</si>
  <si>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</si>
  <si>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</si>
  <si>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</si>
  <si>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</si>
  <si>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</si>
  <si>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</si>
  <si>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</si>
  <si>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</si>
  <si>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</si>
  <si>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</si>
  <si>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</si>
  <si>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</si>
  <si>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</si>
  <si>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</si>
  <si>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</si>
  <si>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</si>
  <si>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</si>
  <si>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</si>
  <si>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</si>
  <si>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</si>
  <si>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</si>
  <si>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</si>
  <si>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</si>
  <si>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</si>
  <si>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</si>
  <si>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</si>
  <si>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</si>
  <si>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</si>
  <si>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</si>
  <si>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</si>
  <si>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</si>
  <si>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</si>
  <si>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</si>
  <si>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</si>
  <si>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</si>
  <si>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</si>
  <si>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</si>
  <si>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</si>
  <si>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</si>
  <si>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</si>
  <si>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</si>
  <si>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</si>
  <si>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</si>
  <si>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</si>
  <si>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</si>
  <si>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</si>
  <si>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</si>
  <si>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</si>
  <si>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</si>
  <si>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</si>
  <si>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r>
      <t>2.388 x 10</t>
    </r>
    <r>
      <rPr>
        <vertAlign val="superscript"/>
        <sz val="8"/>
        <rFont val="Arial"/>
        <family val="2"/>
      </rPr>
      <t xml:space="preserve"> -5</t>
    </r>
  </si>
  <si>
    <r>
      <t>4.1868 x 10</t>
    </r>
    <r>
      <rPr>
        <vertAlign val="superscript"/>
        <sz val="8"/>
        <rFont val="Arial"/>
        <family val="2"/>
      </rPr>
      <t xml:space="preserve"> -3</t>
    </r>
  </si>
  <si>
    <r>
      <t>1 x 10</t>
    </r>
    <r>
      <rPr>
        <vertAlign val="superscript"/>
        <sz val="8"/>
        <rFont val="Arial"/>
        <family val="2"/>
      </rPr>
      <t xml:space="preserve"> -7</t>
    </r>
  </si>
  <si>
    <r>
      <t>1.163 x 10</t>
    </r>
    <r>
      <rPr>
        <vertAlign val="superscript"/>
        <sz val="8"/>
        <rFont val="Arial"/>
        <family val="2"/>
      </rPr>
      <t xml:space="preserve"> -3</t>
    </r>
  </si>
  <si>
    <r>
      <t>4.1868 x 10</t>
    </r>
    <r>
      <rPr>
        <vertAlign val="superscript"/>
        <sz val="8"/>
        <rFont val="Arial"/>
        <family val="2"/>
      </rPr>
      <t xml:space="preserve"> 4</t>
    </r>
  </si>
  <si>
    <r>
      <t>1 x 10</t>
    </r>
    <r>
      <rPr>
        <vertAlign val="superscript"/>
        <sz val="8"/>
        <rFont val="Arial"/>
        <family val="2"/>
      </rPr>
      <t xml:space="preserve"> 7</t>
    </r>
  </si>
  <si>
    <r>
      <t>8.6 x 10</t>
    </r>
    <r>
      <rPr>
        <vertAlign val="superscript"/>
        <sz val="8"/>
        <rFont val="Arial"/>
        <family val="2"/>
      </rPr>
      <t xml:space="preserve"> -5</t>
    </r>
  </si>
  <si>
    <r>
      <t>0.6290 x 10</t>
    </r>
    <r>
      <rPr>
        <vertAlign val="superscript"/>
        <sz val="8"/>
        <rFont val="Arial"/>
        <family val="2"/>
      </rPr>
      <t xml:space="preserve"> -2</t>
    </r>
  </si>
  <si>
    <r>
      <t>0.2381 x 10</t>
    </r>
    <r>
      <rPr>
        <vertAlign val="superscript"/>
        <sz val="8"/>
        <rFont val="Arial"/>
        <family val="2"/>
      </rPr>
      <t xml:space="preserve"> -1</t>
    </r>
  </si>
  <si>
    <r>
      <t>0.2859 x 10</t>
    </r>
    <r>
      <rPr>
        <vertAlign val="superscript"/>
        <sz val="8"/>
        <rFont val="Arial"/>
        <family val="2"/>
      </rPr>
      <t xml:space="preserve"> -1</t>
    </r>
  </si>
  <si>
    <r>
      <t xml:space="preserve">  10</t>
    </r>
    <r>
      <rPr>
        <vertAlign val="superscript"/>
        <sz val="8"/>
        <rFont val="Arial"/>
        <family val="2"/>
      </rPr>
      <t xml:space="preserve"> 1</t>
    </r>
  </si>
  <si>
    <r>
      <t xml:space="preserve">10 </t>
    </r>
    <r>
      <rPr>
        <vertAlign val="superscript"/>
        <sz val="8"/>
        <rFont val="Arial"/>
        <family val="2"/>
      </rPr>
      <t>-1</t>
    </r>
  </si>
  <si>
    <r>
      <t xml:space="preserve">  10</t>
    </r>
    <r>
      <rPr>
        <vertAlign val="superscript"/>
        <sz val="8"/>
        <rFont val="Arial"/>
        <family val="2"/>
      </rPr>
      <t xml:space="preserve"> 2</t>
    </r>
  </si>
  <si>
    <r>
      <t xml:space="preserve">10 </t>
    </r>
    <r>
      <rPr>
        <vertAlign val="superscript"/>
        <sz val="8"/>
        <rFont val="Arial"/>
        <family val="2"/>
      </rPr>
      <t>-2</t>
    </r>
  </si>
  <si>
    <r>
      <t xml:space="preserve">  10</t>
    </r>
    <r>
      <rPr>
        <vertAlign val="superscript"/>
        <sz val="8"/>
        <rFont val="Arial"/>
        <family val="2"/>
      </rPr>
      <t xml:space="preserve"> 3</t>
    </r>
  </si>
  <si>
    <r>
      <t xml:space="preserve">10 </t>
    </r>
    <r>
      <rPr>
        <vertAlign val="superscript"/>
        <sz val="8"/>
        <rFont val="Arial"/>
        <family val="2"/>
      </rPr>
      <t>-3</t>
    </r>
  </si>
  <si>
    <r>
      <t xml:space="preserve">  10</t>
    </r>
    <r>
      <rPr>
        <vertAlign val="superscript"/>
        <sz val="8"/>
        <rFont val="Arial"/>
        <family val="2"/>
      </rPr>
      <t xml:space="preserve"> 6</t>
    </r>
  </si>
  <si>
    <r>
      <t xml:space="preserve">10 </t>
    </r>
    <r>
      <rPr>
        <vertAlign val="superscript"/>
        <sz val="8"/>
        <rFont val="Arial"/>
        <family val="2"/>
      </rPr>
      <t>-6</t>
    </r>
  </si>
  <si>
    <r>
      <t xml:space="preserve">  10</t>
    </r>
    <r>
      <rPr>
        <vertAlign val="superscript"/>
        <sz val="8"/>
        <rFont val="Arial"/>
        <family val="2"/>
      </rPr>
      <t xml:space="preserve"> 9</t>
    </r>
  </si>
  <si>
    <r>
      <t xml:space="preserve">10 </t>
    </r>
    <r>
      <rPr>
        <vertAlign val="superscript"/>
        <sz val="8"/>
        <rFont val="Arial"/>
        <family val="2"/>
      </rPr>
      <t>-9</t>
    </r>
  </si>
  <si>
    <r>
      <t xml:space="preserve">  10</t>
    </r>
    <r>
      <rPr>
        <vertAlign val="superscript"/>
        <sz val="8"/>
        <rFont val="Arial"/>
        <family val="2"/>
      </rPr>
      <t xml:space="preserve"> 12</t>
    </r>
  </si>
  <si>
    <r>
      <t xml:space="preserve">10 </t>
    </r>
    <r>
      <rPr>
        <vertAlign val="superscript"/>
        <sz val="8"/>
        <rFont val="Arial"/>
        <family val="2"/>
      </rPr>
      <t>-12</t>
    </r>
  </si>
  <si>
    <r>
      <t xml:space="preserve">  10</t>
    </r>
    <r>
      <rPr>
        <vertAlign val="superscript"/>
        <sz val="8"/>
        <rFont val="Arial"/>
        <family val="2"/>
      </rPr>
      <t xml:space="preserve"> 15</t>
    </r>
  </si>
  <si>
    <r>
      <t xml:space="preserve">10 </t>
    </r>
    <r>
      <rPr>
        <vertAlign val="superscript"/>
        <sz val="8"/>
        <rFont val="Arial"/>
        <family val="2"/>
      </rPr>
      <t>-15</t>
    </r>
  </si>
  <si>
    <r>
      <t xml:space="preserve">  10</t>
    </r>
    <r>
      <rPr>
        <vertAlign val="superscript"/>
        <sz val="8"/>
        <rFont val="Arial"/>
        <family val="2"/>
      </rPr>
      <t xml:space="preserve"> 18</t>
    </r>
  </si>
  <si>
    <r>
      <t xml:space="preserve">10 </t>
    </r>
    <r>
      <rPr>
        <vertAlign val="superscript"/>
        <sz val="8"/>
        <rFont val="Arial"/>
        <family val="2"/>
      </rPr>
      <t>-18</t>
    </r>
  </si>
  <si>
    <t>Final Energy Consumption</t>
  </si>
  <si>
    <t xml:space="preserve"> All sectors</t>
  </si>
  <si>
    <t xml:space="preserve"> - Industry</t>
  </si>
  <si>
    <t xml:space="preserve"> - Transport</t>
  </si>
  <si>
    <t xml:space="preserve">     Road</t>
  </si>
  <si>
    <t xml:space="preserve">     Railways</t>
  </si>
  <si>
    <t xml:space="preserve">     Air</t>
  </si>
  <si>
    <t xml:space="preserve"> - Households, 
    Services, etc.</t>
  </si>
  <si>
    <t xml:space="preserve">     Households</t>
  </si>
  <si>
    <t xml:space="preserve">     Agriculture</t>
  </si>
  <si>
    <t xml:space="preserve">     Services, etc.</t>
  </si>
  <si>
    <t>Share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</si>
  <si>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</si>
  <si>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</si>
  <si>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</si>
  <si>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</si>
  <si>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</si>
  <si>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</si>
  <si>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</si>
  <si>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</si>
  <si>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</si>
  <si>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</si>
  <si>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</si>
  <si>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</si>
  <si>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</si>
  <si>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</si>
  <si>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</si>
  <si>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</si>
  <si>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</si>
  <si>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</si>
  <si>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</si>
  <si>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</si>
  <si>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</si>
  <si>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</si>
  <si>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</si>
  <si>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</si>
  <si>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</si>
  <si>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</si>
  <si>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</si>
  <si>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</si>
  <si>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</si>
  <si>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</si>
  <si>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</si>
  <si>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</si>
  <si>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</si>
  <si>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 xml:space="preserve">     Consumption in pipeline transport, etc.</t>
  </si>
  <si>
    <t>- Biogasoline</t>
  </si>
  <si>
    <t>- Biodiesel</t>
  </si>
  <si>
    <t>- Other liquid biofuels *</t>
  </si>
  <si>
    <t>:</t>
  </si>
  <si>
    <t xml:space="preserve"> TOTAL :</t>
  </si>
  <si>
    <r>
      <t>Notes</t>
    </r>
    <r>
      <rPr>
        <sz val="8"/>
        <rFont val="Arial"/>
        <family val="2"/>
      </rPr>
      <t xml:space="preserve">: * Liquid biofuels, used directly as fuel, not included in biogasoline or biodiesel. </t>
    </r>
  </si>
  <si>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</si>
  <si>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</si>
  <si>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</si>
  <si>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</si>
  <si>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</si>
  <si>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</si>
  <si>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</si>
  <si>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</si>
  <si>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</si>
  <si>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</si>
  <si>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</si>
  <si>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</si>
  <si>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</si>
  <si>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</si>
  <si>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</si>
  <si>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</si>
  <si>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</si>
  <si>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</si>
  <si>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</si>
  <si>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</si>
  <si>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</si>
  <si>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900 miles off Angola</t>
  </si>
  <si>
    <t>Castillo de Bellver</t>
  </si>
  <si>
    <t>off Saldanha Bay, South Africa</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</si>
  <si>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</si>
  <si>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</si>
  <si>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</si>
  <si>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</si>
  <si>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</si>
  <si>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</si>
  <si>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</si>
  <si>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</si>
  <si>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</si>
  <si>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</si>
  <si>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</si>
  <si>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</si>
  <si>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Exxon Valdez</t>
  </si>
  <si>
    <t>Prince William Sound, Alaska</t>
  </si>
  <si>
    <t>Europe</t>
  </si>
  <si>
    <t>Amoco Cadiz</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</si>
  <si>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</si>
  <si>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</si>
  <si>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</si>
  <si>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</si>
  <si>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</si>
  <si>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</si>
  <si>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</si>
  <si>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</si>
  <si>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</si>
  <si>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</si>
  <si>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</si>
  <si>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</si>
  <si>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</si>
  <si>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</si>
  <si>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</si>
  <si>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</si>
  <si>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</si>
  <si>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</si>
  <si>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</si>
  <si>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</si>
  <si>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</si>
  <si>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</si>
  <si>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Source : International Tanker Owners Pollution Federation Ltd.</t>
  </si>
  <si>
    <t>Energy Statistics for</t>
  </si>
  <si>
    <t xml:space="preserve">    Solid fuels</t>
  </si>
  <si>
    <t xml:space="preserve">    Oil</t>
  </si>
  <si>
    <t xml:space="preserve">    Gas</t>
  </si>
  <si>
    <t xml:space="preserve">    Nuclear</t>
  </si>
  <si>
    <t xml:space="preserve">    Renewables</t>
  </si>
  <si>
    <t xml:space="preserve">    Industrial waste</t>
  </si>
  <si>
    <t>Net Imports</t>
  </si>
  <si>
    <t xml:space="preserve">    Electricity</t>
  </si>
  <si>
    <t>Gross Inland Consumption</t>
  </si>
  <si>
    <t xml:space="preserve">    Other  (**)</t>
  </si>
  <si>
    <t>Elec. Generation (TWh)</t>
  </si>
  <si>
    <t xml:space="preserve"> by fuel/product</t>
  </si>
  <si>
    <t xml:space="preserve"> by sector</t>
  </si>
  <si>
    <t xml:space="preserve">    Industry</t>
  </si>
  <si>
    <t xml:space="preserve">    Transport</t>
  </si>
  <si>
    <t>Rail</t>
  </si>
  <si>
    <t>Road</t>
  </si>
  <si>
    <t>International aviation</t>
  </si>
  <si>
    <t>Domestic aviation</t>
  </si>
  <si>
    <t xml:space="preserve">    Households</t>
  </si>
  <si>
    <t xml:space="preserve">    Agriculture</t>
  </si>
  <si>
    <t xml:space="preserve">    Services, etc.</t>
  </si>
  <si>
    <r>
      <t>CO</t>
    </r>
    <r>
      <rPr>
        <b/>
        <vertAlign val="subscript"/>
        <sz val="6.5"/>
        <rFont val="Arial"/>
        <family val="2"/>
      </rPr>
      <t>2</t>
    </r>
    <r>
      <rPr>
        <b/>
        <sz val="6.5"/>
        <rFont val="Arial"/>
        <family val="2"/>
      </rPr>
      <t xml:space="preserve"> intensity (tCO</t>
    </r>
    <r>
      <rPr>
        <b/>
        <vertAlign val="subscript"/>
        <sz val="6.5"/>
        <rFont val="Arial"/>
        <family val="2"/>
      </rPr>
      <t>2</t>
    </r>
    <r>
      <rPr>
        <b/>
        <sz val="6.5"/>
        <rFont val="Arial"/>
        <family val="2"/>
      </rPr>
      <t>/toe)</t>
    </r>
  </si>
  <si>
    <t>Import dependency, %</t>
  </si>
  <si>
    <r>
      <t>Notes:</t>
    </r>
    <r>
      <rPr>
        <sz val="8"/>
        <rFont val="Arial"/>
        <family val="2"/>
      </rPr>
      <t xml:space="preserve"> Renewables not including electricity</t>
    </r>
  </si>
  <si>
    <t xml:space="preserve">Taean, Republic of Korea </t>
  </si>
  <si>
    <t xml:space="preserve">Hebei Spirit </t>
  </si>
  <si>
    <t>3.2.13</t>
  </si>
  <si>
    <t>EU-28</t>
  </si>
  <si>
    <t>by sector  (Mtoe)</t>
  </si>
  <si>
    <t xml:space="preserve">    Other  (***)</t>
  </si>
  <si>
    <t>Final Energy Consumption - EU28</t>
  </si>
  <si>
    <t>Energy Statistics for the EU-28</t>
  </si>
  <si>
    <t>Total Greenhouse Gas (GHG) Emissions</t>
  </si>
  <si>
    <t>Greenhouse Gas Emissions by Sector</t>
  </si>
  <si>
    <t>3.2.10</t>
  </si>
  <si>
    <t>3.2.11</t>
  </si>
  <si>
    <t>3.2.12</t>
  </si>
  <si>
    <t>Total CO2 Emissions</t>
  </si>
  <si>
    <t>CO2 Emissions by Sector: EU-28</t>
  </si>
  <si>
    <t>CO2 Emissions by Sector</t>
  </si>
  <si>
    <t>Greenhouse Gas Emissions by Sector, EU-28</t>
  </si>
  <si>
    <t>GHG Emissions from Transport by Mode, EU-28</t>
  </si>
  <si>
    <t>CO2  Emissions from Transport by Mode, EU-28</t>
  </si>
  <si>
    <t>Production (*)</t>
  </si>
  <si>
    <r>
      <t>CO</t>
    </r>
    <r>
      <rPr>
        <b/>
        <vertAlign val="subscript"/>
        <sz val="6.5"/>
        <rFont val="Arial"/>
        <family val="2"/>
      </rPr>
      <t>2</t>
    </r>
    <r>
      <rPr>
        <b/>
        <sz val="6.5"/>
        <rFont val="Arial"/>
        <family val="2"/>
      </rPr>
      <t xml:space="preserve"> Emissions (Mt) (****)</t>
    </r>
  </si>
  <si>
    <t>RES share in transport, % (*****)</t>
  </si>
  <si>
    <t xml:space="preserve">    Domestic navigation</t>
  </si>
  <si>
    <r>
      <t>Notes:</t>
    </r>
    <r>
      <rPr>
        <sz val="8"/>
        <rFont val="Arial"/>
        <family val="2"/>
      </rPr>
      <t xml:space="preserve"> (*) Without bio components (**) Liquid biofuels, used directly as fuel, not included in biogasoline or biodiesel. </t>
    </r>
  </si>
  <si>
    <t xml:space="preserve"> - Other liquid biofuels (**)</t>
  </si>
  <si>
    <t xml:space="preserve"> - Biogasoline</t>
  </si>
  <si>
    <t xml:space="preserve"> Biofuels :</t>
  </si>
  <si>
    <t>Quantities of fuels extracted or produced, calculated after any operation for removal of inert matter. In general, production includes the quantities consumed by the producer during the production process (e.g. for heating or operation of equipment and auxiliaries) as well as any quantities supplied to other on-site producers of energy for transformation or other uses.</t>
  </si>
  <si>
    <t>Quantities of fuels extracted or produced within national boundaries, including off-shore production. Production includes only marketable production, and excludes any quantities returned to formation. Production includes all crude oil, natural gas liquids (NGL), condensates and oil from shale and tar sands, etc.</t>
  </si>
  <si>
    <t>Quantities of dry gas, measured after purification and extraction of natural gas liquids and sulphur. The production includes only marketable production, and excludes any quantities re-injected, vented and flared, and any extraction losses. The production includes all quantities used within the natural gas industry, in gas extraction, pipeline systems and processing plants.</t>
  </si>
  <si>
    <t xml:space="preserve">In the case of municipal solid wastes (MSW), wood, wood wastes and other solid wastes, production is the heat produced after combustion and corresponds to the heat content (NCV) of the fuel. In the case of anaerobic digestion of wet wastes, production is the heat content (NCV) of the biogases produced. The production includes all quantities of gas consumed in the installation for the fermentation processes, and excludes all quantities of flared gases. In the case of biofuels, the production is the heat content (NCV) of the fuel. </t>
  </si>
  <si>
    <t>Domestic navigation</t>
  </si>
  <si>
    <t>Consumption in pipeline transport, etc.</t>
  </si>
  <si>
    <t xml:space="preserve">The gross calorific value is the total amount of heat released by a unit quantity of fuel, when it is burned completely with oxygen, and when the products of combustion are returned to ambient temperature. </t>
  </si>
  <si>
    <t>This quantity includes the heat of condensation of any water vapour contained in the fuel and of the water vapour formed by the combustion of any hydrogen contained in the fuel.</t>
  </si>
  <si>
    <t xml:space="preserve"> - Motor Gasoline </t>
  </si>
  <si>
    <t/>
  </si>
  <si>
    <t>Total Greenhouse Gas Emissions (GHG) *</t>
  </si>
  <si>
    <t>Million tonnes CO2 equivalent</t>
  </si>
  <si>
    <t>Source: European Environment  Agency (EEA), June 2014</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</si>
  <si>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</si>
  <si>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GHGs: carbon dioxide (CO2), methane (CH4), nitrous oxide (N2O), sulphur hexafluoride (SF6), hydrofluorocarbons (HFC), perfluorocarbons (PFC)</t>
  </si>
  <si>
    <t>* Excluding International Bunkers and LULUCF (Land Use, Land – Use Change and Forestry) emissions</t>
  </si>
  <si>
    <t>Greenhouse Gas Emissions (GHG)* by Sector: EU-28</t>
  </si>
  <si>
    <t>Shares %</t>
  </si>
  <si>
    <t>Total:Energy:</t>
  </si>
  <si>
    <t>Fuel Combustion:</t>
  </si>
  <si>
    <t xml:space="preserve">  -Energy Industries:</t>
  </si>
  <si>
    <t xml:space="preserve">      -Public Electricity and Heat Production</t>
  </si>
  <si>
    <t xml:space="preserve">      -Petroleum Refining</t>
  </si>
  <si>
    <t xml:space="preserve">      -Other Energy Industries</t>
  </si>
  <si>
    <t xml:space="preserve">  -Manufacturing and Construction:</t>
  </si>
  <si>
    <t xml:space="preserve">      -Iron and Steel</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</si>
  <si>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</si>
  <si>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</si>
  <si>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</si>
  <si>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</si>
  <si>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</si>
  <si>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</si>
  <si>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</si>
  <si>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</si>
  <si>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</si>
  <si>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-Agriculture/Forestry/Fisheries</t>
  </si>
  <si>
    <t xml:space="preserve">  -Other (Not elsewhere specified)</t>
  </si>
  <si>
    <t>Fugitive Emissions from Fuels</t>
  </si>
  <si>
    <t>Industrial Processes</t>
  </si>
  <si>
    <t>Solvent and Other Product Use</t>
  </si>
  <si>
    <t>Agriculture</t>
  </si>
  <si>
    <t>Waste</t>
  </si>
  <si>
    <t>Other</t>
  </si>
  <si>
    <t>Total Emissions</t>
  </si>
  <si>
    <t>* Excluding  LULUCF (Land Use, Land – Use Change and Forestry) emissions and International Bunkers</t>
  </si>
  <si>
    <t>** Excluding International Bunkers (international traffic departing from the EU)</t>
  </si>
  <si>
    <t>*** Emssions from Manufacturing and Construction and Industrial Processes</t>
  </si>
  <si>
    <t>**** Emissions from Fuel Combustion in Agriculture/Forestry/Fisheries, Other (Not elsewhere specified), Fugitive Emissions from Fuels, Solvent and Other Product Use, Agriculture, Waste, Other</t>
  </si>
  <si>
    <t>***** Emissions from Fuel Combustion and other Emissions from Agriculture</t>
  </si>
  <si>
    <t>****** Emissions from Fuel Combustion in Other (Not elsewhere specified), Fugitive Emissions from Fuels, Solvent and Other Product Use, Waste, Other</t>
  </si>
  <si>
    <t>Note: Indirect emissions from electricity use are not included in the GHG emissions from fuel combustion by Manufacturing and Construction, Transport and other sectors (Commercial/Institutional, Residential and Agriculture/Forestry/Fisheries).</t>
  </si>
  <si>
    <t xml:space="preserve"> Million tonnes CO2 equivalent</t>
  </si>
  <si>
    <t>Greenhouse Gas Emissions (GHG)* by Sector, 2012</t>
  </si>
  <si>
    <t>Total Energy:</t>
  </si>
  <si>
    <t xml:space="preserve">    -Other</t>
  </si>
  <si>
    <t>Greenhouse Gas Emissions (GHG)* from Transport, including International Bunkers**</t>
  </si>
  <si>
    <t>* Excluding LULUCF (Land Use, Land – Use Change and Forestry) emissions</t>
  </si>
  <si>
    <t>** The activity data used in GHG inventories to report international maritime emissions (emissions from bunker fuels) are not fully consistent with the energy statistics on bunker fuels for some years and countries. For EU-28, changes in international maritime emissions between 2010 and 2011 show inconsistency with changes in energy statistics on bunker fuels and will be reviewed at later stage.</t>
  </si>
  <si>
    <t>Greenhouse Gas Emissions (GHG) from Transport by Mode, including International Bunkers: EU-28</t>
  </si>
  <si>
    <t>Total Civil Aviation:</t>
  </si>
  <si>
    <t xml:space="preserve">  -Civil Aviation (domestic) *</t>
  </si>
  <si>
    <t xml:space="preserve">  - International Bunkers - International aviation</t>
  </si>
  <si>
    <t>Road Transportation</t>
  </si>
  <si>
    <t>Railways ***</t>
  </si>
  <si>
    <t>Total Navigation:</t>
  </si>
  <si>
    <t xml:space="preserve">  -Navigation (domestic) *</t>
  </si>
  <si>
    <t xml:space="preserve">  - International Bunkers - International maritime transport</t>
  </si>
  <si>
    <t>Other Transportation ****</t>
  </si>
  <si>
    <t>Total Transport</t>
  </si>
  <si>
    <t>Total Emissions  **</t>
  </si>
  <si>
    <t>* Excluding International Bunkers (international traffic departing from the EU)</t>
  </si>
  <si>
    <t>** Including International Bunkers but excluding LULUCF</t>
  </si>
  <si>
    <t>*** Excluding indirect emissions from electricity consumption</t>
  </si>
  <si>
    <t>**** Combustion emissions from all remaining transport activities including pipeline transportation, ground activities in airports and harbours, and off-road activities.</t>
  </si>
  <si>
    <t>Total Transport*****</t>
  </si>
  <si>
    <t>***** Total transport share in total emissions</t>
  </si>
  <si>
    <t>Greenhouse Gas Emissions (GHG) from Transport by Mode, including International Bunkers 2012</t>
  </si>
  <si>
    <t>Railways</t>
  </si>
  <si>
    <t>Other Transportation</t>
  </si>
  <si>
    <t>* Excluding international bunkers (international traffic departing from the EU)</t>
  </si>
  <si>
    <t>Total Transport ***</t>
  </si>
  <si>
    <t>*** Total transport share in total emissions</t>
  </si>
  <si>
    <t>Total CO2 Emissions *</t>
  </si>
  <si>
    <t xml:space="preserve">Million tonnes </t>
  </si>
  <si>
    <t>* Excluding International Bunkers and excluding LULUCF (Land Use, Land – Use Change and Forestry) emissions</t>
  </si>
  <si>
    <t>CO2 Emissions* by Sector: EU-28</t>
  </si>
  <si>
    <t>**** Emissions from Fuel Combustion in Agriculture/Forestry/Fisheries, Other (Not elsewhere specified), Fugitive Emissions from Fuels, Solvent and Other Product Use, Waste, Other</t>
  </si>
  <si>
    <t>***** Emissions from Other (Not elsewhere specified), Fugitive Emissions from Fuels, Solvent and Other Product Use, Waste, Other</t>
  </si>
  <si>
    <t>Note: Indirect emissions from electricity use are not included in the CO2 emissions from fuel combustion by Manufacturing and Construction, Transport and other sectors (Commercial/Institutional, Residential and Agriculture/Forestry/Fisheries).</t>
  </si>
  <si>
    <t xml:space="preserve"> Million tonnes </t>
  </si>
  <si>
    <t>CO2 Emissions* by Sector, 2012</t>
  </si>
  <si>
    <t>CO2 Emissions from Transport, including International Bunkers*</t>
  </si>
  <si>
    <t xml:space="preserve">Milliion tonnes </t>
  </si>
  <si>
    <t>* The activity data used in GHG inventories to report international maritime emissions (emissions from bunker fuels) are not fully consistent with the energy statistics on bunker fuels for some years and countries. For EU-28, changes in international maritime emissions between 2010 and 2011 show inconsistency with changes in energy statistics on bunker fuels and will be reviewed at later stage.</t>
  </si>
  <si>
    <t>CO2 Emissions from Transport by Mode, Including international bunkers: EU-28</t>
  </si>
  <si>
    <t>Railways***</t>
  </si>
  <si>
    <t>Total Transport *****</t>
  </si>
  <si>
    <t>CO2 Emissions from Transport by Mode, including International Bunkers: 2012</t>
  </si>
  <si>
    <t>*** Emissions from Manufacturing and Construction and Industrial Processes</t>
  </si>
  <si>
    <t>Energy intensity (toe/M€ '10)</t>
  </si>
  <si>
    <t xml:space="preserve"> by sector 2013 (Mtoe)</t>
  </si>
  <si>
    <t>Source: Eurostat, June 2015</t>
  </si>
  <si>
    <t xml:space="preserve">Source: Eurostat, June 2015     Notes: (*) Including recovered products (**) Derived heat and industrial waste  (***) Electrical energy and industrial waste (****) Source: European Environment  Agency, June 2014, including bunkers (*****) Renewables share in transport, according to the definition in the Directive 2009/28/EC of the European Parliament and of the Council of 23 April 2009 on the promotion of the use of energy from renewable sources. From 2011, only formally reported compliant biofuels in line with  Directive 2009/28/EC are considered for the RES share in transport calculations whereas before 2011 all biofuels are accounted. </t>
  </si>
  <si>
    <t>Industry</t>
  </si>
  <si>
    <t>Transport</t>
  </si>
  <si>
    <t>Households and services, etc.</t>
  </si>
  <si>
    <t>Final Energy Consumption (Mtoe) - EU28</t>
  </si>
  <si>
    <t xml:space="preserve"> - Gas/Diesel Oil </t>
  </si>
  <si>
    <t>by fuel 2013 (ktoe)</t>
  </si>
  <si>
    <t>Total final consumption of motor gasoline and diesel oil for transport (*):</t>
  </si>
  <si>
    <t xml:space="preserve"> by fuel 2013 (ktoe)</t>
  </si>
  <si>
    <t>Final Consumption of Motor gasoline, Diesel and Biofuels for Transport</t>
  </si>
  <si>
    <t>Final Consumption of Motor gasoline,  Diesel and Biofuels for Transport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</si>
</sst>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0.0%"/>
    <numFmt numFmtId="167" formatCode="###\ ###\ ##0"/>
    <numFmt numFmtId="168" formatCode="#,###,##0"/>
    <numFmt numFmtId="169" formatCode="#\ ##0\ \ \ "/>
    <numFmt numFmtId="170" formatCode="0.0000"/>
    <numFmt numFmtId="171" formatCode="#\ ##0.0"/>
    <numFmt numFmtId="172" formatCode="0.0000%"/>
    <numFmt numFmtId="173" formatCode="###\ ##0.0"/>
    <numFmt numFmtId="174" formatCode="0.00000000"/>
    <numFmt numFmtId="175" formatCode="####\ ##0.0"/>
    <numFmt numFmtId="176" formatCode="##\ ##0.0"/>
  </numFmts>
  <fonts count="71" x14ac:knownFonts="1">
    <font>
      <sz val="10"/>
      <name val="Arial"/>
    </font>
    <font>
      <sz val="10"/>
      <name val="Arial"/>
      <family val="2"/>
    </font>
    <font>
      <u/>
      <sz val="10"/>
      <color indexed="12"/>
      <name val="Arial"/>
      <family val="2"/>
    </font>
    <font>
      <b/>
      <sz val="10"/>
      <color indexed="18"/>
      <name val="Arial"/>
      <family val="2"/>
    </font>
    <font>
      <b/>
      <sz val="10"/>
      <color indexed="8"/>
      <name val="Arial"/>
      <family val="2"/>
    </font>
    <font>
      <sz val="8"/>
      <name val="Arial"/>
      <family val="2"/>
    </font>
    <font>
      <sz val="8"/>
      <name val="Times"/>
      <family val="1"/>
    </font>
    <font>
      <b/>
      <sz val="8"/>
      <name val="Times"/>
      <family val="1"/>
    </font>
    <font>
      <b/>
      <sz val="8"/>
      <name val="Times"/>
      <family val="1"/>
    </font>
    <font>
      <sz val="8"/>
      <color indexed="8"/>
      <name val="Times"/>
      <family val="1"/>
    </font>
    <font>
      <b/>
      <sz val="8"/>
      <color indexed="8"/>
      <name val="Times"/>
      <family val="1"/>
    </font>
    <font>
      <b/>
      <sz val="8"/>
      <color indexed="8"/>
      <name val="Times"/>
      <family val="1"/>
    </font>
    <font>
      <b/>
      <sz val="8"/>
      <color indexed="8"/>
      <name val="Arial"/>
      <family val="2"/>
    </font>
    <font>
      <sz val="8"/>
      <color indexed="8"/>
      <name val="Arial"/>
      <family val="2"/>
    </font>
    <font>
      <b/>
      <sz val="8"/>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8"/>
      <color indexed="10"/>
      <name val="Arial"/>
      <family val="2"/>
    </font>
    <font>
      <sz val="14"/>
      <name val="Arial"/>
      <family val="2"/>
    </font>
    <font>
      <b/>
      <sz val="8"/>
      <name val="Arial"/>
      <family val="2"/>
    </font>
    <font>
      <sz val="8"/>
      <name val="Arial"/>
      <family val="2"/>
    </font>
    <font>
      <sz val="7.5"/>
      <name val="Arial"/>
      <family val="2"/>
    </font>
    <font>
      <sz val="8"/>
      <color indexed="60"/>
      <name val="Arial"/>
      <family val="2"/>
    </font>
    <font>
      <b/>
      <sz val="8.5"/>
      <color indexed="8"/>
      <name val="Arial"/>
      <family val="2"/>
    </font>
    <font>
      <sz val="7.5"/>
      <name val="Arial"/>
      <family val="2"/>
    </font>
    <font>
      <sz val="12"/>
      <name val="Arial"/>
      <family val="2"/>
    </font>
    <font>
      <sz val="8"/>
      <color indexed="23"/>
      <name val="Arial"/>
      <family val="2"/>
    </font>
    <font>
      <b/>
      <sz val="8"/>
      <color indexed="60"/>
      <name val="Arial"/>
      <family val="2"/>
    </font>
    <font>
      <b/>
      <sz val="8"/>
      <color indexed="23"/>
      <name val="Arial"/>
      <family val="2"/>
    </font>
    <font>
      <b/>
      <sz val="8"/>
      <color indexed="19"/>
      <name val="Arial"/>
      <family val="2"/>
    </font>
    <font>
      <b/>
      <sz val="8"/>
      <color indexed="18"/>
      <name val="Arial"/>
      <family val="2"/>
    </font>
    <font>
      <sz val="8.5"/>
      <color indexed="8"/>
      <name val="Arial"/>
      <family val="2"/>
    </font>
    <font>
      <b/>
      <sz val="8.5"/>
      <color indexed="18"/>
      <name val="Arial"/>
      <family val="2"/>
    </font>
    <font>
      <sz val="8.5"/>
      <name val="Arial"/>
      <family val="2"/>
    </font>
    <font>
      <b/>
      <sz val="11"/>
      <name val="Arial"/>
      <family val="2"/>
    </font>
    <font>
      <b/>
      <sz val="8"/>
      <color indexed="54"/>
      <name val="Arial"/>
      <family val="2"/>
    </font>
    <font>
      <u/>
      <sz val="8"/>
      <color indexed="8"/>
      <name val="Arial"/>
      <family val="2"/>
    </font>
    <font>
      <sz val="9"/>
      <name val="Arial"/>
      <family val="2"/>
    </font>
    <font>
      <b/>
      <sz val="9"/>
      <name val="Arial"/>
      <family val="2"/>
    </font>
    <font>
      <b/>
      <i/>
      <sz val="8"/>
      <name val="Arial"/>
      <family val="2"/>
    </font>
    <font>
      <b/>
      <i/>
      <sz val="9"/>
      <name val="Arial"/>
      <family val="2"/>
    </font>
    <font>
      <b/>
      <i/>
      <sz val="10"/>
      <name val="Arial"/>
      <family val="2"/>
    </font>
    <font>
      <sz val="11"/>
      <name val="Arial"/>
      <family val="2"/>
    </font>
    <font>
      <b/>
      <u/>
      <sz val="8"/>
      <name val="Arial"/>
      <family val="2"/>
    </font>
    <font>
      <vertAlign val="superscript"/>
      <sz val="8"/>
      <name val="Arial"/>
      <family val="2"/>
    </font>
    <font>
      <sz val="12"/>
      <color indexed="8"/>
      <name val="Arial"/>
      <family val="2"/>
    </font>
    <font>
      <b/>
      <sz val="8"/>
      <color indexed="12"/>
      <name val="Arial"/>
      <family val="2"/>
    </font>
    <font>
      <sz val="8"/>
      <color indexed="12"/>
      <name val="Arial"/>
      <family val="2"/>
    </font>
    <font>
      <sz val="10"/>
      <color indexed="8"/>
      <name val="Arial"/>
      <family val="2"/>
    </font>
    <font>
      <b/>
      <sz val="8"/>
      <name val="Arial"/>
      <family val="2"/>
    </font>
    <font>
      <sz val="8"/>
      <name val="Arial"/>
      <family val="2"/>
    </font>
    <font>
      <sz val="6"/>
      <name val="Arial"/>
      <family val="2"/>
    </font>
    <font>
      <b/>
      <sz val="8"/>
      <name val="Arial"/>
      <family val="2"/>
    </font>
    <font>
      <sz val="8"/>
      <name val="Arial"/>
      <family val="2"/>
    </font>
    <font>
      <b/>
      <sz val="7"/>
      <name val="Arial"/>
      <family val="2"/>
    </font>
    <font>
      <sz val="7"/>
      <name val="Arial"/>
      <family val="2"/>
    </font>
    <font>
      <b/>
      <sz val="8"/>
      <name val="Helvetica"/>
      <family val="2"/>
    </font>
    <font>
      <sz val="6.5"/>
      <name val="Arial"/>
      <family val="2"/>
    </font>
    <font>
      <i/>
      <sz val="7"/>
      <name val="Arial"/>
      <family val="2"/>
    </font>
    <font>
      <b/>
      <sz val="6.5"/>
      <name val="Arial"/>
      <family val="2"/>
    </font>
    <font>
      <b/>
      <vertAlign val="subscript"/>
      <sz val="6.5"/>
      <name val="Arial"/>
      <family val="2"/>
    </font>
    <font>
      <sz val="10"/>
      <name val="Arial"/>
      <family val="2"/>
    </font>
    <font>
      <sz val="8.5"/>
      <color indexed="60"/>
      <name val="Arial"/>
      <family val="2"/>
    </font>
    <font>
      <b/>
      <sz val="8.5"/>
      <color indexed="12"/>
      <name val="Arial"/>
      <family val="2"/>
    </font>
    <font>
      <b/>
      <sz val="8.5"/>
      <color indexed="60"/>
      <name val="Arial"/>
      <family val="2"/>
    </font>
    <font>
      <b/>
      <sz val="12"/>
      <color indexed="12"/>
      <name val="Arial"/>
      <family val="2"/>
    </font>
    <font>
      <sz val="7.5"/>
      <color indexed="23"/>
      <name val="Arial"/>
      <family val="2"/>
    </font>
    <font>
      <b/>
      <sz val="5"/>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96">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medium">
        <color indexed="23"/>
      </left>
      <right/>
      <top style="medium">
        <color indexed="23"/>
      </top>
      <bottom/>
      <diagonal/>
    </border>
    <border>
      <left style="thin">
        <color indexed="22"/>
      </left>
      <right/>
      <top style="medium">
        <color indexed="23"/>
      </top>
      <bottom/>
      <diagonal/>
    </border>
    <border>
      <left style="thin">
        <color indexed="8"/>
      </left>
      <right style="thin">
        <color indexed="22"/>
      </right>
      <top style="medium">
        <color indexed="23"/>
      </top>
      <bottom/>
      <diagonal/>
    </border>
    <border>
      <left style="thin">
        <color indexed="22"/>
      </left>
      <right style="thin">
        <color indexed="8"/>
      </right>
      <top style="medium">
        <color indexed="23"/>
      </top>
      <bottom/>
      <diagonal/>
    </border>
    <border>
      <left style="thin">
        <color indexed="8"/>
      </left>
      <right/>
      <top style="medium">
        <color indexed="23"/>
      </top>
      <bottom/>
      <diagonal/>
    </border>
    <border>
      <left style="thin">
        <color indexed="8"/>
      </left>
      <right style="thin">
        <color indexed="8"/>
      </right>
      <top style="medium">
        <color indexed="23"/>
      </top>
      <bottom/>
      <diagonal/>
    </border>
    <border>
      <left/>
      <right style="thin">
        <color indexed="22"/>
      </right>
      <top style="medium">
        <color indexed="23"/>
      </top>
      <bottom/>
      <diagonal/>
    </border>
    <border>
      <left style="thin">
        <color indexed="22"/>
      </left>
      <right style="medium">
        <color indexed="23"/>
      </right>
      <top style="medium">
        <color indexed="23"/>
      </top>
      <bottom/>
      <diagonal/>
    </border>
    <border>
      <left style="medium">
        <color indexed="23"/>
      </left>
      <right/>
      <top style="thin">
        <color indexed="22"/>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medium">
        <color indexed="23"/>
      </right>
      <top style="thin">
        <color indexed="22"/>
      </top>
      <bottom style="thin">
        <color indexed="22"/>
      </bottom>
      <diagonal/>
    </border>
    <border>
      <left style="medium">
        <color indexed="23"/>
      </left>
      <right/>
      <top style="thin">
        <color indexed="22"/>
      </top>
      <bottom/>
      <diagonal/>
    </border>
    <border>
      <left style="thin">
        <color indexed="8"/>
      </left>
      <right/>
      <top style="thin">
        <color indexed="22"/>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22"/>
      </left>
      <right style="medium">
        <color indexed="23"/>
      </right>
      <top style="thin">
        <color indexed="22"/>
      </top>
      <bottom/>
      <diagonal/>
    </border>
    <border>
      <left style="thin">
        <color indexed="8"/>
      </left>
      <right style="thin">
        <color indexed="8"/>
      </right>
      <top style="thin">
        <color indexed="55"/>
      </top>
      <bottom style="thin">
        <color indexed="22"/>
      </bottom>
      <diagonal/>
    </border>
    <border>
      <left style="medium">
        <color indexed="23"/>
      </left>
      <right/>
      <top/>
      <bottom style="thin">
        <color indexed="22"/>
      </bottom>
      <diagonal/>
    </border>
    <border>
      <left style="thin">
        <color indexed="8"/>
      </left>
      <right/>
      <top/>
      <bottom style="thin">
        <color indexed="22"/>
      </bottom>
      <diagonal/>
    </border>
    <border>
      <left style="thin">
        <color indexed="22"/>
      </left>
      <right style="thin">
        <color indexed="8"/>
      </right>
      <top/>
      <bottom style="thin">
        <color indexed="22"/>
      </bottom>
      <diagonal/>
    </border>
    <border>
      <left style="thin">
        <color indexed="8"/>
      </left>
      <right style="thin">
        <color indexed="8"/>
      </right>
      <top/>
      <bottom style="thin">
        <color indexed="22"/>
      </bottom>
      <diagonal/>
    </border>
    <border>
      <left style="thin">
        <color indexed="22"/>
      </left>
      <right style="medium">
        <color indexed="23"/>
      </right>
      <top/>
      <bottom style="thin">
        <color indexed="22"/>
      </bottom>
      <diagonal/>
    </border>
    <border>
      <left style="medium">
        <color indexed="23"/>
      </left>
      <right/>
      <top style="thin">
        <color indexed="22"/>
      </top>
      <bottom style="thin">
        <color indexed="8"/>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22"/>
      </left>
      <right style="medium">
        <color indexed="23"/>
      </right>
      <top style="thin">
        <color indexed="22"/>
      </top>
      <bottom style="thin">
        <color indexed="8"/>
      </bottom>
      <diagonal/>
    </border>
    <border>
      <left/>
      <right/>
      <top/>
      <bottom style="thin">
        <color indexed="23"/>
      </bottom>
      <diagonal/>
    </border>
    <border>
      <left/>
      <right/>
      <top style="thin">
        <color indexed="64"/>
      </top>
      <bottom style="thin">
        <color indexed="64"/>
      </bottom>
      <diagonal/>
    </border>
    <border>
      <left style="medium">
        <color indexed="9"/>
      </left>
      <right style="medium">
        <color indexed="9"/>
      </right>
      <top style="thin">
        <color indexed="55"/>
      </top>
      <bottom/>
      <diagonal/>
    </border>
    <border>
      <left/>
      <right/>
      <top style="thin">
        <color indexed="55"/>
      </top>
      <bottom style="thin">
        <color indexed="55"/>
      </bottom>
      <diagonal/>
    </border>
    <border>
      <left style="medium">
        <color indexed="9"/>
      </left>
      <right style="medium">
        <color indexed="9"/>
      </right>
      <top style="thin">
        <color indexed="55"/>
      </top>
      <bottom style="thin">
        <color indexed="55"/>
      </bottom>
      <diagonal/>
    </border>
    <border>
      <left/>
      <right style="thin">
        <color indexed="9"/>
      </right>
      <top/>
      <bottom/>
      <diagonal/>
    </border>
    <border>
      <left/>
      <right style="medium">
        <color indexed="22"/>
      </right>
      <top/>
      <bottom/>
      <diagonal/>
    </border>
    <border>
      <left style="medium">
        <color indexed="22"/>
      </left>
      <right style="thin">
        <color indexed="22"/>
      </right>
      <top style="thin">
        <color indexed="22"/>
      </top>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medium">
        <color indexed="22"/>
      </left>
      <right style="thin">
        <color indexed="22"/>
      </right>
      <top/>
      <bottom/>
      <diagonal/>
    </border>
    <border>
      <left style="thin">
        <color indexed="8"/>
      </left>
      <right style="thin">
        <color indexed="22"/>
      </right>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medium">
        <color indexed="22"/>
      </right>
      <top style="thin">
        <color indexed="22"/>
      </top>
      <bottom/>
      <diagonal/>
    </border>
    <border>
      <left/>
      <right style="thin">
        <color indexed="8"/>
      </right>
      <top style="thin">
        <color indexed="22"/>
      </top>
      <bottom/>
      <diagonal/>
    </border>
    <border>
      <left style="thin">
        <color indexed="22"/>
      </left>
      <right style="medium">
        <color indexed="22"/>
      </right>
      <top/>
      <bottom/>
      <diagonal/>
    </border>
    <border>
      <left style="thin">
        <color indexed="8"/>
      </left>
      <right/>
      <top/>
      <bottom/>
      <diagonal/>
    </border>
    <border>
      <left/>
      <right style="thin">
        <color indexed="8"/>
      </right>
      <top/>
      <bottom/>
      <diagonal/>
    </border>
    <border>
      <left style="medium">
        <color indexed="22"/>
      </left>
      <right style="thin">
        <color indexed="22"/>
      </right>
      <top/>
      <bottom style="thin">
        <color indexed="22"/>
      </bottom>
      <diagonal/>
    </border>
    <border>
      <left/>
      <right style="thin">
        <color indexed="8"/>
      </right>
      <top/>
      <bottom style="thin">
        <color indexed="22"/>
      </bottom>
      <diagonal/>
    </border>
    <border>
      <left/>
      <right style="medium">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right style="thin">
        <color indexed="8"/>
      </right>
      <top style="thin">
        <color indexed="22"/>
      </top>
      <bottom style="thin">
        <color indexed="22"/>
      </bottom>
      <diagonal/>
    </border>
    <border>
      <left style="medium">
        <color indexed="22"/>
      </left>
      <right style="thin">
        <color indexed="22"/>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2"/>
      </left>
      <right style="thin">
        <color indexed="8"/>
      </right>
      <top style="thin">
        <color indexed="8"/>
      </top>
      <bottom/>
      <diagonal/>
    </border>
    <border>
      <left style="thin">
        <color indexed="8"/>
      </left>
      <right style="medium">
        <color indexed="22"/>
      </right>
      <top style="thin">
        <color indexed="8"/>
      </top>
      <bottom/>
      <diagonal/>
    </border>
    <border>
      <left style="medium">
        <color indexed="22"/>
      </left>
      <right/>
      <top style="thin">
        <color indexed="8"/>
      </top>
      <bottom/>
      <diagonal/>
    </border>
    <border>
      <left/>
      <right style="medium">
        <color indexed="8"/>
      </right>
      <top style="thin">
        <color indexed="8"/>
      </top>
      <bottom/>
      <diagonal/>
    </border>
    <border>
      <left/>
      <right style="thin">
        <color indexed="22"/>
      </right>
      <top style="thin">
        <color indexed="8"/>
      </top>
      <bottom/>
      <diagonal/>
    </border>
    <border>
      <left style="thin">
        <color indexed="8"/>
      </left>
      <right style="medium">
        <color indexed="22"/>
      </right>
      <top/>
      <bottom/>
      <diagonal/>
    </border>
    <border>
      <left style="medium">
        <color indexed="22"/>
      </left>
      <right/>
      <top/>
      <bottom/>
      <diagonal/>
    </border>
    <border>
      <left/>
      <right style="medium">
        <color indexed="8"/>
      </right>
      <top/>
      <bottom/>
      <diagonal/>
    </border>
    <border>
      <left style="thin">
        <color indexed="8"/>
      </left>
      <right style="medium">
        <color indexed="22"/>
      </right>
      <top style="thin">
        <color indexed="22"/>
      </top>
      <bottom style="thin">
        <color indexed="22"/>
      </bottom>
      <diagonal/>
    </border>
    <border>
      <left style="medium">
        <color indexed="22"/>
      </left>
      <right/>
      <top style="thin">
        <color indexed="22"/>
      </top>
      <bottom style="thin">
        <color indexed="22"/>
      </bottom>
      <diagonal/>
    </border>
    <border>
      <left/>
      <right style="medium">
        <color indexed="8"/>
      </right>
      <top style="thin">
        <color indexed="22"/>
      </top>
      <bottom style="thin">
        <color indexed="22"/>
      </bottom>
      <diagonal/>
    </border>
    <border>
      <left style="thin">
        <color indexed="22"/>
      </left>
      <right/>
      <top style="thin">
        <color indexed="64"/>
      </top>
      <bottom/>
      <diagonal/>
    </border>
    <border>
      <left style="thin">
        <color indexed="22"/>
      </left>
      <right/>
      <top/>
      <bottom style="thin">
        <color indexed="64"/>
      </bottom>
      <diagonal/>
    </border>
    <border>
      <left style="thin">
        <color indexed="8"/>
      </left>
      <right style="medium">
        <color indexed="22"/>
      </right>
      <top/>
      <bottom style="thin">
        <color indexed="64"/>
      </bottom>
      <diagonal/>
    </border>
    <border>
      <left style="medium">
        <color indexed="22"/>
      </left>
      <right/>
      <top/>
      <bottom style="thin">
        <color indexed="64"/>
      </bottom>
      <diagonal/>
    </border>
    <border>
      <left/>
      <right style="medium">
        <color indexed="8"/>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medium">
        <color indexed="22"/>
      </right>
      <top/>
      <bottom style="thin">
        <color indexed="8"/>
      </bottom>
      <diagonal/>
    </border>
    <border>
      <left style="medium">
        <color indexed="22"/>
      </left>
      <right/>
      <top/>
      <bottom style="thin">
        <color indexed="8"/>
      </bottom>
      <diagonal/>
    </border>
    <border>
      <left/>
      <right style="medium">
        <color indexed="8"/>
      </right>
      <top/>
      <bottom style="thin">
        <color indexed="8"/>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style="medium">
        <color indexed="22"/>
      </left>
      <right style="medium">
        <color indexed="22"/>
      </right>
      <top style="thin">
        <color indexed="22"/>
      </top>
      <bottom style="thin">
        <color indexed="22"/>
      </bottom>
      <diagonal/>
    </border>
    <border>
      <left/>
      <right style="thin">
        <color indexed="22"/>
      </right>
      <top style="thin">
        <color indexed="64"/>
      </top>
      <bottom/>
      <diagonal/>
    </border>
    <border>
      <left style="medium">
        <color indexed="22"/>
      </left>
      <right style="medium">
        <color indexed="22"/>
      </right>
      <top/>
      <bottom style="thin">
        <color indexed="64"/>
      </bottom>
      <diagonal/>
    </border>
    <border>
      <left/>
      <right style="thin">
        <color indexed="22"/>
      </right>
      <top/>
      <bottom style="thin">
        <color indexed="64"/>
      </bottom>
      <diagonal/>
    </border>
    <border>
      <left style="medium">
        <color indexed="22"/>
      </left>
      <right style="medium">
        <color indexed="22"/>
      </right>
      <top/>
      <bottom style="medium">
        <color indexed="22"/>
      </bottom>
      <diagonal/>
    </border>
    <border>
      <left style="thin">
        <color indexed="55"/>
      </left>
      <right/>
      <top style="thin">
        <color indexed="55"/>
      </top>
      <bottom/>
      <diagonal/>
    </border>
    <border>
      <left/>
      <right/>
      <top style="thin">
        <color indexed="55"/>
      </top>
      <bottom/>
      <diagonal/>
    </border>
    <border>
      <left style="thin">
        <color indexed="22"/>
      </left>
      <right style="thin">
        <color indexed="22"/>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style="thin">
        <color indexed="22"/>
      </left>
      <right style="thin">
        <color indexed="22"/>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64"/>
      </bottom>
      <diagonal/>
    </border>
    <border>
      <left style="thin">
        <color indexed="22"/>
      </left>
      <right style="thin">
        <color indexed="22"/>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top style="thin">
        <color indexed="64"/>
      </top>
      <bottom/>
      <diagonal/>
    </border>
    <border>
      <left style="thin">
        <color indexed="22"/>
      </left>
      <right style="thin">
        <color indexed="22"/>
      </right>
      <top style="thin">
        <color indexed="64"/>
      </top>
      <bottom/>
      <diagonal/>
    </border>
    <border>
      <left/>
      <right/>
      <top style="thin">
        <color indexed="23"/>
      </top>
      <bottom/>
      <diagonal/>
    </border>
    <border>
      <left style="thin">
        <color indexed="22"/>
      </left>
      <right/>
      <top/>
      <bottom style="thin">
        <color indexed="55"/>
      </bottom>
      <diagonal/>
    </border>
    <border>
      <left/>
      <right style="thin">
        <color indexed="22"/>
      </right>
      <top/>
      <bottom style="thin">
        <color indexed="55"/>
      </bottom>
      <diagonal/>
    </border>
    <border>
      <left style="thin">
        <color indexed="22"/>
      </left>
      <right/>
      <top style="thin">
        <color indexed="55"/>
      </top>
      <bottom style="thin">
        <color indexed="64"/>
      </bottom>
      <diagonal/>
    </border>
    <border>
      <left/>
      <right style="thin">
        <color indexed="22"/>
      </right>
      <top style="thin">
        <color indexed="55"/>
      </top>
      <bottom style="thin">
        <color indexed="64"/>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diagonal/>
    </border>
    <border>
      <left/>
      <right style="medium">
        <color indexed="8"/>
      </right>
      <top style="thin">
        <color indexed="22"/>
      </top>
      <bottom/>
      <diagonal/>
    </border>
    <border>
      <left style="thin">
        <color indexed="8"/>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thin">
        <color indexed="8"/>
      </left>
      <right style="thin">
        <color indexed="22"/>
      </right>
      <top/>
      <bottom style="thin">
        <color indexed="22"/>
      </bottom>
      <diagonal/>
    </border>
    <border>
      <left/>
      <right style="medium">
        <color indexed="8"/>
      </right>
      <top/>
      <bottom style="thin">
        <color indexed="22"/>
      </bottom>
      <diagonal/>
    </border>
    <border>
      <left style="thin">
        <color indexed="8"/>
      </left>
      <right style="thin">
        <color indexed="22"/>
      </right>
      <top style="mediumDashed">
        <color indexed="12"/>
      </top>
      <bottom/>
      <diagonal/>
    </border>
    <border>
      <left style="thin">
        <color indexed="22"/>
      </left>
      <right style="thin">
        <color indexed="22"/>
      </right>
      <top style="mediumDashed">
        <color indexed="12"/>
      </top>
      <bottom/>
      <diagonal/>
    </border>
    <border>
      <left style="thin">
        <color indexed="22"/>
      </left>
      <right style="thin">
        <color indexed="8"/>
      </right>
      <top style="mediumDashed">
        <color indexed="12"/>
      </top>
      <bottom/>
      <diagonal/>
    </border>
    <border>
      <left style="thin">
        <color indexed="22"/>
      </left>
      <right/>
      <top style="mediumDashed">
        <color indexed="12"/>
      </top>
      <bottom/>
      <diagonal/>
    </border>
    <border>
      <left style="thin">
        <color indexed="8"/>
      </left>
      <right style="thin">
        <color indexed="8"/>
      </right>
      <top style="mediumDashed">
        <color indexed="12"/>
      </top>
      <bottom/>
      <diagonal/>
    </border>
    <border>
      <left/>
      <right style="medium">
        <color indexed="8"/>
      </right>
      <top style="mediumDashed">
        <color indexed="12"/>
      </top>
      <bottom/>
      <diagonal/>
    </border>
    <border>
      <left style="thin">
        <color indexed="8"/>
      </left>
      <right style="thin">
        <color indexed="22"/>
      </right>
      <top style="thin">
        <color indexed="22"/>
      </top>
      <bottom style="mediumDashed">
        <color indexed="12"/>
      </bottom>
      <diagonal/>
    </border>
    <border>
      <left style="thin">
        <color indexed="22"/>
      </left>
      <right/>
      <top style="thin">
        <color indexed="22"/>
      </top>
      <bottom style="mediumDashed">
        <color indexed="12"/>
      </bottom>
      <diagonal/>
    </border>
    <border>
      <left style="thin">
        <color indexed="22"/>
      </left>
      <right style="thin">
        <color indexed="8"/>
      </right>
      <top style="thin">
        <color indexed="22"/>
      </top>
      <bottom style="mediumDashed">
        <color indexed="12"/>
      </bottom>
      <diagonal/>
    </border>
    <border>
      <left style="thin">
        <color indexed="8"/>
      </left>
      <right/>
      <top style="thin">
        <color indexed="22"/>
      </top>
      <bottom style="mediumDashed">
        <color indexed="12"/>
      </bottom>
      <diagonal/>
    </border>
    <border>
      <left style="thin">
        <color indexed="8"/>
      </left>
      <right style="thin">
        <color indexed="8"/>
      </right>
      <top style="thin">
        <color indexed="22"/>
      </top>
      <bottom style="mediumDashed">
        <color indexed="12"/>
      </bottom>
      <diagonal/>
    </border>
    <border>
      <left/>
      <right style="medium">
        <color indexed="8"/>
      </right>
      <top style="thin">
        <color indexed="22"/>
      </top>
      <bottom style="mediumDashed">
        <color indexed="12"/>
      </bottom>
      <diagonal/>
    </border>
    <border>
      <left/>
      <right/>
      <top style="mediumDashed">
        <color indexed="12"/>
      </top>
      <bottom/>
      <diagonal/>
    </border>
    <border>
      <left style="mediumDashed">
        <color indexed="12"/>
      </left>
      <right style="thin">
        <color indexed="8"/>
      </right>
      <top style="mediumDashed">
        <color indexed="12"/>
      </top>
      <bottom style="thin">
        <color indexed="22"/>
      </bottom>
      <diagonal/>
    </border>
    <border>
      <left style="mediumDashed">
        <color indexed="12"/>
      </left>
      <right style="thin">
        <color indexed="8"/>
      </right>
      <top style="thin">
        <color indexed="22"/>
      </top>
      <bottom style="thin">
        <color indexed="22"/>
      </bottom>
      <diagonal/>
    </border>
    <border>
      <left style="mediumDashed">
        <color indexed="12"/>
      </left>
      <right style="thin">
        <color indexed="8"/>
      </right>
      <top style="thin">
        <color indexed="22"/>
      </top>
      <bottom/>
      <diagonal/>
    </border>
    <border>
      <left style="mediumDashed">
        <color indexed="12"/>
      </left>
      <right style="thin">
        <color indexed="8"/>
      </right>
      <top/>
      <bottom style="thin">
        <color indexed="22"/>
      </bottom>
      <diagonal/>
    </border>
    <border>
      <left style="medium">
        <color indexed="8"/>
      </left>
      <right style="mediumDashed">
        <color indexed="12"/>
      </right>
      <top style="mediumDashed">
        <color indexed="12"/>
      </top>
      <bottom/>
      <diagonal/>
    </border>
    <border>
      <left style="medium">
        <color indexed="8"/>
      </left>
      <right style="mediumDashed">
        <color indexed="12"/>
      </right>
      <top style="thin">
        <color indexed="22"/>
      </top>
      <bottom style="thin">
        <color indexed="22"/>
      </bottom>
      <diagonal/>
    </border>
    <border>
      <left style="medium">
        <color indexed="8"/>
      </left>
      <right style="mediumDashed">
        <color indexed="12"/>
      </right>
      <top style="thin">
        <color indexed="22"/>
      </top>
      <bottom/>
      <diagonal/>
    </border>
    <border>
      <left/>
      <right/>
      <top style="thin">
        <color indexed="22"/>
      </top>
      <bottom style="mediumDashed">
        <color indexed="12"/>
      </bottom>
      <diagonal/>
    </border>
    <border>
      <left/>
      <right style="mediumDashed">
        <color indexed="12"/>
      </right>
      <top style="thin">
        <color indexed="22"/>
      </top>
      <bottom style="mediumDashed">
        <color indexed="12"/>
      </bottom>
      <diagonal/>
    </border>
    <border>
      <left style="mediumDashed">
        <color indexed="12"/>
      </left>
      <right/>
      <top style="thin">
        <color indexed="22"/>
      </top>
      <bottom style="mediumDashed">
        <color indexed="12"/>
      </bottom>
      <diagonal/>
    </border>
    <border>
      <left/>
      <right style="thin">
        <color indexed="22"/>
      </right>
      <top style="thin">
        <color indexed="22"/>
      </top>
      <bottom style="mediumDashed">
        <color indexed="12"/>
      </bottom>
      <diagonal/>
    </border>
    <border>
      <left style="mediumDashed">
        <color indexed="12"/>
      </left>
      <right style="thin">
        <color indexed="22"/>
      </right>
      <top style="thin">
        <color indexed="22"/>
      </top>
      <bottom style="thin">
        <color indexed="22"/>
      </bottom>
      <diagonal/>
    </border>
    <border>
      <left style="mediumDashed">
        <color indexed="12"/>
      </left>
      <right style="thin">
        <color indexed="22"/>
      </right>
      <top style="thin">
        <color indexed="22"/>
      </top>
      <bottom style="mediumDashed">
        <color indexed="12"/>
      </bottom>
      <diagonal/>
    </border>
    <border>
      <left style="mediumDashed">
        <color indexed="12"/>
      </left>
      <right style="thin">
        <color indexed="22"/>
      </right>
      <top style="mediumDashed">
        <color indexed="12"/>
      </top>
      <bottom/>
      <diagonal/>
    </border>
    <border>
      <left style="mediumDashed">
        <color indexed="12"/>
      </left>
      <right style="thin">
        <color indexed="22"/>
      </right>
      <top style="thin">
        <color indexed="22"/>
      </top>
      <bottom/>
      <diagonal/>
    </border>
    <border>
      <left style="mediumDashed">
        <color indexed="12"/>
      </left>
      <right style="thin">
        <color indexed="22"/>
      </right>
      <top style="thin">
        <color indexed="22"/>
      </top>
      <bottom style="thin">
        <color indexed="8"/>
      </bottom>
      <diagonal/>
    </border>
    <border>
      <left style="mediumDashed">
        <color indexed="12"/>
      </left>
      <right style="thin">
        <color indexed="22"/>
      </right>
      <top/>
      <bottom style="thin">
        <color indexed="22"/>
      </bottom>
      <diagonal/>
    </border>
    <border>
      <left/>
      <right style="thin">
        <color indexed="8"/>
      </right>
      <top style="thin">
        <color indexed="22"/>
      </top>
      <bottom style="mediumDashed">
        <color indexed="12"/>
      </bottom>
      <diagonal/>
    </border>
    <border>
      <left style="medium">
        <color indexed="8"/>
      </left>
      <right style="mediumDashed">
        <color indexed="12"/>
      </right>
      <top style="thin">
        <color indexed="22"/>
      </top>
      <bottom style="thin">
        <color indexed="8"/>
      </bottom>
      <diagonal/>
    </border>
    <border>
      <left style="medium">
        <color indexed="8"/>
      </left>
      <right style="mediumDashed">
        <color indexed="12"/>
      </right>
      <top/>
      <bottom style="thin">
        <color indexed="22"/>
      </bottom>
      <diagonal/>
    </border>
    <border>
      <left style="medium">
        <color indexed="8"/>
      </left>
      <right style="mediumDashed">
        <color indexed="12"/>
      </right>
      <top style="thin">
        <color indexed="22"/>
      </top>
      <bottom style="mediumDashed">
        <color indexed="12"/>
      </bottom>
      <diagonal/>
    </border>
    <border>
      <left style="mediumDashed">
        <color indexed="12"/>
      </left>
      <right style="thin">
        <color indexed="22"/>
      </right>
      <top/>
      <bottom/>
      <diagonal/>
    </border>
    <border>
      <left style="thin">
        <color indexed="8"/>
      </left>
      <right style="thin">
        <color indexed="8"/>
      </right>
      <top/>
      <bottom/>
      <diagonal/>
    </border>
    <border>
      <left style="medium">
        <color indexed="8"/>
      </left>
      <right style="mediumDashed">
        <color indexed="12"/>
      </right>
      <top/>
      <bottom/>
      <diagonal/>
    </border>
    <border>
      <left style="thin">
        <color indexed="22"/>
      </left>
      <right/>
      <top style="thin">
        <color indexed="22"/>
      </top>
      <bottom style="thin">
        <color indexed="64"/>
      </bottom>
      <diagonal/>
    </border>
    <border>
      <left style="mediumDashed">
        <color indexed="12"/>
      </left>
      <right style="thin">
        <color indexed="22"/>
      </right>
      <top style="thin">
        <color indexed="22"/>
      </top>
      <bottom style="thin">
        <color indexed="64"/>
      </bottom>
      <diagonal/>
    </border>
    <border>
      <left/>
      <right/>
      <top style="thin">
        <color indexed="22"/>
      </top>
      <bottom style="thin">
        <color indexed="64"/>
      </bottom>
      <diagonal/>
    </border>
    <border>
      <left style="thin">
        <color indexed="8"/>
      </left>
      <right style="thin">
        <color indexed="22"/>
      </right>
      <top style="thin">
        <color indexed="22"/>
      </top>
      <bottom style="thin">
        <color indexed="64"/>
      </bottom>
      <diagonal/>
    </border>
    <border>
      <left style="thin">
        <color indexed="22"/>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medium">
        <color indexed="8"/>
      </right>
      <top style="thin">
        <color indexed="22"/>
      </top>
      <bottom style="thin">
        <color indexed="64"/>
      </bottom>
      <diagonal/>
    </border>
    <border>
      <left style="medium">
        <color indexed="8"/>
      </left>
      <right style="mediumDashed">
        <color indexed="1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right style="thin">
        <color indexed="64"/>
      </right>
      <top style="thin">
        <color indexed="22"/>
      </top>
      <bottom/>
      <diagonal/>
    </border>
    <border>
      <left/>
      <right style="thin">
        <color indexed="64"/>
      </right>
      <top/>
      <bottom style="thin">
        <color indexed="22"/>
      </bottom>
      <diagonal/>
    </border>
    <border>
      <left style="medium">
        <color indexed="22"/>
      </left>
      <right style="thin">
        <color indexed="22"/>
      </right>
      <top style="thin">
        <color indexed="22"/>
      </top>
      <bottom style="thin">
        <color indexed="64"/>
      </bottom>
      <diagonal/>
    </border>
    <border>
      <left/>
      <right style="thin">
        <color indexed="8"/>
      </right>
      <top style="thin">
        <color indexed="22"/>
      </top>
      <bottom style="thin">
        <color indexed="64"/>
      </bottom>
      <diagonal/>
    </border>
    <border>
      <left style="thin">
        <color indexed="22"/>
      </left>
      <right style="medium">
        <color indexed="22"/>
      </right>
      <top style="thin">
        <color indexed="22"/>
      </top>
      <bottom style="thin">
        <color indexed="64"/>
      </bottom>
      <diagonal/>
    </border>
    <border>
      <left style="thin">
        <color indexed="8"/>
      </left>
      <right style="medium">
        <color indexed="22"/>
      </right>
      <top style="thin">
        <color indexed="22"/>
      </top>
      <bottom style="thin">
        <color indexed="64"/>
      </bottom>
      <diagonal/>
    </border>
    <border>
      <left style="medium">
        <color indexed="22"/>
      </left>
      <right/>
      <top style="thin">
        <color indexed="22"/>
      </top>
      <bottom style="thin">
        <color indexed="64"/>
      </bottom>
      <diagonal/>
    </border>
    <border>
      <left style="thin">
        <color indexed="8"/>
      </left>
      <right style="medium">
        <color indexed="22"/>
      </right>
      <top/>
      <bottom style="thin">
        <color indexed="22"/>
      </bottom>
      <diagonal/>
    </border>
    <border>
      <left style="medium">
        <color indexed="22"/>
      </left>
      <right/>
      <top/>
      <bottom style="thin">
        <color indexed="22"/>
      </bottom>
      <diagonal/>
    </border>
    <border>
      <left style="medium">
        <color indexed="22"/>
      </left>
      <right style="medium">
        <color indexed="22"/>
      </right>
      <top style="thin">
        <color indexed="22"/>
      </top>
      <bottom style="thin">
        <color indexed="64"/>
      </bottom>
      <diagonal/>
    </border>
    <border>
      <left style="medium">
        <color indexed="22"/>
      </left>
      <right style="medium">
        <color indexed="22"/>
      </right>
      <top/>
      <bottom style="thin">
        <color indexed="22"/>
      </bottom>
      <diagonal/>
    </border>
    <border>
      <left style="thin">
        <color indexed="22"/>
      </left>
      <right style="mediumDashed">
        <color indexed="12"/>
      </right>
      <top style="thin">
        <color indexed="22"/>
      </top>
      <bottom style="thin">
        <color indexed="64"/>
      </bottom>
      <diagonal/>
    </border>
    <border>
      <left style="thin">
        <color indexed="22"/>
      </left>
      <right style="medium">
        <color indexed="23"/>
      </right>
      <top style="thin">
        <color indexed="22"/>
      </top>
      <bottom style="thin">
        <color indexed="64"/>
      </bottom>
      <diagonal/>
    </border>
    <border>
      <left style="medium">
        <color indexed="23"/>
      </left>
      <right/>
      <top style="thin">
        <color indexed="22"/>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1" fillId="0" borderId="0"/>
    <xf numFmtId="168" fontId="3" fillId="2" borderId="0" applyNumberFormat="0" applyBorder="0">
      <protection locked="0"/>
    </xf>
    <xf numFmtId="168" fontId="4" fillId="3" borderId="0" applyNumberFormat="0" applyBorder="0">
      <protection locked="0"/>
    </xf>
    <xf numFmtId="9" fontId="1" fillId="0" borderId="0" applyFont="0" applyFill="0" applyBorder="0" applyAlignment="0" applyProtection="0"/>
    <xf numFmtId="9" fontId="64" fillId="0" borderId="0" applyFont="0" applyFill="0" applyBorder="0" applyAlignment="0" applyProtection="0"/>
    <xf numFmtId="0" fontId="1" fillId="0" borderId="0"/>
  </cellStyleXfs>
  <cellXfs count="1123">
    <xf numFmtId="0" fontId="0" fillId="0" borderId="0" xfId="0"/>
    <xf numFmtId="0" fontId="6" fillId="4" borderId="0" xfId="0" applyFont="1" applyFill="1"/>
    <xf numFmtId="0" fontId="7" fillId="4" borderId="0" xfId="0" applyFont="1" applyFill="1"/>
    <xf numFmtId="0" fontId="8" fillId="4" borderId="0" xfId="0" applyFont="1" applyFill="1" applyAlignment="1">
      <alignment horizontal="center"/>
    </xf>
    <xf numFmtId="0" fontId="9" fillId="4" borderId="0" xfId="0" applyFont="1" applyFill="1"/>
    <xf numFmtId="0" fontId="10" fillId="4" borderId="0" xfId="0" applyFont="1" applyFill="1" applyAlignment="1">
      <alignment horizontal="center"/>
    </xf>
    <xf numFmtId="0" fontId="11" fillId="4" borderId="0" xfId="0" applyFont="1" applyFill="1"/>
    <xf numFmtId="0" fontId="12" fillId="4" borderId="0" xfId="0" applyFont="1" applyFill="1" applyAlignment="1">
      <alignment horizontal="left" vertical="top"/>
    </xf>
    <xf numFmtId="0" fontId="13" fillId="4" borderId="0" xfId="0" applyFont="1" applyFill="1" applyAlignment="1">
      <alignment horizontal="left" vertical="top"/>
    </xf>
    <xf numFmtId="0" fontId="13" fillId="4" borderId="0" xfId="1" applyFont="1" applyFill="1" applyAlignment="1" applyProtection="1">
      <alignment horizontal="left" vertical="top"/>
    </xf>
    <xf numFmtId="0" fontId="0" fillId="4" borderId="0" xfId="0" applyFill="1"/>
    <xf numFmtId="0" fontId="17" fillId="4" borderId="0" xfId="0" applyFont="1" applyFill="1"/>
    <xf numFmtId="0" fontId="19" fillId="4" borderId="0" xfId="0" applyFont="1" applyFill="1"/>
    <xf numFmtId="0" fontId="17" fillId="4" borderId="0" xfId="0" applyFont="1" applyFill="1" applyAlignment="1">
      <alignment horizontal="right"/>
    </xf>
    <xf numFmtId="0" fontId="5" fillId="4" borderId="0" xfId="0" applyFont="1" applyFill="1"/>
    <xf numFmtId="0" fontId="20" fillId="4" borderId="0" xfId="0" applyFont="1" applyFill="1"/>
    <xf numFmtId="0" fontId="17" fillId="4" borderId="0" xfId="0" applyFont="1" applyFill="1" applyBorder="1" applyAlignment="1">
      <alignment horizontal="left" vertical="center" indent="2"/>
    </xf>
    <xf numFmtId="0" fontId="0" fillId="4" borderId="0" xfId="0" applyFill="1" applyBorder="1" applyAlignment="1">
      <alignment vertical="center" wrapText="1"/>
    </xf>
    <xf numFmtId="0" fontId="0" fillId="4" borderId="0" xfId="0" applyFill="1" applyBorder="1"/>
    <xf numFmtId="0" fontId="0" fillId="0" borderId="0" xfId="0" applyAlignment="1">
      <alignment vertical="center" wrapText="1"/>
    </xf>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1" fontId="22" fillId="5" borderId="3" xfId="0" applyNumberFormat="1" applyFont="1" applyFill="1" applyBorder="1" applyAlignment="1">
      <alignment horizontal="center" vertical="center"/>
    </xf>
    <xf numFmtId="1" fontId="22" fillId="5" borderId="4"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xf>
    <xf numFmtId="1" fontId="22" fillId="4" borderId="0" xfId="0" applyNumberFormat="1" applyFont="1" applyFill="1" applyBorder="1" applyAlignment="1">
      <alignment horizontal="center" vertical="center"/>
    </xf>
    <xf numFmtId="0" fontId="14" fillId="5" borderId="1" xfId="0" applyFont="1" applyFill="1" applyBorder="1" applyAlignment="1">
      <alignment horizontal="center" vertical="center"/>
    </xf>
    <xf numFmtId="164" fontId="14" fillId="4" borderId="0"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22" fillId="5" borderId="8" xfId="0" applyFont="1" applyFill="1" applyBorder="1" applyAlignment="1">
      <alignment horizontal="center" vertical="center"/>
    </xf>
    <xf numFmtId="164" fontId="23" fillId="4" borderId="0" xfId="0" applyNumberFormat="1" applyFont="1" applyFill="1" applyBorder="1" applyAlignment="1">
      <alignment horizontal="right" vertical="center"/>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5" fillId="4" borderId="0" xfId="0" applyFont="1" applyFill="1" applyAlignment="1">
      <alignment horizontal="center"/>
    </xf>
    <xf numFmtId="164" fontId="23" fillId="4" borderId="0" xfId="0" applyNumberFormat="1" applyFont="1" applyFill="1" applyBorder="1" applyAlignment="1">
      <alignment horizontal="right"/>
    </xf>
    <xf numFmtId="0" fontId="22" fillId="5" borderId="7"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164" fontId="23" fillId="4" borderId="3" xfId="0" applyNumberFormat="1" applyFont="1" applyFill="1" applyBorder="1" applyAlignment="1">
      <alignment horizontal="right" vertical="center"/>
    </xf>
    <xf numFmtId="0" fontId="24" fillId="4" borderId="0" xfId="0" applyFont="1" applyFill="1" applyBorder="1" applyAlignment="1">
      <alignment vertical="top"/>
    </xf>
    <xf numFmtId="0" fontId="0" fillId="4" borderId="0" xfId="0" applyFill="1" applyAlignment="1">
      <alignment vertical="top"/>
    </xf>
    <xf numFmtId="0" fontId="0" fillId="0" borderId="0" xfId="0" applyAlignment="1"/>
    <xf numFmtId="0" fontId="24" fillId="0" borderId="0" xfId="0" applyFont="1"/>
    <xf numFmtId="0" fontId="0" fillId="4" borderId="0" xfId="0" applyFill="1" applyAlignment="1"/>
    <xf numFmtId="0" fontId="5" fillId="4" borderId="0" xfId="0" applyFont="1" applyFill="1" applyAlignment="1">
      <alignment vertical="top"/>
    </xf>
    <xf numFmtId="0" fontId="0" fillId="4" borderId="0" xfId="0" applyFill="1" applyAlignment="1">
      <alignment vertical="top" wrapText="1"/>
    </xf>
    <xf numFmtId="0" fontId="5" fillId="0" borderId="0" xfId="0" applyFont="1"/>
    <xf numFmtId="0" fontId="24" fillId="4" borderId="0" xfId="0" applyFont="1" applyFill="1" applyBorder="1"/>
    <xf numFmtId="0" fontId="5" fillId="4" borderId="0" xfId="0" applyFont="1" applyFill="1" applyBorder="1"/>
    <xf numFmtId="0" fontId="0" fillId="4" borderId="0" xfId="0" applyFill="1" applyAlignment="1">
      <alignment vertical="center" wrapText="1"/>
    </xf>
    <xf numFmtId="0" fontId="18" fillId="4" borderId="0" xfId="0" applyFont="1" applyFill="1" applyAlignment="1">
      <alignment vertical="center"/>
    </xf>
    <xf numFmtId="0" fontId="15" fillId="4" borderId="0" xfId="0" applyFont="1" applyFill="1" applyAlignment="1">
      <alignment vertical="center"/>
    </xf>
    <xf numFmtId="167" fontId="23" fillId="4" borderId="15"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3" fillId="4" borderId="15" xfId="0" applyNumberFormat="1" applyFont="1" applyFill="1" applyBorder="1" applyAlignment="1">
      <alignment horizontal="right"/>
    </xf>
    <xf numFmtId="0" fontId="24" fillId="4" borderId="0" xfId="0" applyFont="1" applyFill="1" applyBorder="1" applyAlignment="1"/>
    <xf numFmtId="0" fontId="27" fillId="4" borderId="0" xfId="0" applyNumberFormat="1" applyFont="1" applyFill="1" applyAlignment="1">
      <alignment vertical="top"/>
    </xf>
    <xf numFmtId="0" fontId="15" fillId="4" borderId="0" xfId="0" applyFont="1" applyFill="1" applyAlignment="1">
      <alignment vertical="top"/>
    </xf>
    <xf numFmtId="0" fontId="5" fillId="4" borderId="0" xfId="0" applyNumberFormat="1" applyFont="1" applyFill="1" applyAlignment="1">
      <alignment vertical="top"/>
    </xf>
    <xf numFmtId="1" fontId="22" fillId="5" borderId="6" xfId="0" applyNumberFormat="1" applyFont="1" applyFill="1" applyBorder="1" applyAlignment="1">
      <alignment horizontal="center" vertical="center"/>
    </xf>
    <xf numFmtId="0" fontId="17" fillId="4" borderId="0" xfId="0" applyFont="1" applyFill="1" applyAlignment="1">
      <alignment horizontal="left"/>
    </xf>
    <xf numFmtId="0" fontId="18" fillId="4" borderId="0" xfId="0" applyFont="1" applyFill="1" applyAlignment="1">
      <alignment horizontal="left"/>
    </xf>
    <xf numFmtId="0" fontId="14" fillId="4" borderId="0" xfId="0" applyFont="1" applyFill="1" applyBorder="1" applyAlignment="1">
      <alignment horizontal="center" vertical="center"/>
    </xf>
    <xf numFmtId="1" fontId="29"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wrapText="1"/>
    </xf>
    <xf numFmtId="1" fontId="14" fillId="5" borderId="17"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4" fillId="5" borderId="17" xfId="0" applyFont="1" applyFill="1" applyBorder="1" applyAlignment="1">
      <alignment horizontal="center" vertical="center"/>
    </xf>
    <xf numFmtId="0" fontId="14" fillId="4" borderId="17" xfId="0" applyFont="1" applyFill="1" applyBorder="1" applyAlignment="1">
      <alignment horizontal="center" vertical="center"/>
    </xf>
    <xf numFmtId="0" fontId="22" fillId="5" borderId="5" xfId="0" applyFont="1" applyFill="1" applyBorder="1" applyAlignment="1">
      <alignment horizontal="center" vertical="center"/>
    </xf>
    <xf numFmtId="0" fontId="22" fillId="4" borderId="17" xfId="0" applyFont="1" applyFill="1" applyBorder="1" applyAlignment="1">
      <alignment horizontal="center" vertical="center"/>
    </xf>
    <xf numFmtId="0" fontId="22" fillId="5" borderId="17" xfId="0" applyFont="1" applyFill="1" applyBorder="1" applyAlignment="1">
      <alignment horizontal="center" vertical="center"/>
    </xf>
    <xf numFmtId="0" fontId="14" fillId="4" borderId="18" xfId="0" applyFont="1" applyFill="1" applyBorder="1" applyAlignment="1">
      <alignment horizontal="center" vertical="center"/>
    </xf>
    <xf numFmtId="0" fontId="18" fillId="4" borderId="0" xfId="0" applyFont="1" applyFill="1" applyAlignment="1">
      <alignment horizontal="right"/>
    </xf>
    <xf numFmtId="1" fontId="26" fillId="5" borderId="19" xfId="0" applyNumberFormat="1" applyFont="1" applyFill="1" applyBorder="1" applyAlignment="1">
      <alignment horizontal="center" textRotation="90" wrapText="1"/>
    </xf>
    <xf numFmtId="1" fontId="34" fillId="5" borderId="20" xfId="0" applyNumberFormat="1" applyFont="1" applyFill="1" applyBorder="1" applyAlignment="1">
      <alignment horizontal="center" textRotation="90" wrapText="1"/>
    </xf>
    <xf numFmtId="1" fontId="26" fillId="5" borderId="21" xfId="0" applyNumberFormat="1" applyFont="1" applyFill="1" applyBorder="1" applyAlignment="1">
      <alignment horizontal="center" textRotation="90" wrapText="1"/>
    </xf>
    <xf numFmtId="1" fontId="26" fillId="5" borderId="22" xfId="0" applyNumberFormat="1" applyFont="1" applyFill="1" applyBorder="1" applyAlignment="1">
      <alignment horizontal="center" textRotation="90" wrapText="1"/>
    </xf>
    <xf numFmtId="1" fontId="26" fillId="5" borderId="23" xfId="0" applyNumberFormat="1" applyFont="1" applyFill="1" applyBorder="1" applyAlignment="1">
      <alignment horizontal="center" textRotation="90" wrapText="1"/>
    </xf>
    <xf numFmtId="1" fontId="34" fillId="5" borderId="22" xfId="0" applyNumberFormat="1" applyFont="1" applyFill="1" applyBorder="1" applyAlignment="1">
      <alignment horizontal="center" textRotation="90" wrapText="1"/>
    </xf>
    <xf numFmtId="1" fontId="26" fillId="5" borderId="24" xfId="0" applyNumberFormat="1" applyFont="1" applyFill="1" applyBorder="1" applyAlignment="1">
      <alignment horizontal="center" textRotation="90" wrapText="1"/>
    </xf>
    <xf numFmtId="1" fontId="4" fillId="5" borderId="25" xfId="0" applyNumberFormat="1" applyFont="1" applyFill="1" applyBorder="1" applyAlignment="1">
      <alignment horizontal="center" textRotation="90" wrapText="1"/>
    </xf>
    <xf numFmtId="1" fontId="35" fillId="5" borderId="26" xfId="0" applyNumberFormat="1" applyFont="1" applyFill="1" applyBorder="1" applyAlignment="1">
      <alignment horizontal="center" textRotation="90" wrapText="1"/>
    </xf>
    <xf numFmtId="1" fontId="36" fillId="4" borderId="0" xfId="0" applyNumberFormat="1" applyFont="1" applyFill="1" applyBorder="1" applyAlignment="1">
      <alignment horizontal="center" textRotation="90" wrapText="1"/>
    </xf>
    <xf numFmtId="164" fontId="12" fillId="5" borderId="27" xfId="0" applyNumberFormat="1" applyFont="1" applyFill="1" applyBorder="1" applyAlignment="1">
      <alignment horizontal="right" vertical="center"/>
    </xf>
    <xf numFmtId="164" fontId="13" fillId="5" borderId="17" xfId="0" applyNumberFormat="1" applyFont="1" applyFill="1" applyBorder="1" applyAlignment="1">
      <alignment horizontal="right" vertical="center"/>
    </xf>
    <xf numFmtId="164" fontId="12" fillId="5" borderId="28" xfId="0" applyNumberFormat="1" applyFont="1" applyFill="1" applyBorder="1" applyAlignment="1">
      <alignment horizontal="right" vertical="center"/>
    </xf>
    <xf numFmtId="164" fontId="12" fillId="5" borderId="29" xfId="0" applyNumberFormat="1" applyFont="1" applyFill="1" applyBorder="1" applyAlignment="1">
      <alignment horizontal="right" vertical="center"/>
    </xf>
    <xf numFmtId="164" fontId="13" fillId="5" borderId="29" xfId="0" applyNumberFormat="1" applyFont="1" applyFill="1" applyBorder="1" applyAlignment="1">
      <alignment horizontal="right" vertical="center"/>
    </xf>
    <xf numFmtId="164" fontId="12" fillId="5" borderId="30" xfId="0" applyNumberFormat="1" applyFont="1" applyFill="1" applyBorder="1" applyAlignment="1">
      <alignment horizontal="right" vertical="center"/>
    </xf>
    <xf numFmtId="164" fontId="12" fillId="5" borderId="6" xfId="0" applyNumberFormat="1" applyFont="1" applyFill="1" applyBorder="1" applyAlignment="1">
      <alignment horizontal="right" vertical="center"/>
    </xf>
    <xf numFmtId="1" fontId="33" fillId="5" borderId="31" xfId="0" applyNumberFormat="1" applyFont="1" applyFill="1" applyBorder="1" applyAlignment="1">
      <alignment horizontal="right" vertical="center"/>
    </xf>
    <xf numFmtId="164" fontId="12" fillId="5" borderId="32"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2" fillId="5" borderId="33" xfId="0" applyNumberFormat="1" applyFont="1" applyFill="1" applyBorder="1" applyAlignment="1">
      <alignment horizontal="right" vertical="center"/>
    </xf>
    <xf numFmtId="164" fontId="12" fillId="5" borderId="34" xfId="0" applyNumberFormat="1" applyFont="1" applyFill="1" applyBorder="1" applyAlignment="1">
      <alignment horizontal="right" vertical="center"/>
    </xf>
    <xf numFmtId="164" fontId="13" fillId="5" borderId="34" xfId="0" applyNumberFormat="1" applyFont="1" applyFill="1" applyBorder="1" applyAlignment="1">
      <alignment horizontal="right" vertical="center"/>
    </xf>
    <xf numFmtId="164" fontId="12" fillId="5" borderId="35"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 fontId="33" fillId="5" borderId="36" xfId="0" applyNumberFormat="1" applyFont="1" applyFill="1" applyBorder="1" applyAlignment="1">
      <alignment horizontal="right" vertical="center"/>
    </xf>
    <xf numFmtId="164" fontId="12" fillId="4" borderId="27" xfId="0" applyNumberFormat="1" applyFont="1" applyFill="1" applyBorder="1" applyAlignment="1">
      <alignment horizontal="right" vertical="center"/>
    </xf>
    <xf numFmtId="164" fontId="13" fillId="4" borderId="17" xfId="0" applyNumberFormat="1" applyFont="1" applyFill="1" applyBorder="1" applyAlignment="1">
      <alignment horizontal="right" vertical="center"/>
    </xf>
    <xf numFmtId="164" fontId="12" fillId="4" borderId="28" xfId="0" applyNumberFormat="1" applyFont="1" applyFill="1" applyBorder="1" applyAlignment="1">
      <alignment horizontal="right" vertical="center"/>
    </xf>
    <xf numFmtId="164" fontId="12" fillId="4" borderId="29" xfId="0" applyNumberFormat="1" applyFont="1" applyFill="1" applyBorder="1" applyAlignment="1">
      <alignment horizontal="right" vertical="center"/>
    </xf>
    <xf numFmtId="164" fontId="13" fillId="4" borderId="29" xfId="0" applyNumberFormat="1" applyFont="1" applyFill="1" applyBorder="1" applyAlignment="1">
      <alignment horizontal="right" vertical="center"/>
    </xf>
    <xf numFmtId="164" fontId="12" fillId="4" borderId="30"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33" fillId="4" borderId="31" xfId="0" applyNumberFormat="1" applyFont="1" applyFill="1" applyBorder="1" applyAlignment="1">
      <alignment horizontal="right" vertical="center"/>
    </xf>
    <xf numFmtId="164" fontId="24" fillId="4" borderId="0" xfId="0" applyNumberFormat="1" applyFont="1" applyFill="1" applyBorder="1"/>
    <xf numFmtId="1" fontId="14" fillId="4" borderId="17"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167" fontId="31" fillId="4" borderId="0" xfId="0" applyNumberFormat="1" applyFont="1" applyFill="1" applyBorder="1" applyAlignment="1">
      <alignment horizontal="right" vertical="center"/>
    </xf>
    <xf numFmtId="167" fontId="32" fillId="4" borderId="0" xfId="0" applyNumberFormat="1" applyFont="1" applyFill="1" applyBorder="1" applyAlignment="1">
      <alignment horizontal="right" vertical="center"/>
    </xf>
    <xf numFmtId="167" fontId="30"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7" fontId="14" fillId="4" borderId="0" xfId="0" applyNumberFormat="1" applyFont="1" applyFill="1" applyBorder="1" applyAlignment="1">
      <alignment horizontal="right" vertical="center"/>
    </xf>
    <xf numFmtId="164" fontId="12" fillId="5" borderId="37" xfId="0" applyNumberFormat="1" applyFont="1" applyFill="1" applyBorder="1" applyAlignment="1">
      <alignment horizontal="right" vertical="center"/>
    </xf>
    <xf numFmtId="2" fontId="13" fillId="5" borderId="29" xfId="0" applyNumberFormat="1" applyFont="1" applyFill="1" applyBorder="1" applyAlignment="1">
      <alignment horizontal="right" vertical="center"/>
    </xf>
    <xf numFmtId="164" fontId="12" fillId="5" borderId="38" xfId="0" applyNumberFormat="1" applyFont="1" applyFill="1" applyBorder="1" applyAlignment="1">
      <alignment horizontal="right" vertical="center"/>
    </xf>
    <xf numFmtId="164" fontId="13" fillId="5" borderId="5" xfId="0" applyNumberFormat="1" applyFont="1" applyFill="1" applyBorder="1" applyAlignment="1">
      <alignment horizontal="right" vertical="center"/>
    </xf>
    <xf numFmtId="164" fontId="12" fillId="5" borderId="39" xfId="0" applyNumberFormat="1" applyFont="1" applyFill="1" applyBorder="1" applyAlignment="1">
      <alignment horizontal="right" vertical="center"/>
    </xf>
    <xf numFmtId="164" fontId="12" fillId="5" borderId="40" xfId="0" applyNumberFormat="1" applyFont="1" applyFill="1" applyBorder="1" applyAlignment="1">
      <alignment horizontal="right" vertical="center"/>
    </xf>
    <xf numFmtId="164" fontId="13" fillId="5" borderId="40" xfId="0" applyNumberFormat="1" applyFont="1" applyFill="1" applyBorder="1" applyAlignment="1">
      <alignment horizontal="right" vertical="center"/>
    </xf>
    <xf numFmtId="164" fontId="12" fillId="5" borderId="41" xfId="0" applyNumberFormat="1" applyFont="1" applyFill="1" applyBorder="1" applyAlignment="1">
      <alignment horizontal="right" vertical="center"/>
    </xf>
    <xf numFmtId="164" fontId="12" fillId="5" borderId="12" xfId="0" applyNumberFormat="1" applyFont="1" applyFill="1" applyBorder="1" applyAlignment="1">
      <alignment horizontal="right" vertical="center"/>
    </xf>
    <xf numFmtId="1" fontId="33" fillId="5" borderId="42" xfId="0" applyNumberFormat="1" applyFont="1" applyFill="1" applyBorder="1" applyAlignment="1">
      <alignment horizontal="right" vertical="center"/>
    </xf>
    <xf numFmtId="164" fontId="12" fillId="4" borderId="43" xfId="0" applyNumberFormat="1" applyFont="1" applyFill="1" applyBorder="1" applyAlignment="1">
      <alignment horizontal="right" vertical="center"/>
    </xf>
    <xf numFmtId="164" fontId="13" fillId="4" borderId="18" xfId="0" applyNumberFormat="1" applyFont="1" applyFill="1" applyBorder="1" applyAlignment="1">
      <alignment horizontal="right" vertical="center"/>
    </xf>
    <xf numFmtId="164" fontId="12" fillId="4" borderId="44" xfId="0" applyNumberFormat="1" applyFont="1" applyFill="1" applyBorder="1" applyAlignment="1">
      <alignment horizontal="right" vertical="center"/>
    </xf>
    <xf numFmtId="164" fontId="12" fillId="4" borderId="45" xfId="0" applyNumberFormat="1" applyFont="1" applyFill="1" applyBorder="1" applyAlignment="1">
      <alignment horizontal="right" vertical="center"/>
    </xf>
    <xf numFmtId="164" fontId="13" fillId="4" borderId="45" xfId="0" applyNumberFormat="1" applyFont="1" applyFill="1" applyBorder="1" applyAlignment="1">
      <alignment horizontal="right" vertical="center"/>
    </xf>
    <xf numFmtId="164" fontId="12" fillId="4" borderId="46" xfId="0" applyNumberFormat="1" applyFont="1" applyFill="1" applyBorder="1" applyAlignment="1">
      <alignment horizontal="right" vertical="center"/>
    </xf>
    <xf numFmtId="164" fontId="12" fillId="4" borderId="10" xfId="0" applyNumberFormat="1" applyFont="1" applyFill="1" applyBorder="1" applyAlignment="1">
      <alignment horizontal="right" vertical="center"/>
    </xf>
    <xf numFmtId="1" fontId="33" fillId="4" borderId="47" xfId="0" applyNumberFormat="1" applyFont="1" applyFill="1" applyBorder="1" applyAlignment="1">
      <alignment horizontal="right" vertical="center"/>
    </xf>
    <xf numFmtId="0" fontId="5" fillId="4" borderId="0" xfId="0" applyFont="1" applyFill="1" applyAlignment="1">
      <alignment horizontal="left" vertical="center"/>
    </xf>
    <xf numFmtId="0" fontId="9" fillId="4" borderId="48" xfId="0" applyFont="1" applyFill="1" applyBorder="1"/>
    <xf numFmtId="0" fontId="10" fillId="4" borderId="48" xfId="0" applyFont="1" applyFill="1" applyBorder="1" applyAlignment="1">
      <alignment horizontal="center"/>
    </xf>
    <xf numFmtId="49" fontId="12" fillId="4" borderId="0" xfId="0" applyNumberFormat="1" applyFont="1" applyFill="1" applyAlignment="1">
      <alignment horizontal="left" vertical="top"/>
    </xf>
    <xf numFmtId="0" fontId="13" fillId="4" borderId="49" xfId="0" applyFont="1" applyFill="1" applyBorder="1" applyAlignment="1">
      <alignment horizontal="left" vertical="top"/>
    </xf>
    <xf numFmtId="0" fontId="12" fillId="4" borderId="49" xfId="0" applyFont="1" applyFill="1" applyBorder="1" applyAlignment="1">
      <alignment horizontal="left" vertical="top"/>
    </xf>
    <xf numFmtId="0" fontId="9" fillId="4" borderId="49" xfId="0" applyFont="1" applyFill="1" applyBorder="1"/>
    <xf numFmtId="0" fontId="14" fillId="4" borderId="0" xfId="0" applyFont="1" applyFill="1" applyAlignment="1">
      <alignment horizontal="center" vertical="center" wrapText="1"/>
    </xf>
    <xf numFmtId="0" fontId="38" fillId="4" borderId="0" xfId="0" applyFont="1" applyFill="1" applyAlignment="1">
      <alignment horizontal="center" vertical="center"/>
    </xf>
    <xf numFmtId="0" fontId="5" fillId="4" borderId="48" xfId="0" applyFont="1" applyFill="1" applyBorder="1" applyAlignment="1">
      <alignment horizontal="left" vertical="center"/>
    </xf>
    <xf numFmtId="0" fontId="12" fillId="4" borderId="48" xfId="0" applyFont="1" applyFill="1" applyBorder="1" applyAlignment="1">
      <alignment horizontal="center"/>
    </xf>
    <xf numFmtId="0" fontId="12" fillId="4" borderId="0" xfId="0" applyFont="1" applyFill="1" applyAlignment="1">
      <alignment horizontal="center"/>
    </xf>
    <xf numFmtId="0" fontId="9" fillId="4" borderId="0" xfId="0" applyFont="1" applyFill="1" applyAlignment="1">
      <alignment vertical="top"/>
    </xf>
    <xf numFmtId="0" fontId="5" fillId="4" borderId="49" xfId="0" applyFont="1" applyFill="1" applyBorder="1" applyAlignment="1">
      <alignment horizontal="left" vertical="top"/>
    </xf>
    <xf numFmtId="0" fontId="14" fillId="4" borderId="49" xfId="0" applyFont="1" applyFill="1" applyBorder="1" applyAlignment="1">
      <alignment horizontal="left" vertical="top"/>
    </xf>
    <xf numFmtId="0" fontId="9" fillId="4" borderId="49" xfId="0" applyFont="1" applyFill="1" applyBorder="1" applyAlignment="1">
      <alignment vertical="top"/>
    </xf>
    <xf numFmtId="0" fontId="7" fillId="4" borderId="49" xfId="0" applyFont="1" applyFill="1" applyBorder="1" applyAlignment="1">
      <alignment horizontal="left" vertical="top"/>
    </xf>
    <xf numFmtId="0" fontId="13" fillId="4" borderId="49" xfId="0" applyFont="1" applyFill="1" applyBorder="1" applyAlignment="1">
      <alignment horizontal="left" vertical="top" wrapText="1"/>
    </xf>
    <xf numFmtId="0" fontId="12" fillId="4" borderId="49" xfId="1" applyFont="1" applyFill="1" applyBorder="1" applyAlignment="1" applyProtection="1">
      <alignment horizontal="left" vertical="top" wrapText="1"/>
    </xf>
    <xf numFmtId="0" fontId="6" fillId="4" borderId="0" xfId="0" applyFont="1" applyFill="1" applyAlignment="1">
      <alignment vertical="top"/>
    </xf>
    <xf numFmtId="0" fontId="39" fillId="4" borderId="49" xfId="1" applyFont="1" applyFill="1" applyBorder="1" applyAlignment="1" applyProtection="1">
      <alignment horizontal="left" vertical="top"/>
    </xf>
    <xf numFmtId="0" fontId="37" fillId="4" borderId="0" xfId="0" applyFont="1" applyFill="1" applyAlignment="1">
      <alignment horizontal="distributed"/>
    </xf>
    <xf numFmtId="0" fontId="40" fillId="4" borderId="0" xfId="0" applyFont="1" applyFill="1"/>
    <xf numFmtId="0" fontId="41" fillId="4" borderId="0" xfId="0" applyFont="1" applyFill="1" applyAlignment="1">
      <alignment horizontal="distributed"/>
    </xf>
    <xf numFmtId="0" fontId="14" fillId="4" borderId="0" xfId="0" applyFont="1" applyFill="1" applyAlignment="1">
      <alignment horizontal="left" wrapText="1"/>
    </xf>
    <xf numFmtId="0" fontId="5" fillId="4" borderId="0" xfId="0" applyFont="1" applyFill="1" applyAlignment="1">
      <alignment horizontal="left" vertical="top" wrapText="1"/>
    </xf>
    <xf numFmtId="0" fontId="42" fillId="4" borderId="0" xfId="0" applyFont="1" applyFill="1" applyAlignment="1">
      <alignment horizontal="left" wrapText="1" indent="1"/>
    </xf>
    <xf numFmtId="0" fontId="43" fillId="4" borderId="0" xfId="0" applyFont="1" applyFill="1"/>
    <xf numFmtId="0" fontId="5" fillId="4" borderId="0" xfId="0" applyFont="1" applyFill="1" applyAlignment="1">
      <alignment horizontal="left" vertical="top" wrapText="1" indent="1"/>
    </xf>
    <xf numFmtId="0" fontId="15" fillId="4" borderId="0" xfId="0" applyFont="1" applyFill="1"/>
    <xf numFmtId="0" fontId="18" fillId="4" borderId="0" xfId="0" applyFont="1" applyFill="1" applyAlignment="1">
      <alignment horizontal="distributed"/>
    </xf>
    <xf numFmtId="0" fontId="44" fillId="4" borderId="0" xfId="0" applyFont="1" applyFill="1"/>
    <xf numFmtId="0" fontId="5" fillId="4" borderId="0" xfId="0" applyFont="1" applyFill="1" applyAlignment="1">
      <alignment horizontal="left" wrapText="1"/>
    </xf>
    <xf numFmtId="0" fontId="17" fillId="4" borderId="0" xfId="0" applyFont="1" applyFill="1" applyAlignment="1">
      <alignment vertical="top"/>
    </xf>
    <xf numFmtId="0" fontId="45" fillId="4" borderId="0" xfId="0" applyFont="1" applyFill="1" applyAlignment="1">
      <alignment horizontal="left"/>
    </xf>
    <xf numFmtId="0" fontId="45" fillId="4" borderId="0" xfId="0" applyFont="1" applyFill="1"/>
    <xf numFmtId="0" fontId="45" fillId="4" borderId="0" xfId="0" applyFont="1" applyFill="1" applyAlignment="1">
      <alignment horizontal="center"/>
    </xf>
    <xf numFmtId="0" fontId="15" fillId="4" borderId="0" xfId="0" applyFont="1" applyFill="1" applyAlignment="1">
      <alignment horizontal="left"/>
    </xf>
    <xf numFmtId="0" fontId="15"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xf numFmtId="0" fontId="18" fillId="4" borderId="50" xfId="0" applyFont="1" applyFill="1" applyBorder="1" applyAlignment="1">
      <alignment horizontal="center"/>
    </xf>
    <xf numFmtId="0" fontId="15" fillId="4" borderId="51" xfId="0" applyFont="1" applyFill="1" applyBorder="1" applyAlignment="1">
      <alignment horizontal="left"/>
    </xf>
    <xf numFmtId="0" fontId="15" fillId="4" borderId="51" xfId="0" applyFont="1" applyFill="1" applyBorder="1" applyAlignment="1">
      <alignment horizontal="center"/>
    </xf>
    <xf numFmtId="0" fontId="15" fillId="4" borderId="52" xfId="0" applyFont="1" applyFill="1" applyBorder="1" applyAlignment="1">
      <alignment horizontal="center"/>
    </xf>
    <xf numFmtId="165" fontId="15" fillId="4" borderId="52" xfId="0" applyNumberFormat="1" applyFont="1"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14" fillId="4" borderId="0" xfId="0" applyFont="1" applyFill="1" applyBorder="1" applyAlignment="1">
      <alignment vertical="center"/>
    </xf>
    <xf numFmtId="0" fontId="46" fillId="4" borderId="0" xfId="0" applyFont="1" applyFill="1" applyAlignment="1"/>
    <xf numFmtId="0" fontId="14" fillId="4" borderId="0" xfId="0" applyFont="1" applyFill="1" applyBorder="1" applyAlignment="1">
      <alignment horizontal="right" vertical="center"/>
    </xf>
    <xf numFmtId="0" fontId="14" fillId="5" borderId="51" xfId="0" applyFont="1" applyFill="1" applyBorder="1" applyAlignment="1">
      <alignment horizontal="center" vertical="center"/>
    </xf>
    <xf numFmtId="0" fontId="14" fillId="4" borderId="0" xfId="0" applyFont="1" applyFill="1" applyAlignment="1">
      <alignment vertical="center"/>
    </xf>
    <xf numFmtId="0" fontId="5" fillId="4" borderId="51" xfId="0" applyFont="1" applyFill="1" applyBorder="1" applyAlignment="1">
      <alignment horizontal="center"/>
    </xf>
    <xf numFmtId="2" fontId="5" fillId="4" borderId="51" xfId="0" applyNumberFormat="1" applyFont="1" applyFill="1" applyBorder="1" applyAlignment="1">
      <alignment horizontal="center"/>
    </xf>
    <xf numFmtId="1" fontId="5" fillId="4" borderId="51" xfId="0" applyNumberFormat="1" applyFont="1" applyFill="1" applyBorder="1" applyAlignment="1">
      <alignment horizontal="center"/>
    </xf>
    <xf numFmtId="0" fontId="5" fillId="4" borderId="51" xfId="0" applyFont="1" applyFill="1" applyBorder="1" applyAlignment="1">
      <alignment horizontal="left"/>
    </xf>
    <xf numFmtId="0" fontId="5" fillId="4" borderId="51" xfId="0" applyFont="1" applyFill="1" applyBorder="1"/>
    <xf numFmtId="0" fontId="5" fillId="4" borderId="51" xfId="0" quotePrefix="1" applyFont="1" applyFill="1" applyBorder="1" applyAlignment="1">
      <alignment horizontal="left"/>
    </xf>
    <xf numFmtId="0" fontId="2" fillId="4" borderId="49" xfId="1" applyFill="1" applyBorder="1" applyAlignment="1" applyProtection="1">
      <alignment horizontal="left" vertical="top"/>
    </xf>
    <xf numFmtId="0" fontId="17" fillId="4" borderId="0" xfId="0" applyFont="1" applyFill="1" applyAlignment="1">
      <alignment horizontal="left" vertical="top"/>
    </xf>
    <xf numFmtId="0" fontId="17" fillId="4" borderId="0" xfId="0" applyFont="1" applyFill="1" applyAlignment="1"/>
    <xf numFmtId="0" fontId="17" fillId="4" borderId="0" xfId="0" applyFont="1" applyFill="1" applyAlignment="1">
      <alignment horizontal="right" vertical="top"/>
    </xf>
    <xf numFmtId="0" fontId="17" fillId="4" borderId="0" xfId="0" applyFont="1" applyFill="1" applyAlignment="1">
      <alignment horizontal="center"/>
    </xf>
    <xf numFmtId="0" fontId="48" fillId="4" borderId="0" xfId="0" applyFont="1" applyFill="1" applyBorder="1" applyAlignment="1">
      <alignment horizontal="center"/>
    </xf>
    <xf numFmtId="0" fontId="40" fillId="4" borderId="0" xfId="0" applyFont="1" applyFill="1" applyAlignment="1">
      <alignment horizontal="center"/>
    </xf>
    <xf numFmtId="0" fontId="28" fillId="4" borderId="53" xfId="0" applyFont="1" applyFill="1" applyBorder="1" applyAlignment="1">
      <alignment horizontal="center"/>
    </xf>
    <xf numFmtId="0" fontId="28" fillId="4" borderId="0" xfId="0" applyFont="1" applyFill="1" applyAlignment="1">
      <alignment horizontal="center"/>
    </xf>
    <xf numFmtId="0" fontId="14" fillId="4" borderId="54" xfId="0" applyFont="1" applyFill="1" applyBorder="1" applyAlignment="1">
      <alignment horizontal="center" textRotation="90"/>
    </xf>
    <xf numFmtId="0" fontId="14" fillId="5" borderId="55" xfId="0" applyFont="1" applyFill="1" applyBorder="1" applyAlignment="1">
      <alignment horizontal="center" textRotation="90"/>
    </xf>
    <xf numFmtId="0" fontId="14" fillId="5" borderId="3" xfId="0" applyFont="1" applyFill="1" applyBorder="1" applyAlignment="1">
      <alignment horizontal="center" textRotation="90"/>
    </xf>
    <xf numFmtId="0" fontId="14" fillId="5" borderId="56" xfId="0" applyFont="1" applyFill="1" applyBorder="1" applyAlignment="1">
      <alignment horizontal="center" textRotation="90" wrapText="1"/>
    </xf>
    <xf numFmtId="0" fontId="5" fillId="5" borderId="57" xfId="0" applyFont="1" applyFill="1" applyBorder="1" applyAlignment="1">
      <alignment horizontal="center" textRotation="90"/>
    </xf>
    <xf numFmtId="0" fontId="14" fillId="5" borderId="4" xfId="0" applyFont="1" applyFill="1" applyBorder="1" applyAlignment="1">
      <alignment horizontal="center" textRotation="90" wrapText="1"/>
    </xf>
    <xf numFmtId="0" fontId="5" fillId="5" borderId="7" xfId="0" applyFont="1" applyFill="1" applyBorder="1" applyAlignment="1">
      <alignment horizontal="center" textRotation="90"/>
    </xf>
    <xf numFmtId="0" fontId="13" fillId="5" borderId="7" xfId="0" applyFont="1" applyFill="1" applyBorder="1" applyAlignment="1">
      <alignment horizontal="center" textRotation="90"/>
    </xf>
    <xf numFmtId="0" fontId="14" fillId="4" borderId="0" xfId="0" applyFont="1" applyFill="1" applyBorder="1" applyAlignment="1">
      <alignment horizontal="center" textRotation="90"/>
    </xf>
    <xf numFmtId="0" fontId="14" fillId="4" borderId="54" xfId="0" applyFont="1" applyFill="1" applyBorder="1" applyAlignment="1">
      <alignment horizontal="center"/>
    </xf>
    <xf numFmtId="164" fontId="5" fillId="5" borderId="58" xfId="0" applyNumberFormat="1" applyFont="1" applyFill="1" applyBorder="1" applyAlignment="1">
      <alignment horizontal="right"/>
    </xf>
    <xf numFmtId="164" fontId="5" fillId="5" borderId="0" xfId="0" applyNumberFormat="1" applyFont="1" applyFill="1" applyBorder="1" applyAlignment="1">
      <alignment horizontal="right"/>
    </xf>
    <xf numFmtId="164" fontId="5" fillId="5" borderId="59" xfId="0" applyNumberFormat="1" applyFont="1" applyFill="1" applyBorder="1" applyAlignment="1">
      <alignment horizontal="right"/>
    </xf>
    <xf numFmtId="164" fontId="5" fillId="5" borderId="60" xfId="0" applyNumberFormat="1" applyFont="1" applyFill="1" applyBorder="1" applyAlignment="1">
      <alignment horizontal="right"/>
    </xf>
    <xf numFmtId="164" fontId="5" fillId="5" borderId="61" xfId="0" applyNumberFormat="1" applyFont="1" applyFill="1" applyBorder="1" applyAlignment="1">
      <alignment horizontal="right"/>
    </xf>
    <xf numFmtId="164" fontId="5" fillId="5" borderId="16" xfId="0" applyNumberFormat="1" applyFont="1" applyFill="1" applyBorder="1" applyAlignment="1">
      <alignment horizontal="right"/>
    </xf>
    <xf numFmtId="164" fontId="5" fillId="4" borderId="0" xfId="0" applyNumberFormat="1" applyFont="1" applyFill="1" applyBorder="1" applyAlignment="1">
      <alignment horizontal="right"/>
    </xf>
    <xf numFmtId="0" fontId="14" fillId="5" borderId="62" xfId="0" applyFont="1" applyFill="1" applyBorder="1" applyAlignment="1">
      <alignment horizontal="center"/>
    </xf>
    <xf numFmtId="1" fontId="5" fillId="4" borderId="0" xfId="0" applyNumberFormat="1" applyFont="1" applyFill="1" applyBorder="1" applyAlignment="1">
      <alignment horizontal="right"/>
    </xf>
    <xf numFmtId="0" fontId="5" fillId="5" borderId="64" xfId="0" applyFont="1" applyFill="1" applyBorder="1" applyAlignment="1">
      <alignment horizontal="center"/>
    </xf>
    <xf numFmtId="0" fontId="14" fillId="4" borderId="69" xfId="0" applyFont="1" applyFill="1" applyBorder="1" applyAlignment="1">
      <alignment horizontal="center"/>
    </xf>
    <xf numFmtId="0" fontId="14" fillId="5" borderId="70" xfId="0" applyFont="1" applyFill="1" applyBorder="1" applyAlignment="1">
      <alignment horizontal="center"/>
    </xf>
    <xf numFmtId="0" fontId="14" fillId="0" borderId="70" xfId="0" applyFont="1" applyFill="1" applyBorder="1" applyAlignment="1">
      <alignment horizontal="center"/>
    </xf>
    <xf numFmtId="0" fontId="14" fillId="5" borderId="15" xfId="0" applyFont="1" applyFill="1" applyBorder="1" applyAlignment="1">
      <alignment horizontal="center"/>
    </xf>
    <xf numFmtId="0" fontId="14" fillId="5" borderId="17" xfId="0" applyFont="1" applyFill="1" applyBorder="1" applyAlignment="1">
      <alignment horizontal="center"/>
    </xf>
    <xf numFmtId="0" fontId="14" fillId="4" borderId="18" xfId="0" applyFont="1" applyFill="1" applyBorder="1" applyAlignment="1">
      <alignment horizontal="center"/>
    </xf>
    <xf numFmtId="0" fontId="14" fillId="4" borderId="17" xfId="0" applyFont="1" applyFill="1" applyBorder="1" applyAlignment="1">
      <alignment horizontal="center"/>
    </xf>
    <xf numFmtId="0" fontId="12" fillId="5" borderId="5" xfId="0" applyFont="1" applyFill="1" applyBorder="1" applyAlignment="1">
      <alignment horizontal="center"/>
    </xf>
    <xf numFmtId="0" fontId="0" fillId="4" borderId="53" xfId="0" applyFill="1" applyBorder="1"/>
    <xf numFmtId="0" fontId="5" fillId="5" borderId="78" xfId="0" applyFont="1" applyFill="1" applyBorder="1" applyAlignment="1">
      <alignment horizontal="center" textRotation="90" wrapText="1"/>
    </xf>
    <xf numFmtId="0" fontId="17" fillId="4" borderId="0" xfId="0" applyFont="1" applyFill="1" applyAlignment="1">
      <alignment horizontal="right" vertical="top" textRotation="180"/>
    </xf>
    <xf numFmtId="0" fontId="14" fillId="4" borderId="0" xfId="0" applyFont="1" applyFill="1"/>
    <xf numFmtId="0" fontId="2" fillId="4" borderId="49" xfId="1" applyFill="1" applyBorder="1" applyAlignment="1" applyProtection="1">
      <alignment horizontal="left" vertical="top" wrapText="1"/>
    </xf>
    <xf numFmtId="0" fontId="0" fillId="0" borderId="0" xfId="0" applyFill="1"/>
    <xf numFmtId="0" fontId="48" fillId="4" borderId="0" xfId="0" applyFont="1" applyFill="1" applyAlignment="1">
      <alignment horizontal="center"/>
    </xf>
    <xf numFmtId="0" fontId="52" fillId="4" borderId="0" xfId="0" applyFont="1" applyFill="1" applyBorder="1" applyAlignment="1">
      <alignment horizontal="center" textRotation="90"/>
    </xf>
    <xf numFmtId="0" fontId="5" fillId="5" borderId="80" xfId="0" applyFont="1" applyFill="1" applyBorder="1" applyAlignment="1">
      <alignment horizontal="center" textRotation="90"/>
    </xf>
    <xf numFmtId="0" fontId="5" fillId="5" borderId="81" xfId="0" applyFont="1" applyFill="1" applyBorder="1" applyAlignment="1">
      <alignment horizontal="center" textRotation="90"/>
    </xf>
    <xf numFmtId="0" fontId="14" fillId="5" borderId="79" xfId="0" applyFont="1" applyFill="1" applyBorder="1" applyAlignment="1">
      <alignment horizontal="center" textRotation="90"/>
    </xf>
    <xf numFmtId="0" fontId="5" fillId="5" borderId="82" xfId="0" applyFont="1" applyFill="1" applyBorder="1" applyAlignment="1">
      <alignment horizontal="center" textRotation="90"/>
    </xf>
    <xf numFmtId="0" fontId="5" fillId="5" borderId="78" xfId="0" applyFont="1" applyFill="1" applyBorder="1" applyAlignment="1">
      <alignment horizontal="center" textRotation="90"/>
    </xf>
    <xf numFmtId="0" fontId="52" fillId="0" borderId="0" xfId="0" applyFont="1" applyFill="1" applyBorder="1" applyAlignment="1">
      <alignment horizontal="center"/>
    </xf>
    <xf numFmtId="164" fontId="53" fillId="5" borderId="83" xfId="0" applyNumberFormat="1" applyFont="1" applyFill="1" applyBorder="1" applyAlignment="1">
      <alignment horizontal="right"/>
    </xf>
    <xf numFmtId="164" fontId="53" fillId="5" borderId="84" xfId="0" applyNumberFormat="1" applyFont="1" applyFill="1" applyBorder="1" applyAlignment="1">
      <alignment horizontal="right"/>
    </xf>
    <xf numFmtId="164" fontId="53" fillId="5" borderId="85" xfId="0" applyNumberFormat="1" applyFont="1" applyFill="1" applyBorder="1" applyAlignment="1">
      <alignment horizontal="right"/>
    </xf>
    <xf numFmtId="164" fontId="53" fillId="5" borderId="16" xfId="0" applyNumberFormat="1" applyFont="1" applyFill="1" applyBorder="1" applyAlignment="1">
      <alignment horizontal="right"/>
    </xf>
    <xf numFmtId="164" fontId="53" fillId="5" borderId="60" xfId="0" applyNumberFormat="1" applyFont="1" applyFill="1" applyBorder="1" applyAlignment="1">
      <alignment horizontal="right"/>
    </xf>
    <xf numFmtId="164" fontId="53" fillId="5" borderId="40" xfId="0" applyNumberFormat="1" applyFont="1" applyFill="1" applyBorder="1" applyAlignment="1">
      <alignment horizontal="right"/>
    </xf>
    <xf numFmtId="164" fontId="53" fillId="4" borderId="0" xfId="0" applyNumberFormat="1" applyFont="1" applyFill="1" applyBorder="1" applyAlignment="1">
      <alignment horizontal="right"/>
    </xf>
    <xf numFmtId="1" fontId="53" fillId="4" borderId="0" xfId="0" applyNumberFormat="1" applyFont="1" applyFill="1" applyBorder="1" applyAlignment="1">
      <alignment horizontal="right"/>
    </xf>
    <xf numFmtId="0" fontId="53" fillId="4" borderId="53" xfId="0" applyFont="1" applyFill="1" applyBorder="1"/>
    <xf numFmtId="0" fontId="53" fillId="4" borderId="0" xfId="0" applyFont="1" applyFill="1"/>
    <xf numFmtId="167" fontId="53" fillId="4" borderId="0" xfId="0" applyNumberFormat="1" applyFont="1" applyFill="1"/>
    <xf numFmtId="0" fontId="55" fillId="4" borderId="0" xfId="0" applyFont="1" applyFill="1" applyBorder="1" applyAlignment="1">
      <alignment horizontal="center" textRotation="90"/>
    </xf>
    <xf numFmtId="0" fontId="14" fillId="5" borderId="99" xfId="0" applyFont="1" applyFill="1" applyBorder="1" applyAlignment="1">
      <alignment horizontal="center" textRotation="90"/>
    </xf>
    <xf numFmtId="0" fontId="5" fillId="5" borderId="4" xfId="0" applyFont="1" applyFill="1" applyBorder="1" applyAlignment="1">
      <alignment horizontal="center" textRotation="90"/>
    </xf>
    <xf numFmtId="0" fontId="55" fillId="0" borderId="0" xfId="0" applyFont="1" applyFill="1" applyBorder="1" applyAlignment="1">
      <alignment horizontal="center"/>
    </xf>
    <xf numFmtId="164" fontId="56" fillId="5" borderId="100" xfId="0" applyNumberFormat="1" applyFont="1" applyFill="1" applyBorder="1" applyAlignment="1">
      <alignment horizontal="right"/>
    </xf>
    <xf numFmtId="164" fontId="56" fillId="5" borderId="13" xfId="0" applyNumberFormat="1" applyFont="1" applyFill="1" applyBorder="1" applyAlignment="1">
      <alignment horizontal="right"/>
    </xf>
    <xf numFmtId="164" fontId="56" fillId="5" borderId="8" xfId="0" applyNumberFormat="1" applyFont="1" applyFill="1" applyBorder="1" applyAlignment="1">
      <alignment horizontal="right"/>
    </xf>
    <xf numFmtId="164" fontId="56" fillId="5" borderId="16" xfId="0" applyNumberFormat="1" applyFont="1" applyFill="1" applyBorder="1" applyAlignment="1">
      <alignment horizontal="right"/>
    </xf>
    <xf numFmtId="164" fontId="56" fillId="4" borderId="0" xfId="0" applyNumberFormat="1" applyFont="1" applyFill="1" applyBorder="1" applyAlignment="1">
      <alignment horizontal="right"/>
    </xf>
    <xf numFmtId="1" fontId="56" fillId="4" borderId="0" xfId="0" applyNumberFormat="1" applyFont="1" applyFill="1" applyBorder="1" applyAlignment="1">
      <alignment horizontal="right"/>
    </xf>
    <xf numFmtId="0" fontId="56" fillId="4" borderId="0" xfId="0" applyFont="1" applyFill="1"/>
    <xf numFmtId="0" fontId="17" fillId="4" borderId="0" xfId="0" quotePrefix="1" applyFont="1" applyFill="1" applyBorder="1" applyAlignment="1">
      <alignment horizontal="left" vertical="top"/>
    </xf>
    <xf numFmtId="0" fontId="28" fillId="4" borderId="0" xfId="0" applyFont="1" applyFill="1"/>
    <xf numFmtId="3" fontId="17" fillId="4" borderId="0" xfId="0" quotePrefix="1" applyNumberFormat="1" applyFont="1" applyFill="1" applyBorder="1" applyAlignment="1">
      <alignment horizontal="right" vertical="top"/>
    </xf>
    <xf numFmtId="0" fontId="55" fillId="5" borderId="106" xfId="0" applyFont="1" applyFill="1" applyBorder="1" applyAlignment="1">
      <alignment horizontal="center" vertical="center" wrapText="1"/>
    </xf>
    <xf numFmtId="0" fontId="55" fillId="5" borderId="107" xfId="0" applyFont="1" applyFill="1" applyBorder="1" applyAlignment="1">
      <alignment horizontal="center" vertical="center" wrapText="1"/>
    </xf>
    <xf numFmtId="0" fontId="14" fillId="5" borderId="108" xfId="0" applyFont="1" applyFill="1" applyBorder="1" applyAlignment="1">
      <alignment horizontal="center" vertical="center" wrapText="1"/>
    </xf>
    <xf numFmtId="0" fontId="14" fillId="5" borderId="109" xfId="0" applyFont="1" applyFill="1" applyBorder="1" applyAlignment="1">
      <alignment horizontal="center" vertical="center" wrapText="1"/>
    </xf>
    <xf numFmtId="0" fontId="57" fillId="4" borderId="0" xfId="0" applyFont="1" applyFill="1" applyBorder="1" applyAlignment="1">
      <alignment horizontal="center" vertical="center" wrapText="1"/>
    </xf>
    <xf numFmtId="0" fontId="14" fillId="5" borderId="110" xfId="0" applyFont="1" applyFill="1" applyBorder="1" applyAlignment="1">
      <alignment horizontal="center" vertical="center"/>
    </xf>
    <xf numFmtId="0" fontId="55" fillId="5" borderId="110" xfId="0" applyFont="1" applyFill="1" applyBorder="1" applyAlignment="1">
      <alignment horizontal="center" vertical="center" wrapText="1"/>
    </xf>
    <xf numFmtId="1" fontId="5" fillId="0" borderId="110" xfId="0" applyNumberFormat="1" applyFont="1" applyFill="1" applyBorder="1" applyAlignment="1">
      <alignment horizontal="center" vertical="center"/>
    </xf>
    <xf numFmtId="169" fontId="58" fillId="4" borderId="0" xfId="0" applyNumberFormat="1" applyFont="1" applyFill="1" applyBorder="1" applyAlignment="1">
      <alignment horizontal="right" vertical="center"/>
    </xf>
    <xf numFmtId="0" fontId="14" fillId="5" borderId="111" xfId="0" applyFont="1" applyFill="1" applyBorder="1" applyAlignment="1">
      <alignment horizontal="center" vertical="center"/>
    </xf>
    <xf numFmtId="0" fontId="14" fillId="5" borderId="0" xfId="0" applyFont="1" applyFill="1" applyBorder="1" applyAlignment="1">
      <alignment horizontal="center" vertical="center"/>
    </xf>
    <xf numFmtId="169" fontId="5" fillId="0" borderId="112" xfId="0" applyNumberFormat="1" applyFont="1" applyFill="1" applyBorder="1" applyAlignment="1">
      <alignment horizontal="center" vertical="center"/>
    </xf>
    <xf numFmtId="0" fontId="14" fillId="5" borderId="113" xfId="0" applyFont="1" applyFill="1" applyBorder="1" applyAlignment="1">
      <alignment horizontal="center" vertical="center"/>
    </xf>
    <xf numFmtId="0" fontId="14" fillId="5" borderId="114" xfId="0" applyFont="1" applyFill="1" applyBorder="1" applyAlignment="1">
      <alignment horizontal="center"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left" wrapText="1"/>
    </xf>
    <xf numFmtId="0" fontId="18" fillId="4" borderId="0" xfId="0" applyFont="1" applyFill="1" applyBorder="1" applyAlignment="1">
      <alignment horizontal="center" vertical="center"/>
    </xf>
    <xf numFmtId="0" fontId="14" fillId="5" borderId="117" xfId="0" applyFont="1" applyFill="1" applyBorder="1" applyAlignment="1">
      <alignment vertical="center"/>
    </xf>
    <xf numFmtId="0" fontId="14" fillId="5" borderId="118" xfId="0" applyFont="1" applyFill="1" applyBorder="1" applyAlignment="1">
      <alignment vertical="center"/>
    </xf>
    <xf numFmtId="0" fontId="14" fillId="5" borderId="119" xfId="0" applyFont="1" applyFill="1" applyBorder="1" applyAlignment="1">
      <alignment horizontal="center" vertical="center" wrapText="1"/>
    </xf>
    <xf numFmtId="0" fontId="14" fillId="0" borderId="120" xfId="0" applyFont="1" applyFill="1" applyBorder="1" applyAlignment="1">
      <alignment vertical="center"/>
    </xf>
    <xf numFmtId="0" fontId="59" fillId="0" borderId="121" xfId="0" applyFont="1" applyFill="1" applyBorder="1" applyAlignment="1">
      <alignment horizontal="center" vertical="center"/>
    </xf>
    <xf numFmtId="169" fontId="5" fillId="0" borderId="112" xfId="0" applyNumberFormat="1" applyFont="1" applyFill="1" applyBorder="1" applyAlignment="1">
      <alignment horizontal="right" vertical="center"/>
    </xf>
    <xf numFmtId="0" fontId="14" fillId="5" borderId="111" xfId="0" applyFont="1" applyFill="1" applyBorder="1" applyAlignment="1">
      <alignment vertical="center"/>
    </xf>
    <xf numFmtId="0" fontId="55" fillId="5" borderId="60" xfId="0" applyFont="1" applyFill="1" applyBorder="1" applyAlignment="1">
      <alignment horizontal="center" vertical="center"/>
    </xf>
    <xf numFmtId="169" fontId="5" fillId="5" borderId="112" xfId="0" applyNumberFormat="1" applyFont="1" applyFill="1" applyBorder="1" applyAlignment="1">
      <alignment horizontal="right" vertical="center"/>
    </xf>
    <xf numFmtId="0" fontId="14" fillId="0" borderId="111" xfId="0" applyFont="1" applyFill="1" applyBorder="1" applyAlignment="1">
      <alignment vertical="center"/>
    </xf>
    <xf numFmtId="0" fontId="55" fillId="0" borderId="60" xfId="0" applyFont="1" applyFill="1" applyBorder="1" applyAlignment="1">
      <alignment horizontal="center" vertical="center"/>
    </xf>
    <xf numFmtId="169" fontId="5" fillId="5" borderId="112" xfId="0" applyNumberFormat="1" applyFont="1" applyFill="1" applyBorder="1" applyAlignment="1">
      <alignment horizontal="center" vertical="center"/>
    </xf>
    <xf numFmtId="169" fontId="58" fillId="4" borderId="0" xfId="0" applyNumberFormat="1" applyFont="1" applyFill="1" applyBorder="1" applyAlignment="1">
      <alignment horizontal="center" vertical="center"/>
    </xf>
    <xf numFmtId="0" fontId="14" fillId="0" borderId="120" xfId="0" applyFont="1" applyFill="1" applyBorder="1" applyAlignment="1">
      <alignment horizontal="left" vertical="center"/>
    </xf>
    <xf numFmtId="0" fontId="14" fillId="5" borderId="111" xfId="0" applyFont="1" applyFill="1" applyBorder="1" applyAlignment="1">
      <alignment horizontal="left" vertical="center"/>
    </xf>
    <xf numFmtId="0" fontId="14" fillId="0" borderId="111" xfId="0" applyFont="1" applyFill="1" applyBorder="1" applyAlignment="1">
      <alignment horizontal="left" vertical="center"/>
    </xf>
    <xf numFmtId="0" fontId="14" fillId="0" borderId="1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4" fillId="5" borderId="113" xfId="0" applyFont="1" applyFill="1" applyBorder="1" applyAlignment="1">
      <alignment horizontal="left" vertical="center"/>
    </xf>
    <xf numFmtId="0" fontId="55" fillId="5" borderId="115" xfId="0" applyFont="1" applyFill="1" applyBorder="1" applyAlignment="1">
      <alignment horizontal="centerContinuous" vertical="center"/>
    </xf>
    <xf numFmtId="169" fontId="5" fillId="5" borderId="116" xfId="0" applyNumberFormat="1" applyFont="1" applyFill="1" applyBorder="1" applyAlignment="1">
      <alignment horizontal="right" vertical="center"/>
    </xf>
    <xf numFmtId="169" fontId="5" fillId="6" borderId="110" xfId="0" applyNumberFormat="1" applyFont="1" applyFill="1" applyBorder="1" applyAlignment="1">
      <alignment horizontal="center" vertical="center"/>
    </xf>
    <xf numFmtId="0" fontId="0" fillId="6" borderId="0" xfId="0" applyFill="1"/>
    <xf numFmtId="0" fontId="57" fillId="0" borderId="0" xfId="0" applyFont="1" applyFill="1" applyBorder="1" applyAlignment="1">
      <alignment horizontal="center" vertical="center"/>
    </xf>
    <xf numFmtId="1" fontId="57" fillId="5" borderId="1" xfId="0" applyNumberFormat="1" applyFont="1" applyFill="1" applyBorder="1" applyAlignment="1">
      <alignment horizontal="center" vertical="center"/>
    </xf>
    <xf numFmtId="0" fontId="14" fillId="4" borderId="3" xfId="0" applyFont="1" applyFill="1" applyBorder="1" applyAlignment="1">
      <alignment horizontal="center"/>
    </xf>
    <xf numFmtId="0" fontId="57" fillId="4" borderId="3" xfId="0" applyFont="1" applyFill="1" applyBorder="1" applyAlignment="1">
      <alignment horizontal="center"/>
    </xf>
    <xf numFmtId="2" fontId="58" fillId="4" borderId="3" xfId="0" applyNumberFormat="1" applyFont="1" applyFill="1" applyBorder="1" applyAlignment="1">
      <alignment horizontal="right"/>
    </xf>
    <xf numFmtId="164" fontId="5" fillId="6" borderId="0" xfId="0" applyNumberFormat="1" applyFont="1" applyFill="1" applyBorder="1" applyAlignment="1">
      <alignment horizontal="right"/>
    </xf>
    <xf numFmtId="0" fontId="14" fillId="4" borderId="51" xfId="0" applyFont="1" applyFill="1" applyBorder="1" applyAlignment="1">
      <alignment horizontal="left"/>
    </xf>
    <xf numFmtId="0" fontId="57" fillId="5" borderId="51" xfId="0" applyFont="1" applyFill="1" applyBorder="1" applyAlignment="1">
      <alignment horizontal="left"/>
    </xf>
    <xf numFmtId="164" fontId="60" fillId="6" borderId="0" xfId="0" applyNumberFormat="1" applyFont="1" applyFill="1" applyBorder="1" applyAlignment="1">
      <alignment horizontal="right"/>
    </xf>
    <xf numFmtId="166" fontId="0" fillId="6" borderId="0" xfId="5" applyNumberFormat="1" applyFont="1" applyFill="1"/>
    <xf numFmtId="0" fontId="57" fillId="4" borderId="51" xfId="0" applyFont="1" applyFill="1" applyBorder="1" applyAlignment="1">
      <alignment horizontal="left"/>
    </xf>
    <xf numFmtId="2" fontId="0" fillId="6" borderId="0" xfId="0" applyNumberFormat="1" applyFill="1"/>
    <xf numFmtId="0" fontId="57" fillId="5" borderId="51" xfId="0" applyFont="1" applyFill="1" applyBorder="1" applyAlignment="1">
      <alignment horizontal="right"/>
    </xf>
    <xf numFmtId="0" fontId="61" fillId="4" borderId="6" xfId="0" applyFont="1" applyFill="1" applyBorder="1" applyAlignment="1">
      <alignment horizontal="left" indent="2"/>
    </xf>
    <xf numFmtId="0" fontId="62" fillId="5" borderId="51" xfId="0" applyFont="1" applyFill="1" applyBorder="1" applyAlignment="1">
      <alignment horizontal="left"/>
    </xf>
    <xf numFmtId="0" fontId="62" fillId="4" borderId="51" xfId="0" applyFont="1" applyFill="1" applyBorder="1" applyAlignment="1">
      <alignment horizontal="left"/>
    </xf>
    <xf numFmtId="2" fontId="0" fillId="6" borderId="0" xfId="5" applyNumberFormat="1" applyFont="1" applyFill="1"/>
    <xf numFmtId="0" fontId="14" fillId="4" borderId="0" xfId="0" applyFont="1" applyFill="1" applyBorder="1" applyAlignment="1">
      <alignment horizontal="left"/>
    </xf>
    <xf numFmtId="170" fontId="0" fillId="4" borderId="0" xfId="0" applyNumberFormat="1" applyFill="1"/>
    <xf numFmtId="0" fontId="18" fillId="4" borderId="0" xfId="0" applyFont="1" applyFill="1" applyAlignment="1"/>
    <xf numFmtId="0" fontId="28" fillId="4" borderId="0" xfId="0" applyFont="1" applyFill="1" applyAlignment="1"/>
    <xf numFmtId="0" fontId="62" fillId="5" borderId="107" xfId="0" applyFont="1" applyFill="1" applyBorder="1" applyAlignment="1">
      <alignment horizontal="left"/>
    </xf>
    <xf numFmtId="0" fontId="0" fillId="0" borderId="0" xfId="0" applyBorder="1"/>
    <xf numFmtId="0" fontId="0" fillId="6" borderId="0" xfId="0" applyFill="1" applyBorder="1"/>
    <xf numFmtId="0" fontId="5" fillId="4" borderId="0" xfId="0" applyFont="1" applyFill="1"/>
    <xf numFmtId="0" fontId="5" fillId="6" borderId="0" xfId="0" applyFont="1" applyFill="1"/>
    <xf numFmtId="0" fontId="0" fillId="6" borderId="0" xfId="0" applyFill="1" applyAlignment="1">
      <alignment vertical="top"/>
    </xf>
    <xf numFmtId="170" fontId="5" fillId="4" borderId="0" xfId="0" applyNumberFormat="1" applyFont="1" applyFill="1"/>
    <xf numFmtId="170" fontId="0" fillId="4" borderId="0" xfId="0" applyNumberFormat="1" applyFill="1" applyAlignment="1">
      <alignment vertical="top"/>
    </xf>
    <xf numFmtId="170" fontId="5" fillId="4" borderId="0" xfId="0" applyNumberFormat="1" applyFont="1" applyFill="1" applyAlignment="1">
      <alignment vertical="top"/>
    </xf>
    <xf numFmtId="165" fontId="5" fillId="4" borderId="0" xfId="0" applyNumberFormat="1" applyFont="1" applyFill="1" applyAlignment="1">
      <alignment vertical="top"/>
    </xf>
    <xf numFmtId="0" fontId="5" fillId="6" borderId="0" xfId="0" applyFont="1" applyFill="1" applyAlignment="1">
      <alignment vertical="top"/>
    </xf>
    <xf numFmtId="0" fontId="0" fillId="6" borderId="0" xfId="0" applyFill="1" applyAlignment="1"/>
    <xf numFmtId="170" fontId="0" fillId="6" borderId="0" xfId="0" applyNumberFormat="1" applyFill="1" applyAlignment="1">
      <alignment vertical="top"/>
    </xf>
    <xf numFmtId="170" fontId="5" fillId="6" borderId="0" xfId="0" applyNumberFormat="1" applyFont="1" applyFill="1" applyAlignment="1">
      <alignment vertical="top"/>
    </xf>
    <xf numFmtId="0" fontId="0" fillId="6" borderId="0" xfId="0" applyFill="1" applyAlignment="1">
      <alignment vertical="top" wrapText="1"/>
    </xf>
    <xf numFmtId="0" fontId="14" fillId="4" borderId="0" xfId="0" applyFont="1" applyFill="1" applyBorder="1" applyAlignment="1">
      <alignment horizontal="center" vertical="center" wrapText="1"/>
    </xf>
    <xf numFmtId="1" fontId="24" fillId="4" borderId="0" xfId="0" applyNumberFormat="1" applyFont="1" applyFill="1" applyBorder="1" applyAlignment="1"/>
    <xf numFmtId="1" fontId="27" fillId="4" borderId="0" xfId="0" applyNumberFormat="1" applyFont="1" applyFill="1" applyAlignment="1">
      <alignment vertical="top"/>
    </xf>
    <xf numFmtId="0" fontId="0" fillId="6" borderId="0" xfId="0" applyFill="1" applyAlignment="1">
      <alignment vertical="center" wrapText="1"/>
    </xf>
    <xf numFmtId="0" fontId="5" fillId="6" borderId="15" xfId="0" applyFont="1" applyFill="1" applyBorder="1"/>
    <xf numFmtId="164" fontId="5" fillId="6" borderId="0" xfId="0" applyNumberFormat="1" applyFont="1" applyFill="1" applyBorder="1" applyAlignment="1">
      <alignment horizontal="right" vertical="center"/>
    </xf>
    <xf numFmtId="0" fontId="0" fillId="0" borderId="0" xfId="0"/>
    <xf numFmtId="0" fontId="0" fillId="4" borderId="0" xfId="0" applyFill="1"/>
    <xf numFmtId="0" fontId="17" fillId="4" borderId="0" xfId="0" applyFont="1" applyFill="1"/>
    <xf numFmtId="0" fontId="17" fillId="4" borderId="0" xfId="0" applyFont="1" applyFill="1" applyAlignment="1">
      <alignment horizontal="right"/>
    </xf>
    <xf numFmtId="0" fontId="5" fillId="4" borderId="0" xfId="0" applyFont="1" applyFill="1"/>
    <xf numFmtId="0" fontId="17" fillId="4" borderId="0" xfId="0" applyFont="1" applyFill="1" applyBorder="1" applyAlignment="1">
      <alignment horizontal="left" vertical="center" indent="2"/>
    </xf>
    <xf numFmtId="0" fontId="17" fillId="4" borderId="0" xfId="0" applyFont="1" applyFill="1" applyAlignment="1">
      <alignment horizontal="left"/>
    </xf>
    <xf numFmtId="0" fontId="0" fillId="4" borderId="0" xfId="0" applyFill="1" applyBorder="1"/>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0" fontId="5" fillId="4" borderId="0" xfId="0" applyFont="1" applyFill="1" applyAlignment="1">
      <alignment horizontal="center"/>
    </xf>
    <xf numFmtId="0" fontId="14" fillId="4" borderId="3" xfId="0" applyFont="1" applyFill="1" applyBorder="1" applyAlignment="1">
      <alignment horizontal="center" vertical="center"/>
    </xf>
    <xf numFmtId="0" fontId="0" fillId="4" borderId="0" xfId="0" applyFill="1" applyAlignment="1">
      <alignment vertical="top"/>
    </xf>
    <xf numFmtId="0" fontId="0" fillId="4" borderId="0" xfId="0" applyFill="1" applyAlignment="1"/>
    <xf numFmtId="0" fontId="0" fillId="4" borderId="0" xfId="0" applyFill="1" applyAlignment="1">
      <alignment vertical="top" wrapText="1"/>
    </xf>
    <xf numFmtId="0" fontId="24" fillId="4" borderId="0" xfId="0" applyFont="1" applyFill="1" applyBorder="1"/>
    <xf numFmtId="0" fontId="24" fillId="4" borderId="0" xfId="0" applyFont="1" applyFill="1" applyAlignment="1">
      <alignment vertical="top"/>
    </xf>
    <xf numFmtId="0" fontId="0" fillId="4" borderId="0" xfId="0" applyFill="1" applyAlignment="1">
      <alignment vertical="center" wrapText="1"/>
    </xf>
    <xf numFmtId="0" fontId="21" fillId="4" borderId="0" xfId="0" applyFont="1" applyFill="1" applyAlignment="1">
      <alignment vertical="center" wrapText="1"/>
    </xf>
    <xf numFmtId="0" fontId="18" fillId="4" borderId="0" xfId="0" applyFont="1" applyFill="1" applyAlignment="1">
      <alignment vertical="center"/>
    </xf>
    <xf numFmtId="0" fontId="1" fillId="4" borderId="0" xfId="0" applyFont="1" applyFill="1" applyAlignment="1">
      <alignment vertical="center"/>
    </xf>
    <xf numFmtId="167" fontId="5" fillId="4" borderId="0" xfId="0" applyNumberFormat="1" applyFont="1" applyFill="1" applyBorder="1" applyAlignment="1">
      <alignment horizontal="right" vertical="center"/>
    </xf>
    <xf numFmtId="0" fontId="24" fillId="4" borderId="0" xfId="0" applyFont="1" applyFill="1" applyBorder="1" applyAlignment="1"/>
    <xf numFmtId="0" fontId="24" fillId="4" borderId="0" xfId="0" applyNumberFormat="1" applyFont="1" applyFill="1" applyAlignment="1">
      <alignment vertical="top"/>
    </xf>
    <xf numFmtId="0" fontId="1" fillId="4" borderId="0" xfId="0" applyFont="1" applyFill="1" applyAlignment="1">
      <alignment vertical="top"/>
    </xf>
    <xf numFmtId="0" fontId="5" fillId="4" borderId="0" xfId="0" applyFont="1" applyFill="1" applyAlignment="1">
      <alignment horizontal="left" vertical="top"/>
    </xf>
    <xf numFmtId="0" fontId="18" fillId="4" borderId="0" xfId="0" applyFont="1" applyFill="1" applyAlignment="1">
      <alignment horizontal="right"/>
    </xf>
    <xf numFmtId="164" fontId="25" fillId="4" borderId="17" xfId="0" applyNumberFormat="1" applyFont="1" applyFill="1" applyBorder="1" applyAlignment="1">
      <alignment horizontal="right" vertical="center"/>
    </xf>
    <xf numFmtId="164" fontId="25" fillId="5" borderId="17" xfId="0" applyNumberFormat="1" applyFont="1" applyFill="1" applyBorder="1" applyAlignment="1">
      <alignment horizontal="right" vertical="center"/>
    </xf>
    <xf numFmtId="1" fontId="66" fillId="5" borderId="4" xfId="0" applyNumberFormat="1" applyFont="1" applyFill="1" applyBorder="1" applyAlignment="1">
      <alignment horizontal="center" textRotation="90" wrapText="1"/>
    </xf>
    <xf numFmtId="1" fontId="66" fillId="5" borderId="7" xfId="0" applyNumberFormat="1" applyFont="1" applyFill="1" applyBorder="1" applyAlignment="1">
      <alignment horizontal="center" textRotation="90" wrapText="1"/>
    </xf>
    <xf numFmtId="1" fontId="68" fillId="5" borderId="7" xfId="0" applyNumberFormat="1" applyFont="1" applyFill="1" applyBorder="1" applyAlignment="1">
      <alignment horizontal="center" textRotation="90" wrapText="1"/>
    </xf>
    <xf numFmtId="1" fontId="14" fillId="5" borderId="17" xfId="0" applyNumberFormat="1" applyFont="1" applyFill="1" applyBorder="1" applyAlignment="1">
      <alignment horizontal="center" vertical="center"/>
    </xf>
    <xf numFmtId="164" fontId="30" fillId="5" borderId="127" xfId="0" applyNumberFormat="1" applyFont="1" applyFill="1" applyBorder="1" applyAlignment="1">
      <alignment horizontal="right" vertical="center"/>
    </xf>
    <xf numFmtId="164" fontId="25" fillId="5" borderId="29" xfId="0" applyNumberFormat="1" applyFont="1" applyFill="1" applyBorder="1" applyAlignment="1">
      <alignment horizontal="right" vertical="center"/>
    </xf>
    <xf numFmtId="164" fontId="30" fillId="5" borderId="28" xfId="0" applyNumberFormat="1" applyFont="1" applyFill="1" applyBorder="1" applyAlignment="1">
      <alignment horizontal="right" vertical="center"/>
    </xf>
    <xf numFmtId="164" fontId="30" fillId="5" borderId="88" xfId="0" applyNumberFormat="1" applyFont="1" applyFill="1" applyBorder="1" applyAlignment="1">
      <alignment horizontal="right" vertical="center"/>
    </xf>
    <xf numFmtId="164" fontId="49" fillId="5" borderId="6" xfId="0" applyNumberFormat="1" applyFont="1" applyFill="1" applyBorder="1" applyAlignment="1">
      <alignment horizontal="right" vertical="center"/>
    </xf>
    <xf numFmtId="164" fontId="49" fillId="5" borderId="17" xfId="0" applyNumberFormat="1" applyFont="1" applyFill="1" applyBorder="1" applyAlignment="1">
      <alignment horizontal="right" vertical="center"/>
    </xf>
    <xf numFmtId="164" fontId="30" fillId="5" borderId="128" xfId="0" applyNumberFormat="1" applyFont="1" applyFill="1" applyBorder="1" applyAlignment="1">
      <alignment horizontal="right" vertical="center"/>
    </xf>
    <xf numFmtId="164" fontId="25" fillId="5" borderId="2" xfId="0" applyNumberFormat="1" applyFont="1" applyFill="1" applyBorder="1" applyAlignment="1">
      <alignment horizontal="right" vertical="center"/>
    </xf>
    <xf numFmtId="164" fontId="25" fillId="5" borderId="34" xfId="0" applyNumberFormat="1" applyFont="1" applyFill="1" applyBorder="1" applyAlignment="1">
      <alignment horizontal="right" vertical="center"/>
    </xf>
    <xf numFmtId="164" fontId="30" fillId="5" borderId="33" xfId="0" applyNumberFormat="1" applyFont="1" applyFill="1" applyBorder="1" applyAlignment="1">
      <alignment horizontal="right" vertical="center"/>
    </xf>
    <xf numFmtId="164" fontId="30" fillId="5" borderId="129" xfId="0" applyNumberFormat="1" applyFont="1" applyFill="1" applyBorder="1" applyAlignment="1">
      <alignment horizontal="right" vertical="center"/>
    </xf>
    <xf numFmtId="164" fontId="49" fillId="5" borderId="3" xfId="0" applyNumberFormat="1" applyFont="1" applyFill="1" applyBorder="1" applyAlignment="1">
      <alignment horizontal="right" vertical="center"/>
    </xf>
    <xf numFmtId="164" fontId="49" fillId="5" borderId="2" xfId="0" applyNumberFormat="1" applyFont="1" applyFill="1" applyBorder="1" applyAlignment="1">
      <alignment horizontal="right" vertical="center"/>
    </xf>
    <xf numFmtId="164" fontId="30" fillId="4" borderId="127" xfId="0" applyNumberFormat="1" applyFont="1" applyFill="1" applyBorder="1" applyAlignment="1">
      <alignment horizontal="right" vertical="center"/>
    </xf>
    <xf numFmtId="164" fontId="25" fillId="4" borderId="29" xfId="0" applyNumberFormat="1" applyFont="1" applyFill="1" applyBorder="1" applyAlignment="1">
      <alignment horizontal="right" vertical="center"/>
    </xf>
    <xf numFmtId="164" fontId="30" fillId="4" borderId="28" xfId="0" applyNumberFormat="1" applyFont="1" applyFill="1" applyBorder="1" applyAlignment="1">
      <alignment horizontal="right" vertical="center"/>
    </xf>
    <xf numFmtId="164" fontId="30" fillId="4" borderId="88" xfId="0" applyNumberFormat="1" applyFont="1" applyFill="1" applyBorder="1" applyAlignment="1">
      <alignment horizontal="right" vertical="center"/>
    </xf>
    <xf numFmtId="164" fontId="49" fillId="4" borderId="6" xfId="0" applyNumberFormat="1" applyFont="1" applyFill="1" applyBorder="1" applyAlignment="1">
      <alignment horizontal="right" vertical="center"/>
    </xf>
    <xf numFmtId="164" fontId="49" fillId="4" borderId="17" xfId="0" applyNumberFormat="1" applyFont="1" applyFill="1" applyBorder="1" applyAlignment="1">
      <alignment horizontal="right" vertical="center"/>
    </xf>
    <xf numFmtId="0" fontId="18" fillId="4" borderId="0" xfId="0" applyFont="1" applyFill="1" applyBorder="1"/>
    <xf numFmtId="0" fontId="0" fillId="4" borderId="0" xfId="0" applyFill="1" applyAlignment="1">
      <alignment horizontal="left" vertical="top" wrapText="1"/>
    </xf>
    <xf numFmtId="1" fontId="0" fillId="4" borderId="0" xfId="0" applyNumberFormat="1" applyFill="1"/>
    <xf numFmtId="164" fontId="12" fillId="5" borderId="6"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49" fillId="5" borderId="1" xfId="0" applyNumberFormat="1" applyFont="1" applyFill="1" applyBorder="1" applyAlignment="1">
      <alignment horizontal="right" vertical="center"/>
    </xf>
    <xf numFmtId="1" fontId="49" fillId="5" borderId="7" xfId="0" applyNumberFormat="1" applyFont="1" applyFill="1" applyBorder="1" applyAlignment="1">
      <alignment horizontal="right" vertical="center"/>
    </xf>
    <xf numFmtId="1" fontId="49" fillId="4" borderId="1" xfId="0" applyNumberFormat="1" applyFont="1" applyFill="1" applyBorder="1" applyAlignment="1">
      <alignment horizontal="right" vertical="center"/>
    </xf>
    <xf numFmtId="0" fontId="69" fillId="4" borderId="0" xfId="0" applyFont="1" applyFill="1" applyBorder="1" applyAlignment="1">
      <alignment horizontal="center" vertical="top" wrapText="1"/>
    </xf>
    <xf numFmtId="1" fontId="69" fillId="4" borderId="0" xfId="0" applyNumberFormat="1" applyFont="1" applyFill="1" applyBorder="1" applyAlignment="1">
      <alignment horizontal="center" vertical="center" wrapText="1"/>
    </xf>
    <xf numFmtId="164" fontId="30" fillId="5" borderId="30" xfId="0" applyNumberFormat="1" applyFont="1" applyFill="1" applyBorder="1" applyAlignment="1">
      <alignment horizontal="right" vertical="center"/>
    </xf>
    <xf numFmtId="164" fontId="30" fillId="5" borderId="35" xfId="0" applyNumberFormat="1" applyFont="1" applyFill="1" applyBorder="1" applyAlignment="1">
      <alignment horizontal="right" vertical="center"/>
    </xf>
    <xf numFmtId="164" fontId="30" fillId="4" borderId="30" xfId="0" applyNumberFormat="1" applyFont="1" applyFill="1" applyBorder="1" applyAlignment="1">
      <alignment horizontal="right" vertical="center"/>
    </xf>
    <xf numFmtId="1" fontId="67" fillId="5" borderId="134" xfId="0" applyNumberFormat="1" applyFont="1" applyFill="1" applyBorder="1" applyAlignment="1">
      <alignment horizontal="center" textRotation="90" wrapText="1"/>
    </xf>
    <xf numFmtId="1" fontId="65" fillId="5" borderId="135" xfId="0" applyNumberFormat="1" applyFont="1" applyFill="1" applyBorder="1" applyAlignment="1">
      <alignment horizontal="center" textRotation="90" wrapText="1"/>
    </xf>
    <xf numFmtId="1" fontId="65" fillId="5" borderId="136" xfId="0" applyNumberFormat="1" applyFont="1" applyFill="1" applyBorder="1" applyAlignment="1">
      <alignment horizontal="center" textRotation="90" wrapText="1"/>
    </xf>
    <xf numFmtId="1" fontId="65" fillId="5" borderId="137" xfId="0" applyNumberFormat="1" applyFont="1" applyFill="1" applyBorder="1" applyAlignment="1">
      <alignment horizontal="center" textRotation="90" wrapText="1"/>
    </xf>
    <xf numFmtId="1" fontId="67" fillId="5" borderId="138" xfId="0" applyNumberFormat="1" applyFont="1" applyFill="1" applyBorder="1" applyAlignment="1">
      <alignment horizontal="center" textRotation="90" wrapText="1"/>
    </xf>
    <xf numFmtId="1" fontId="67" fillId="5" borderId="139" xfId="0" applyNumberFormat="1" applyFont="1" applyFill="1" applyBorder="1" applyAlignment="1">
      <alignment horizontal="center" textRotation="90" wrapText="1"/>
    </xf>
    <xf numFmtId="1" fontId="30" fillId="5" borderId="134" xfId="0" applyNumberFormat="1" applyFont="1" applyFill="1" applyBorder="1" applyAlignment="1">
      <alignment horizontal="center" textRotation="90" wrapText="1"/>
    </xf>
    <xf numFmtId="1" fontId="26" fillId="5" borderId="146" xfId="0" applyNumberFormat="1" applyFont="1" applyFill="1" applyBorder="1" applyAlignment="1">
      <alignment horizontal="center" textRotation="90" wrapText="1"/>
    </xf>
    <xf numFmtId="1" fontId="66" fillId="5" borderId="147" xfId="0" applyNumberFormat="1" applyFont="1" applyFill="1" applyBorder="1" applyAlignment="1">
      <alignment horizontal="center" textRotation="90" wrapText="1"/>
    </xf>
    <xf numFmtId="164" fontId="49" fillId="5" borderId="148" xfId="0" applyNumberFormat="1" applyFont="1" applyFill="1" applyBorder="1" applyAlignment="1">
      <alignment horizontal="right" vertical="center"/>
    </xf>
    <xf numFmtId="164" fontId="49" fillId="5" borderId="149" xfId="0" applyNumberFormat="1" applyFont="1" applyFill="1" applyBorder="1" applyAlignment="1">
      <alignment horizontal="right" vertical="center"/>
    </xf>
    <xf numFmtId="164" fontId="49" fillId="4" borderId="148" xfId="0" applyNumberFormat="1" applyFont="1" applyFill="1" applyBorder="1" applyAlignment="1">
      <alignment horizontal="right" vertical="center"/>
    </xf>
    <xf numFmtId="1" fontId="26" fillId="5" borderId="151" xfId="0" applyNumberFormat="1" applyFont="1" applyFill="1" applyBorder="1" applyAlignment="1">
      <alignment horizontal="center" textRotation="90" wrapText="1"/>
    </xf>
    <xf numFmtId="164" fontId="12" fillId="5" borderId="152" xfId="0" applyNumberFormat="1" applyFont="1" applyFill="1" applyBorder="1" applyAlignment="1">
      <alignment horizontal="right" vertical="center"/>
    </xf>
    <xf numFmtId="164" fontId="12" fillId="5" borderId="153" xfId="0" applyNumberFormat="1" applyFont="1" applyFill="1" applyBorder="1" applyAlignment="1">
      <alignment horizontal="right" vertical="center"/>
    </xf>
    <xf numFmtId="164" fontId="12" fillId="4" borderId="152" xfId="0" applyNumberFormat="1" applyFont="1" applyFill="1" applyBorder="1" applyAlignment="1">
      <alignment horizontal="right" vertical="center"/>
    </xf>
    <xf numFmtId="164" fontId="5" fillId="4" borderId="154" xfId="0" applyNumberFormat="1" applyFont="1" applyFill="1" applyBorder="1" applyAlignment="1">
      <alignment horizontal="right" vertical="center"/>
    </xf>
    <xf numFmtId="164" fontId="5" fillId="4" borderId="155" xfId="0" applyNumberFormat="1" applyFont="1" applyFill="1" applyBorder="1" applyAlignment="1">
      <alignment horizontal="right" vertical="center"/>
    </xf>
    <xf numFmtId="0" fontId="5" fillId="4" borderId="156" xfId="0" applyFont="1" applyFill="1" applyBorder="1" applyAlignment="1">
      <alignment horizontal="center"/>
    </xf>
    <xf numFmtId="0" fontId="14" fillId="4" borderId="154" xfId="0" applyFont="1" applyFill="1" applyBorder="1" applyAlignment="1">
      <alignment horizontal="center" vertical="center"/>
    </xf>
    <xf numFmtId="0" fontId="14" fillId="4" borderId="156" xfId="0" applyFont="1" applyFill="1" applyBorder="1" applyAlignment="1">
      <alignment horizontal="center" vertical="center"/>
    </xf>
    <xf numFmtId="164" fontId="5" fillId="4" borderId="157" xfId="0" applyNumberFormat="1" applyFont="1" applyFill="1" applyBorder="1" applyAlignment="1">
      <alignment horizontal="right" vertical="center"/>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0" borderId="0" xfId="7"/>
    <xf numFmtId="0" fontId="1" fillId="4" borderId="0" xfId="7" applyFill="1"/>
    <xf numFmtId="0" fontId="5" fillId="4" borderId="0" xfId="7" applyFont="1" applyFill="1"/>
    <xf numFmtId="0" fontId="17" fillId="4" borderId="0" xfId="7" applyFont="1" applyFill="1" applyBorder="1" applyAlignment="1">
      <alignment horizontal="left" vertical="center" indent="2"/>
    </xf>
    <xf numFmtId="0" fontId="1" fillId="4" borderId="0" xfId="7" applyFill="1" applyBorder="1"/>
    <xf numFmtId="0" fontId="14" fillId="4" borderId="0" xfId="7" applyFont="1" applyFill="1" applyBorder="1" applyAlignment="1">
      <alignment horizontal="center" vertical="center" wrapText="1"/>
    </xf>
    <xf numFmtId="1" fontId="14" fillId="4" borderId="0" xfId="7" applyNumberFormat="1" applyFont="1" applyFill="1" applyBorder="1" applyAlignment="1">
      <alignment horizontal="center" vertical="center"/>
    </xf>
    <xf numFmtId="164" fontId="5" fillId="4" borderId="0" xfId="7" applyNumberFormat="1" applyFont="1" applyFill="1" applyBorder="1" applyAlignment="1">
      <alignment horizontal="right" vertical="center"/>
    </xf>
    <xf numFmtId="0" fontId="5" fillId="4" borderId="0" xfId="7" applyFont="1" applyFill="1" applyAlignment="1">
      <alignment horizontal="center"/>
    </xf>
    <xf numFmtId="0" fontId="14" fillId="4" borderId="3" xfId="7" applyFont="1" applyFill="1" applyBorder="1" applyAlignment="1">
      <alignment horizontal="center" vertical="center"/>
    </xf>
    <xf numFmtId="0" fontId="1" fillId="4" borderId="0" xfId="7" applyFill="1" applyAlignment="1">
      <alignment vertical="top"/>
    </xf>
    <xf numFmtId="0" fontId="1" fillId="4" borderId="0" xfId="7" applyFill="1" applyAlignment="1"/>
    <xf numFmtId="0" fontId="1" fillId="4" borderId="0" xfId="7" applyFill="1" applyAlignment="1">
      <alignment vertical="top" wrapText="1"/>
    </xf>
    <xf numFmtId="0" fontId="24" fillId="4" borderId="0" xfId="7" applyFont="1" applyFill="1" applyBorder="1"/>
    <xf numFmtId="0" fontId="1" fillId="4" borderId="0" xfId="7" applyFill="1" applyAlignment="1">
      <alignment vertical="center" wrapText="1"/>
    </xf>
    <xf numFmtId="0" fontId="21" fillId="4" borderId="0" xfId="7" applyFont="1" applyFill="1" applyAlignment="1">
      <alignment vertical="center" wrapText="1"/>
    </xf>
    <xf numFmtId="0" fontId="18" fillId="4" borderId="0" xfId="7" applyFont="1" applyFill="1" applyAlignment="1">
      <alignment vertical="center"/>
    </xf>
    <xf numFmtId="0" fontId="1" fillId="4" borderId="0" xfId="7" applyFont="1" applyFill="1" applyAlignment="1">
      <alignment vertical="center"/>
    </xf>
    <xf numFmtId="167" fontId="5" fillId="4" borderId="0" xfId="7" applyNumberFormat="1" applyFont="1" applyFill="1" applyBorder="1" applyAlignment="1">
      <alignment horizontal="right" vertical="center"/>
    </xf>
    <xf numFmtId="167" fontId="5" fillId="4" borderId="0" xfId="7" applyNumberFormat="1" applyFont="1" applyFill="1" applyBorder="1" applyAlignment="1">
      <alignment horizontal="right"/>
    </xf>
    <xf numFmtId="0" fontId="24" fillId="4" borderId="0" xfId="7" applyFont="1" applyFill="1" applyBorder="1" applyAlignment="1"/>
    <xf numFmtId="0" fontId="24" fillId="4" borderId="0" xfId="7" applyNumberFormat="1" applyFont="1" applyFill="1" applyAlignment="1">
      <alignment vertical="top"/>
    </xf>
    <xf numFmtId="0" fontId="1" fillId="4" borderId="0" xfId="7" applyFont="1" applyFill="1" applyAlignment="1">
      <alignment vertical="top"/>
    </xf>
    <xf numFmtId="0" fontId="18" fillId="4" borderId="0" xfId="7" applyFont="1" applyFill="1" applyAlignment="1">
      <alignment horizontal="right"/>
    </xf>
    <xf numFmtId="164" fontId="25" fillId="4" borderId="17" xfId="7" applyNumberFormat="1" applyFont="1" applyFill="1" applyBorder="1" applyAlignment="1">
      <alignment horizontal="right" vertical="center"/>
    </xf>
    <xf numFmtId="164" fontId="25" fillId="5" borderId="17" xfId="7" applyNumberFormat="1" applyFont="1" applyFill="1" applyBorder="1" applyAlignment="1">
      <alignment horizontal="right" vertical="center"/>
    </xf>
    <xf numFmtId="0" fontId="1" fillId="4" borderId="15" xfId="7" applyFill="1" applyBorder="1"/>
    <xf numFmtId="0" fontId="14" fillId="4" borderId="0" xfId="7" applyFont="1" applyFill="1" applyBorder="1" applyAlignment="1">
      <alignment horizontal="center" vertical="center"/>
    </xf>
    <xf numFmtId="1" fontId="29" fillId="4" borderId="0" xfId="7" applyNumberFormat="1" applyFont="1" applyFill="1" applyBorder="1" applyAlignment="1">
      <alignment horizontal="center" vertical="center" wrapText="1"/>
    </xf>
    <xf numFmtId="0" fontId="29" fillId="4" borderId="0" xfId="7" applyFont="1" applyFill="1" applyBorder="1" applyAlignment="1">
      <alignment horizontal="center" vertical="center" wrapText="1"/>
    </xf>
    <xf numFmtId="1" fontId="66" fillId="5" borderId="4" xfId="7" applyNumberFormat="1" applyFont="1" applyFill="1" applyBorder="1" applyAlignment="1">
      <alignment horizontal="center" textRotation="90" wrapText="1"/>
    </xf>
    <xf numFmtId="1" fontId="66" fillId="5" borderId="7" xfId="7" applyNumberFormat="1" applyFont="1" applyFill="1" applyBorder="1" applyAlignment="1">
      <alignment horizontal="center" textRotation="90" wrapText="1"/>
    </xf>
    <xf numFmtId="1" fontId="68" fillId="5" borderId="7" xfId="7" applyNumberFormat="1" applyFont="1" applyFill="1" applyBorder="1" applyAlignment="1">
      <alignment horizontal="center" textRotation="90" wrapText="1"/>
    </xf>
    <xf numFmtId="164" fontId="30" fillId="5" borderId="127" xfId="7" applyNumberFormat="1" applyFont="1" applyFill="1" applyBorder="1" applyAlignment="1">
      <alignment horizontal="right" vertical="center"/>
    </xf>
    <xf numFmtId="164" fontId="25" fillId="5" borderId="29" xfId="7" applyNumberFormat="1" applyFont="1" applyFill="1" applyBorder="1" applyAlignment="1">
      <alignment horizontal="right" vertical="center"/>
    </xf>
    <xf numFmtId="164" fontId="30" fillId="5" borderId="28" xfId="7" applyNumberFormat="1" applyFont="1" applyFill="1" applyBorder="1" applyAlignment="1">
      <alignment horizontal="right" vertical="center"/>
    </xf>
    <xf numFmtId="164" fontId="30" fillId="5" borderId="88" xfId="7" applyNumberFormat="1" applyFont="1" applyFill="1" applyBorder="1" applyAlignment="1">
      <alignment horizontal="right" vertical="center"/>
    </xf>
    <xf numFmtId="164" fontId="49" fillId="5" borderId="6" xfId="7" applyNumberFormat="1" applyFont="1" applyFill="1" applyBorder="1" applyAlignment="1">
      <alignment horizontal="right" vertical="center"/>
    </xf>
    <xf numFmtId="164" fontId="49" fillId="5" borderId="17" xfId="7" applyNumberFormat="1" applyFont="1" applyFill="1" applyBorder="1" applyAlignment="1">
      <alignment horizontal="right" vertical="center"/>
    </xf>
    <xf numFmtId="164" fontId="30" fillId="5" borderId="128" xfId="7" applyNumberFormat="1" applyFont="1" applyFill="1" applyBorder="1" applyAlignment="1">
      <alignment horizontal="right" vertical="center"/>
    </xf>
    <xf numFmtId="164" fontId="25" fillId="5" borderId="2" xfId="7" applyNumberFormat="1" applyFont="1" applyFill="1" applyBorder="1" applyAlignment="1">
      <alignment horizontal="right" vertical="center"/>
    </xf>
    <xf numFmtId="164" fontId="25" fillId="5" borderId="34" xfId="7" applyNumberFormat="1" applyFont="1" applyFill="1" applyBorder="1" applyAlignment="1">
      <alignment horizontal="right" vertical="center"/>
    </xf>
    <xf numFmtId="164" fontId="30" fillId="5" borderId="33" xfId="7" applyNumberFormat="1" applyFont="1" applyFill="1" applyBorder="1" applyAlignment="1">
      <alignment horizontal="right" vertical="center"/>
    </xf>
    <xf numFmtId="164" fontId="30" fillId="5" borderId="129" xfId="7" applyNumberFormat="1" applyFont="1" applyFill="1" applyBorder="1" applyAlignment="1">
      <alignment horizontal="right" vertical="center"/>
    </xf>
    <xf numFmtId="164" fontId="49" fillId="5" borderId="3" xfId="7" applyNumberFormat="1" applyFont="1" applyFill="1" applyBorder="1" applyAlignment="1">
      <alignment horizontal="right" vertical="center"/>
    </xf>
    <xf numFmtId="164" fontId="49" fillId="5" borderId="2" xfId="7" applyNumberFormat="1" applyFont="1" applyFill="1" applyBorder="1" applyAlignment="1">
      <alignment horizontal="right" vertical="center"/>
    </xf>
    <xf numFmtId="164" fontId="30" fillId="4" borderId="127" xfId="7" applyNumberFormat="1" applyFont="1" applyFill="1" applyBorder="1" applyAlignment="1">
      <alignment horizontal="right" vertical="center"/>
    </xf>
    <xf numFmtId="164" fontId="25" fillId="4" borderId="29" xfId="7" applyNumberFormat="1" applyFont="1" applyFill="1" applyBorder="1" applyAlignment="1">
      <alignment horizontal="right" vertical="center"/>
    </xf>
    <xf numFmtId="164" fontId="30" fillId="4" borderId="28" xfId="7" applyNumberFormat="1" applyFont="1" applyFill="1" applyBorder="1" applyAlignment="1">
      <alignment horizontal="right" vertical="center"/>
    </xf>
    <xf numFmtId="164" fontId="30" fillId="4" borderId="88" xfId="7" applyNumberFormat="1" applyFont="1" applyFill="1" applyBorder="1" applyAlignment="1">
      <alignment horizontal="right" vertical="center"/>
    </xf>
    <xf numFmtId="164" fontId="49" fillId="4" borderId="6" xfId="7" applyNumberFormat="1" applyFont="1" applyFill="1" applyBorder="1" applyAlignment="1">
      <alignment horizontal="right" vertical="center"/>
    </xf>
    <xf numFmtId="164" fontId="49" fillId="4" borderId="17" xfId="7" applyNumberFormat="1" applyFont="1" applyFill="1" applyBorder="1" applyAlignment="1">
      <alignment horizontal="right" vertical="center"/>
    </xf>
    <xf numFmtId="0" fontId="14" fillId="5" borderId="17" xfId="7" applyFont="1" applyFill="1" applyBorder="1" applyAlignment="1">
      <alignment horizontal="center" vertical="center"/>
    </xf>
    <xf numFmtId="0" fontId="14" fillId="4" borderId="17" xfId="7" applyFont="1" applyFill="1" applyBorder="1" applyAlignment="1">
      <alignment horizontal="center" vertical="center"/>
    </xf>
    <xf numFmtId="167" fontId="30" fillId="4" borderId="127" xfId="7" applyNumberFormat="1" applyFont="1" applyFill="1" applyBorder="1" applyAlignment="1">
      <alignment horizontal="right" vertical="center"/>
    </xf>
    <xf numFmtId="167" fontId="25" fillId="4" borderId="17" xfId="7" applyNumberFormat="1" applyFont="1" applyFill="1" applyBorder="1" applyAlignment="1">
      <alignment horizontal="right" vertical="center"/>
    </xf>
    <xf numFmtId="167" fontId="25" fillId="4" borderId="29" xfId="7" applyNumberFormat="1" applyFont="1" applyFill="1" applyBorder="1" applyAlignment="1">
      <alignment horizontal="right" vertical="center"/>
    </xf>
    <xf numFmtId="167" fontId="14" fillId="4" borderId="28" xfId="7" applyNumberFormat="1" applyFont="1" applyFill="1" applyBorder="1" applyAlignment="1">
      <alignment horizontal="right" vertical="center"/>
    </xf>
    <xf numFmtId="167" fontId="5" fillId="4" borderId="17" xfId="7" applyNumberFormat="1" applyFont="1" applyFill="1" applyBorder="1" applyAlignment="1">
      <alignment horizontal="right" vertical="center"/>
    </xf>
    <xf numFmtId="167" fontId="5" fillId="4" borderId="29" xfId="7" applyNumberFormat="1" applyFont="1" applyFill="1" applyBorder="1" applyAlignment="1">
      <alignment horizontal="right" vertical="center"/>
    </xf>
    <xf numFmtId="167" fontId="12" fillId="4" borderId="88" xfId="7" applyNumberFormat="1" applyFont="1" applyFill="1" applyBorder="1" applyAlignment="1">
      <alignment horizontal="right" vertical="center"/>
    </xf>
    <xf numFmtId="167" fontId="31" fillId="4" borderId="6" xfId="7" applyNumberFormat="1" applyFont="1" applyFill="1" applyBorder="1" applyAlignment="1">
      <alignment horizontal="right" vertical="center"/>
    </xf>
    <xf numFmtId="167" fontId="31" fillId="4" borderId="17" xfId="7" applyNumberFormat="1" applyFont="1" applyFill="1" applyBorder="1" applyAlignment="1">
      <alignment horizontal="right" vertical="center"/>
    </xf>
    <xf numFmtId="0" fontId="14" fillId="5" borderId="5" xfId="7" applyFont="1" applyFill="1" applyBorder="1" applyAlignment="1">
      <alignment horizontal="center" vertical="center"/>
    </xf>
    <xf numFmtId="164" fontId="30" fillId="4" borderId="127" xfId="7" applyNumberFormat="1" applyFont="1" applyFill="1" applyBorder="1" applyAlignment="1">
      <alignment horizontal="right"/>
    </xf>
    <xf numFmtId="164" fontId="25" fillId="4" borderId="17" xfId="7" applyNumberFormat="1" applyFont="1" applyFill="1" applyBorder="1" applyAlignment="1">
      <alignment horizontal="right"/>
    </xf>
    <xf numFmtId="164" fontId="25" fillId="4" borderId="29" xfId="7" applyNumberFormat="1" applyFont="1" applyFill="1" applyBorder="1" applyAlignment="1">
      <alignment horizontal="right"/>
    </xf>
    <xf numFmtId="164" fontId="30" fillId="4" borderId="28" xfId="7" applyNumberFormat="1" applyFont="1" applyFill="1" applyBorder="1" applyAlignment="1">
      <alignment horizontal="right"/>
    </xf>
    <xf numFmtId="164" fontId="30" fillId="4" borderId="88" xfId="7" applyNumberFormat="1" applyFont="1" applyFill="1" applyBorder="1" applyAlignment="1">
      <alignment horizontal="right"/>
    </xf>
    <xf numFmtId="164" fontId="49" fillId="4" borderId="6" xfId="7" applyNumberFormat="1" applyFont="1" applyFill="1" applyBorder="1" applyAlignment="1">
      <alignment horizontal="right"/>
    </xf>
    <xf numFmtId="164" fontId="49" fillId="4" borderId="17" xfId="7" applyNumberFormat="1" applyFont="1" applyFill="1" applyBorder="1" applyAlignment="1">
      <alignment horizontal="right"/>
    </xf>
    <xf numFmtId="164" fontId="30" fillId="5" borderId="127" xfId="7" applyNumberFormat="1" applyFont="1" applyFill="1" applyBorder="1" applyAlignment="1">
      <alignment horizontal="right"/>
    </xf>
    <xf numFmtId="164" fontId="25" fillId="5" borderId="17" xfId="7" applyNumberFormat="1" applyFont="1" applyFill="1" applyBorder="1" applyAlignment="1">
      <alignment horizontal="right"/>
    </xf>
    <xf numFmtId="164" fontId="25" fillId="5" borderId="29" xfId="7" applyNumberFormat="1" applyFont="1" applyFill="1" applyBorder="1" applyAlignment="1">
      <alignment horizontal="right"/>
    </xf>
    <xf numFmtId="164" fontId="30" fillId="5" borderId="28" xfId="7" applyNumberFormat="1" applyFont="1" applyFill="1" applyBorder="1" applyAlignment="1">
      <alignment horizontal="right"/>
    </xf>
    <xf numFmtId="164" fontId="30" fillId="5" borderId="88" xfId="7" applyNumberFormat="1" applyFont="1" applyFill="1" applyBorder="1" applyAlignment="1">
      <alignment horizontal="right"/>
    </xf>
    <xf numFmtId="164" fontId="49" fillId="5" borderId="6" xfId="7" applyNumberFormat="1" applyFont="1" applyFill="1" applyBorder="1" applyAlignment="1">
      <alignment horizontal="right"/>
    </xf>
    <xf numFmtId="164" fontId="49" fillId="5" borderId="17" xfId="7" applyNumberFormat="1" applyFont="1" applyFill="1" applyBorder="1" applyAlignment="1">
      <alignment horizontal="right"/>
    </xf>
    <xf numFmtId="0" fontId="14" fillId="4" borderId="18" xfId="7" applyFont="1" applyFill="1" applyBorder="1" applyAlignment="1">
      <alignment horizontal="center" vertical="center"/>
    </xf>
    <xf numFmtId="164" fontId="30" fillId="4" borderId="130" xfId="7" applyNumberFormat="1" applyFont="1" applyFill="1" applyBorder="1" applyAlignment="1">
      <alignment horizontal="right" vertical="center"/>
    </xf>
    <xf numFmtId="164" fontId="25" fillId="4" borderId="18" xfId="7" applyNumberFormat="1" applyFont="1" applyFill="1" applyBorder="1" applyAlignment="1">
      <alignment horizontal="right" vertical="center"/>
    </xf>
    <xf numFmtId="164" fontId="25" fillId="4" borderId="45" xfId="7" applyNumberFormat="1" applyFont="1" applyFill="1" applyBorder="1" applyAlignment="1">
      <alignment horizontal="right" vertical="center"/>
    </xf>
    <xf numFmtId="164" fontId="30" fillId="4" borderId="44" xfId="7" applyNumberFormat="1" applyFont="1" applyFill="1" applyBorder="1" applyAlignment="1">
      <alignment horizontal="right" vertical="center"/>
    </xf>
    <xf numFmtId="164" fontId="30" fillId="4" borderId="131" xfId="7" applyNumberFormat="1" applyFont="1" applyFill="1" applyBorder="1" applyAlignment="1">
      <alignment horizontal="right" vertical="center"/>
    </xf>
    <xf numFmtId="164" fontId="49" fillId="4" borderId="10" xfId="7" applyNumberFormat="1" applyFont="1" applyFill="1" applyBorder="1" applyAlignment="1">
      <alignment horizontal="right" vertical="center"/>
    </xf>
    <xf numFmtId="164" fontId="49" fillId="4" borderId="18" xfId="7" applyNumberFormat="1" applyFont="1" applyFill="1" applyBorder="1" applyAlignment="1">
      <alignment horizontal="right" vertical="center"/>
    </xf>
    <xf numFmtId="164" fontId="30" fillId="5" borderId="132" xfId="7" applyNumberFormat="1" applyFont="1" applyFill="1" applyBorder="1" applyAlignment="1">
      <alignment horizontal="right" vertical="center"/>
    </xf>
    <xf numFmtId="164" fontId="25" fillId="5" borderId="5" xfId="7" applyNumberFormat="1" applyFont="1" applyFill="1" applyBorder="1" applyAlignment="1">
      <alignment horizontal="right" vertical="center"/>
    </xf>
    <xf numFmtId="164" fontId="25" fillId="5" borderId="40" xfId="7" applyNumberFormat="1" applyFont="1" applyFill="1" applyBorder="1" applyAlignment="1">
      <alignment horizontal="right" vertical="center"/>
    </xf>
    <xf numFmtId="164" fontId="30" fillId="5" borderId="39" xfId="7" applyNumberFormat="1" applyFont="1" applyFill="1" applyBorder="1" applyAlignment="1">
      <alignment horizontal="right" vertical="center"/>
    </xf>
    <xf numFmtId="164" fontId="30" fillId="5" borderId="133" xfId="7" applyNumberFormat="1" applyFont="1" applyFill="1" applyBorder="1" applyAlignment="1">
      <alignment horizontal="right" vertical="center"/>
    </xf>
    <xf numFmtId="164" fontId="49" fillId="5" borderId="12" xfId="7" applyNumberFormat="1" applyFont="1" applyFill="1" applyBorder="1" applyAlignment="1">
      <alignment horizontal="right" vertical="center"/>
    </xf>
    <xf numFmtId="164" fontId="49" fillId="5" borderId="5" xfId="7" applyNumberFormat="1" applyFont="1" applyFill="1" applyBorder="1" applyAlignment="1">
      <alignment horizontal="right" vertical="center"/>
    </xf>
    <xf numFmtId="164" fontId="12" fillId="5" borderId="6" xfId="7" applyNumberFormat="1" applyFont="1" applyFill="1" applyBorder="1" applyAlignment="1">
      <alignment horizontal="right" vertical="center"/>
    </xf>
    <xf numFmtId="164" fontId="12" fillId="5" borderId="12" xfId="7" applyNumberFormat="1" applyFont="1" applyFill="1" applyBorder="1" applyAlignment="1">
      <alignment horizontal="right" vertical="center"/>
    </xf>
    <xf numFmtId="1" fontId="49" fillId="5" borderId="1" xfId="7" applyNumberFormat="1" applyFont="1" applyFill="1" applyBorder="1" applyAlignment="1">
      <alignment horizontal="right" vertical="center"/>
    </xf>
    <xf numFmtId="1" fontId="49" fillId="5" borderId="7" xfId="7" applyNumberFormat="1" applyFont="1" applyFill="1" applyBorder="1" applyAlignment="1">
      <alignment horizontal="right" vertical="center"/>
    </xf>
    <xf numFmtId="1" fontId="49" fillId="4" borderId="1" xfId="7" applyNumberFormat="1" applyFont="1" applyFill="1" applyBorder="1" applyAlignment="1">
      <alignment horizontal="right" vertical="center"/>
    </xf>
    <xf numFmtId="0" fontId="69" fillId="4" borderId="0" xfId="7" applyFont="1" applyFill="1" applyBorder="1" applyAlignment="1">
      <alignment horizontal="center" vertical="top" wrapText="1"/>
    </xf>
    <xf numFmtId="1" fontId="69" fillId="4" borderId="0" xfId="7" applyNumberFormat="1" applyFont="1" applyFill="1" applyBorder="1" applyAlignment="1">
      <alignment horizontal="center" vertical="top" wrapText="1"/>
    </xf>
    <xf numFmtId="167" fontId="33" fillId="4" borderId="1" xfId="7" applyNumberFormat="1" applyFont="1" applyFill="1" applyBorder="1" applyAlignment="1">
      <alignment horizontal="right" vertical="center"/>
    </xf>
    <xf numFmtId="1" fontId="49" fillId="4" borderId="1" xfId="7" applyNumberFormat="1" applyFont="1" applyFill="1" applyBorder="1" applyAlignment="1">
      <alignment horizontal="right"/>
    </xf>
    <xf numFmtId="1" fontId="49" fillId="5" borderId="1" xfId="7" applyNumberFormat="1" applyFont="1" applyFill="1" applyBorder="1" applyAlignment="1">
      <alignment horizontal="right"/>
    </xf>
    <xf numFmtId="1" fontId="49" fillId="4" borderId="9" xfId="7" applyNumberFormat="1" applyFont="1" applyFill="1" applyBorder="1" applyAlignment="1">
      <alignment horizontal="right" vertical="center"/>
    </xf>
    <xf numFmtId="1" fontId="49" fillId="5" borderId="8" xfId="7" applyNumberFormat="1" applyFont="1" applyFill="1" applyBorder="1" applyAlignment="1">
      <alignment horizontal="right" vertical="center"/>
    </xf>
    <xf numFmtId="164" fontId="30" fillId="5" borderId="30" xfId="7" applyNumberFormat="1" applyFont="1" applyFill="1" applyBorder="1" applyAlignment="1">
      <alignment horizontal="right" vertical="center"/>
    </xf>
    <xf numFmtId="164" fontId="30" fillId="5" borderId="35" xfId="7" applyNumberFormat="1" applyFont="1" applyFill="1" applyBorder="1" applyAlignment="1">
      <alignment horizontal="right" vertical="center"/>
    </xf>
    <xf numFmtId="164" fontId="30" fillId="4" borderId="30" xfId="7" applyNumberFormat="1" applyFont="1" applyFill="1" applyBorder="1" applyAlignment="1">
      <alignment horizontal="right" vertical="center"/>
    </xf>
    <xf numFmtId="167" fontId="30" fillId="4" borderId="30" xfId="7" applyNumberFormat="1" applyFont="1" applyFill="1" applyBorder="1" applyAlignment="1">
      <alignment horizontal="right" vertical="center"/>
    </xf>
    <xf numFmtId="164" fontId="30" fillId="4" borderId="30" xfId="7" applyNumberFormat="1" applyFont="1" applyFill="1" applyBorder="1" applyAlignment="1">
      <alignment horizontal="right"/>
    </xf>
    <xf numFmtId="164" fontId="30" fillId="5" borderId="30" xfId="7" applyNumberFormat="1" applyFont="1" applyFill="1" applyBorder="1" applyAlignment="1">
      <alignment horizontal="right"/>
    </xf>
    <xf numFmtId="164" fontId="30" fillId="4" borderId="46" xfId="7" applyNumberFormat="1" applyFont="1" applyFill="1" applyBorder="1" applyAlignment="1">
      <alignment horizontal="right" vertical="center"/>
    </xf>
    <xf numFmtId="164" fontId="30" fillId="5" borderId="41" xfId="7" applyNumberFormat="1" applyFont="1" applyFill="1" applyBorder="1" applyAlignment="1">
      <alignment horizontal="right" vertical="center"/>
    </xf>
    <xf numFmtId="1" fontId="67" fillId="5" borderId="134" xfId="7" applyNumberFormat="1" applyFont="1" applyFill="1" applyBorder="1" applyAlignment="1">
      <alignment horizontal="center" textRotation="90" wrapText="1"/>
    </xf>
    <xf numFmtId="1" fontId="65" fillId="5" borderId="135" xfId="7" applyNumberFormat="1" applyFont="1" applyFill="1" applyBorder="1" applyAlignment="1">
      <alignment horizontal="center" textRotation="90" wrapText="1"/>
    </xf>
    <xf numFmtId="1" fontId="65" fillId="5" borderId="136" xfId="7" applyNumberFormat="1" applyFont="1" applyFill="1" applyBorder="1" applyAlignment="1">
      <alignment horizontal="center" textRotation="90" wrapText="1"/>
    </xf>
    <xf numFmtId="1" fontId="65" fillId="5" borderId="137" xfId="7" applyNumberFormat="1" applyFont="1" applyFill="1" applyBorder="1" applyAlignment="1">
      <alignment horizontal="center" textRotation="90" wrapText="1"/>
    </xf>
    <xf numFmtId="1" fontId="67" fillId="5" borderId="138" xfId="7" applyNumberFormat="1" applyFont="1" applyFill="1" applyBorder="1" applyAlignment="1">
      <alignment horizontal="center" textRotation="90" wrapText="1"/>
    </xf>
    <xf numFmtId="1" fontId="67" fillId="5" borderId="139" xfId="7" applyNumberFormat="1" applyFont="1" applyFill="1" applyBorder="1" applyAlignment="1">
      <alignment horizontal="center" textRotation="90" wrapText="1"/>
    </xf>
    <xf numFmtId="164" fontId="30" fillId="5" borderId="140" xfId="7" applyNumberFormat="1" applyFont="1" applyFill="1" applyBorder="1" applyAlignment="1">
      <alignment horizontal="right" vertical="center"/>
    </xf>
    <xf numFmtId="164" fontId="25" fillId="5" borderId="141" xfId="7" applyNumberFormat="1" applyFont="1" applyFill="1" applyBorder="1" applyAlignment="1">
      <alignment horizontal="right" vertical="center"/>
    </xf>
    <xf numFmtId="164" fontId="25" fillId="5" borderId="142" xfId="7" applyNumberFormat="1" applyFont="1" applyFill="1" applyBorder="1" applyAlignment="1">
      <alignment horizontal="right" vertical="center"/>
    </xf>
    <xf numFmtId="164" fontId="30" fillId="5" borderId="143" xfId="7" applyNumberFormat="1" applyFont="1" applyFill="1" applyBorder="1" applyAlignment="1">
      <alignment horizontal="right" vertical="center"/>
    </xf>
    <xf numFmtId="164" fontId="30" fillId="5" borderId="144" xfId="7" applyNumberFormat="1" applyFont="1" applyFill="1" applyBorder="1" applyAlignment="1">
      <alignment horizontal="right" vertical="center"/>
    </xf>
    <xf numFmtId="164" fontId="30" fillId="5" borderId="145" xfId="7" applyNumberFormat="1" applyFont="1" applyFill="1" applyBorder="1" applyAlignment="1">
      <alignment horizontal="right" vertical="center"/>
    </xf>
    <xf numFmtId="1" fontId="26" fillId="5" borderId="146" xfId="7" applyNumberFormat="1" applyFont="1" applyFill="1" applyBorder="1" applyAlignment="1">
      <alignment horizontal="center" textRotation="90" wrapText="1"/>
    </xf>
    <xf numFmtId="1" fontId="26" fillId="5" borderId="151" xfId="7" applyNumberFormat="1" applyFont="1" applyFill="1" applyBorder="1" applyAlignment="1">
      <alignment horizontal="center" textRotation="90" wrapText="1"/>
    </xf>
    <xf numFmtId="164" fontId="12" fillId="5" borderId="152" xfId="7" applyNumberFormat="1" applyFont="1" applyFill="1" applyBorder="1" applyAlignment="1">
      <alignment horizontal="right" vertical="center"/>
    </xf>
    <xf numFmtId="164" fontId="12" fillId="5" borderId="153" xfId="7" applyNumberFormat="1" applyFont="1" applyFill="1" applyBorder="1" applyAlignment="1">
      <alignment horizontal="right" vertical="center"/>
    </xf>
    <xf numFmtId="164" fontId="12" fillId="4" borderId="152" xfId="7" applyNumberFormat="1" applyFont="1" applyFill="1" applyBorder="1" applyAlignment="1">
      <alignment horizontal="right" vertical="center"/>
    </xf>
    <xf numFmtId="164" fontId="49" fillId="5" borderId="158" xfId="7" applyNumberFormat="1" applyFont="1" applyFill="1" applyBorder="1" applyAlignment="1">
      <alignment horizontal="right" vertical="center"/>
    </xf>
    <xf numFmtId="167" fontId="49" fillId="4" borderId="158" xfId="7" applyNumberFormat="1" applyFont="1" applyFill="1" applyBorder="1" applyAlignment="1">
      <alignment horizontal="right" vertical="center"/>
    </xf>
    <xf numFmtId="164" fontId="49" fillId="4" borderId="158" xfId="7" applyNumberFormat="1" applyFont="1" applyFill="1" applyBorder="1" applyAlignment="1">
      <alignment horizontal="right" vertical="center"/>
    </xf>
    <xf numFmtId="164" fontId="49" fillId="4" borderId="158" xfId="7" applyNumberFormat="1" applyFont="1" applyFill="1" applyBorder="1" applyAlignment="1">
      <alignment horizontal="right"/>
    </xf>
    <xf numFmtId="164" fontId="49" fillId="5" borderId="158" xfId="7" applyNumberFormat="1" applyFont="1" applyFill="1" applyBorder="1" applyAlignment="1">
      <alignment horizontal="right"/>
    </xf>
    <xf numFmtId="164" fontId="49" fillId="5" borderId="159" xfId="7" applyNumberFormat="1" applyFont="1" applyFill="1" applyBorder="1" applyAlignment="1">
      <alignment horizontal="right" vertical="center"/>
    </xf>
    <xf numFmtId="1" fontId="66" fillId="5" borderId="160" xfId="7" applyNumberFormat="1" applyFont="1" applyFill="1" applyBorder="1" applyAlignment="1">
      <alignment horizontal="center" textRotation="90" wrapText="1"/>
    </xf>
    <xf numFmtId="164" fontId="49" fillId="5" borderId="161" xfId="7" applyNumberFormat="1" applyFont="1" applyFill="1" applyBorder="1" applyAlignment="1">
      <alignment horizontal="right" vertical="center"/>
    </xf>
    <xf numFmtId="164" fontId="49" fillId="4" borderId="162" xfId="7" applyNumberFormat="1" applyFont="1" applyFill="1" applyBorder="1" applyAlignment="1">
      <alignment horizontal="right" vertical="center"/>
    </xf>
    <xf numFmtId="164" fontId="49" fillId="5" borderId="163" xfId="7" applyNumberFormat="1" applyFont="1" applyFill="1" applyBorder="1" applyAlignment="1">
      <alignment horizontal="right" vertical="center"/>
    </xf>
    <xf numFmtId="167" fontId="12" fillId="4" borderId="6" xfId="7" applyNumberFormat="1" applyFont="1" applyFill="1" applyBorder="1" applyAlignment="1">
      <alignment horizontal="right" vertical="center"/>
    </xf>
    <xf numFmtId="164" fontId="12" fillId="5" borderId="74" xfId="7" applyNumberFormat="1" applyFont="1" applyFill="1" applyBorder="1" applyAlignment="1">
      <alignment horizontal="right" vertical="center"/>
    </xf>
    <xf numFmtId="164" fontId="12" fillId="5" borderId="164" xfId="7" applyNumberFormat="1" applyFont="1" applyFill="1" applyBorder="1" applyAlignment="1">
      <alignment horizontal="right" vertical="center"/>
    </xf>
    <xf numFmtId="167" fontId="32" fillId="4" borderId="152" xfId="7" applyNumberFormat="1" applyFont="1" applyFill="1" applyBorder="1" applyAlignment="1">
      <alignment horizontal="right" vertical="center"/>
    </xf>
    <xf numFmtId="164" fontId="12" fillId="4" borderId="152" xfId="7" applyNumberFormat="1" applyFont="1" applyFill="1" applyBorder="1" applyAlignment="1">
      <alignment horizontal="right"/>
    </xf>
    <xf numFmtId="164" fontId="12" fillId="5" borderId="152" xfId="7" applyNumberFormat="1" applyFont="1" applyFill="1" applyBorder="1" applyAlignment="1">
      <alignment horizontal="right"/>
    </xf>
    <xf numFmtId="164" fontId="12" fillId="4" borderId="165" xfId="7" applyNumberFormat="1" applyFont="1" applyFill="1" applyBorder="1" applyAlignment="1">
      <alignment horizontal="right" vertical="center"/>
    </xf>
    <xf numFmtId="164" fontId="12" fillId="5" borderId="166" xfId="7" applyNumberFormat="1" applyFont="1" applyFill="1" applyBorder="1" applyAlignment="1">
      <alignment horizontal="right" vertical="center"/>
    </xf>
    <xf numFmtId="164" fontId="12" fillId="5" borderId="167" xfId="7" applyNumberFormat="1" applyFont="1" applyFill="1" applyBorder="1" applyAlignment="1">
      <alignment horizontal="right" vertical="center"/>
    </xf>
    <xf numFmtId="1" fontId="68" fillId="5" borderId="1" xfId="7" applyNumberFormat="1" applyFont="1" applyFill="1" applyBorder="1" applyAlignment="1">
      <alignment horizontal="center" textRotation="90" wrapText="1"/>
    </xf>
    <xf numFmtId="0" fontId="5" fillId="6" borderId="0" xfId="7" applyFont="1" applyFill="1" applyBorder="1" applyAlignment="1">
      <alignment horizontal="center"/>
    </xf>
    <xf numFmtId="164" fontId="49" fillId="5" borderId="0" xfId="7" applyNumberFormat="1" applyFont="1" applyFill="1" applyBorder="1" applyAlignment="1">
      <alignment horizontal="right" vertical="center"/>
    </xf>
    <xf numFmtId="0" fontId="14" fillId="5" borderId="15" xfId="7" applyFont="1" applyFill="1" applyBorder="1" applyAlignment="1">
      <alignment horizontal="center" vertical="center"/>
    </xf>
    <xf numFmtId="164" fontId="49" fillId="5" borderId="168" xfId="7" applyNumberFormat="1" applyFont="1" applyFill="1" applyBorder="1" applyAlignment="1">
      <alignment horizontal="right" vertical="center"/>
    </xf>
    <xf numFmtId="164" fontId="30" fillId="5" borderId="59" xfId="7" applyNumberFormat="1" applyFont="1" applyFill="1" applyBorder="1" applyAlignment="1">
      <alignment horizontal="right" vertical="center"/>
    </xf>
    <xf numFmtId="164" fontId="25" fillId="5" borderId="15" xfId="7" applyNumberFormat="1" applyFont="1" applyFill="1" applyBorder="1" applyAlignment="1">
      <alignment horizontal="right" vertical="center"/>
    </xf>
    <xf numFmtId="164" fontId="25" fillId="5" borderId="61" xfId="7" applyNumberFormat="1" applyFont="1" applyFill="1" applyBorder="1" applyAlignment="1">
      <alignment horizontal="right" vertical="center"/>
    </xf>
    <xf numFmtId="164" fontId="30" fillId="5" borderId="65" xfId="7" applyNumberFormat="1" applyFont="1" applyFill="1" applyBorder="1" applyAlignment="1">
      <alignment horizontal="right" vertical="center"/>
    </xf>
    <xf numFmtId="164" fontId="30" fillId="5" borderId="169" xfId="7" applyNumberFormat="1" applyFont="1" applyFill="1" applyBorder="1" applyAlignment="1">
      <alignment horizontal="right" vertical="center"/>
    </xf>
    <xf numFmtId="164" fontId="30" fillId="5" borderId="85" xfId="7" applyNumberFormat="1" applyFont="1" applyFill="1" applyBorder="1" applyAlignment="1">
      <alignment horizontal="right" vertical="center"/>
    </xf>
    <xf numFmtId="164" fontId="12" fillId="5" borderId="170" xfId="7" applyNumberFormat="1" applyFont="1" applyFill="1" applyBorder="1" applyAlignment="1">
      <alignment horizontal="right" vertical="center"/>
    </xf>
    <xf numFmtId="164" fontId="49" fillId="5" borderId="15" xfId="7" applyNumberFormat="1" applyFont="1" applyFill="1" applyBorder="1" applyAlignment="1">
      <alignment horizontal="right" vertical="center"/>
    </xf>
    <xf numFmtId="164" fontId="12" fillId="5" borderId="68" xfId="7" applyNumberFormat="1" applyFont="1" applyFill="1" applyBorder="1" applyAlignment="1">
      <alignment horizontal="right" vertical="center"/>
    </xf>
    <xf numFmtId="1" fontId="49" fillId="5" borderId="60" xfId="7" applyNumberFormat="1" applyFont="1" applyFill="1" applyBorder="1" applyAlignment="1">
      <alignment horizontal="right" vertical="center"/>
    </xf>
    <xf numFmtId="0" fontId="14" fillId="4" borderId="171" xfId="7" applyFont="1" applyFill="1" applyBorder="1" applyAlignment="1">
      <alignment horizontal="center" vertical="center"/>
    </xf>
    <xf numFmtId="164" fontId="49" fillId="4" borderId="172" xfId="7" applyNumberFormat="1" applyFont="1" applyFill="1" applyBorder="1" applyAlignment="1">
      <alignment horizontal="right" vertical="center"/>
    </xf>
    <xf numFmtId="164" fontId="30" fillId="4" borderId="174" xfId="7" applyNumberFormat="1" applyFont="1" applyFill="1" applyBorder="1" applyAlignment="1">
      <alignment horizontal="right" vertical="center"/>
    </xf>
    <xf numFmtId="164" fontId="25" fillId="4" borderId="171" xfId="7" applyNumberFormat="1" applyFont="1" applyFill="1" applyBorder="1" applyAlignment="1">
      <alignment horizontal="right" vertical="center"/>
    </xf>
    <xf numFmtId="164" fontId="25" fillId="4" borderId="175" xfId="7" applyNumberFormat="1" applyFont="1" applyFill="1" applyBorder="1" applyAlignment="1">
      <alignment horizontal="right" vertical="center"/>
    </xf>
    <xf numFmtId="164" fontId="30" fillId="4" borderId="176" xfId="7" applyNumberFormat="1" applyFont="1" applyFill="1" applyBorder="1" applyAlignment="1">
      <alignment horizontal="right" vertical="center"/>
    </xf>
    <xf numFmtId="164" fontId="30" fillId="4" borderId="177" xfId="7" applyNumberFormat="1" applyFont="1" applyFill="1" applyBorder="1" applyAlignment="1">
      <alignment horizontal="right" vertical="center"/>
    </xf>
    <xf numFmtId="164" fontId="30" fillId="4" borderId="178" xfId="7" applyNumberFormat="1" applyFont="1" applyFill="1" applyBorder="1" applyAlignment="1">
      <alignment horizontal="right" vertical="center"/>
    </xf>
    <xf numFmtId="164" fontId="12" fillId="4" borderId="179" xfId="7" applyNumberFormat="1" applyFont="1" applyFill="1" applyBorder="1" applyAlignment="1">
      <alignment horizontal="right" vertical="center"/>
    </xf>
    <xf numFmtId="164" fontId="49" fillId="4" borderId="173" xfId="7" applyNumberFormat="1" applyFont="1" applyFill="1" applyBorder="1" applyAlignment="1">
      <alignment horizontal="right" vertical="center"/>
    </xf>
    <xf numFmtId="164" fontId="49" fillId="4" borderId="171" xfId="7" applyNumberFormat="1" applyFont="1" applyFill="1" applyBorder="1" applyAlignment="1">
      <alignment horizontal="right" vertical="center"/>
    </xf>
    <xf numFmtId="164" fontId="12" fillId="5" borderId="173" xfId="7" applyNumberFormat="1" applyFont="1" applyFill="1" applyBorder="1" applyAlignment="1">
      <alignment horizontal="right" vertical="center"/>
    </xf>
    <xf numFmtId="1" fontId="49" fillId="4" borderId="180" xfId="7" applyNumberFormat="1" applyFont="1" applyFill="1" applyBorder="1" applyAlignment="1">
      <alignment horizontal="right" vertical="center"/>
    </xf>
    <xf numFmtId="0" fontId="17" fillId="6" borderId="0" xfId="7" applyFont="1" applyFill="1"/>
    <xf numFmtId="0" fontId="1" fillId="6" borderId="0" xfId="7" applyFill="1"/>
    <xf numFmtId="0" fontId="18" fillId="6" borderId="0" xfId="7" applyFont="1" applyFill="1" applyAlignment="1">
      <alignment horizontal="right"/>
    </xf>
    <xf numFmtId="0" fontId="17" fillId="6" borderId="0" xfId="7" applyFont="1" applyFill="1" applyAlignment="1">
      <alignment horizontal="right"/>
    </xf>
    <xf numFmtId="0" fontId="17" fillId="6" borderId="0" xfId="7" applyFont="1" applyFill="1" applyAlignment="1">
      <alignment horizontal="left"/>
    </xf>
    <xf numFmtId="0" fontId="0" fillId="4" borderId="0" xfId="0" applyFill="1" applyAlignment="1"/>
    <xf numFmtId="0" fontId="14" fillId="4" borderId="0" xfId="0" applyFont="1" applyFill="1" applyBorder="1" applyAlignment="1">
      <alignment horizontal="center" vertical="center" wrapText="1"/>
    </xf>
    <xf numFmtId="0" fontId="0" fillId="4" borderId="0" xfId="0" applyFill="1" applyAlignment="1">
      <alignment vertical="top" wrapText="1"/>
    </xf>
    <xf numFmtId="0" fontId="1" fillId="4" borderId="0" xfId="7" applyFill="1" applyAlignment="1">
      <alignment vertical="center" wrapText="1"/>
    </xf>
    <xf numFmtId="0" fontId="14" fillId="4" borderId="0" xfId="0" applyFont="1" applyFill="1" applyBorder="1" applyAlignment="1">
      <alignment horizontal="center" vertical="center" wrapText="1"/>
    </xf>
    <xf numFmtId="0" fontId="0" fillId="6" borderId="0" xfId="0" applyFill="1" applyAlignment="1">
      <alignment wrapText="1"/>
    </xf>
    <xf numFmtId="0" fontId="22" fillId="5" borderId="60" xfId="0" applyFont="1" applyFill="1" applyBorder="1" applyAlignment="1">
      <alignment horizontal="center" vertical="center"/>
    </xf>
    <xf numFmtId="0" fontId="14" fillId="4" borderId="180" xfId="0" applyFont="1" applyFill="1" applyBorder="1" applyAlignment="1">
      <alignment horizontal="center" vertical="center"/>
    </xf>
    <xf numFmtId="170" fontId="0" fillId="6" borderId="0" xfId="0" applyNumberFormat="1" applyFill="1"/>
    <xf numFmtId="167" fontId="5" fillId="6" borderId="0" xfId="0" applyNumberFormat="1" applyFont="1" applyFill="1"/>
    <xf numFmtId="0" fontId="17" fillId="6" borderId="0" xfId="0" applyFont="1" applyFill="1" applyAlignment="1">
      <alignment horizontal="left" vertical="top"/>
    </xf>
    <xf numFmtId="0" fontId="17" fillId="6" borderId="0" xfId="0" applyFont="1" applyFill="1" applyAlignment="1"/>
    <xf numFmtId="0" fontId="17" fillId="6" borderId="0" xfId="0" applyFont="1" applyFill="1" applyAlignment="1">
      <alignment horizontal="right" vertical="top"/>
    </xf>
    <xf numFmtId="0" fontId="14" fillId="0" borderId="186" xfId="0" applyFont="1" applyFill="1" applyBorder="1" applyAlignment="1">
      <alignment horizontal="center"/>
    </xf>
    <xf numFmtId="0" fontId="14" fillId="5" borderId="5" xfId="0" applyFont="1" applyFill="1" applyBorder="1" applyAlignment="1">
      <alignment horizontal="center"/>
    </xf>
    <xf numFmtId="0" fontId="14" fillId="4" borderId="0" xfId="0" applyFont="1" applyFill="1" applyBorder="1" applyAlignment="1">
      <alignment horizontal="center"/>
    </xf>
    <xf numFmtId="0" fontId="14" fillId="0" borderId="17" xfId="0" applyFont="1" applyFill="1" applyBorder="1" applyAlignment="1">
      <alignment horizontal="center"/>
    </xf>
    <xf numFmtId="0" fontId="14" fillId="4" borderId="171" xfId="0" applyFont="1" applyFill="1" applyBorder="1" applyAlignment="1">
      <alignment horizontal="center"/>
    </xf>
    <xf numFmtId="0" fontId="14" fillId="4" borderId="90" xfId="0" applyFont="1" applyFill="1" applyBorder="1" applyAlignment="1">
      <alignment horizontal="center"/>
    </xf>
    <xf numFmtId="0" fontId="14" fillId="0" borderId="171" xfId="0" applyFont="1" applyFill="1" applyBorder="1" applyAlignment="1">
      <alignment horizontal="center"/>
    </xf>
    <xf numFmtId="2" fontId="70" fillId="4" borderId="0" xfId="0" applyNumberFormat="1" applyFont="1" applyFill="1" applyBorder="1" applyAlignment="1">
      <alignment horizontal="left" vertical="center" indent="2"/>
    </xf>
    <xf numFmtId="2" fontId="58" fillId="4" borderId="0" xfId="0" applyNumberFormat="1" applyFont="1" applyFill="1" applyBorder="1" applyAlignment="1">
      <alignment horizontal="right"/>
    </xf>
    <xf numFmtId="171" fontId="14" fillId="4" borderId="0" xfId="0" applyNumberFormat="1" applyFont="1" applyFill="1" applyBorder="1" applyAlignment="1">
      <alignment horizontal="center" vertical="center" wrapText="1"/>
    </xf>
    <xf numFmtId="171" fontId="58" fillId="5" borderId="51" xfId="0" applyNumberFormat="1" applyFont="1" applyFill="1" applyBorder="1" applyAlignment="1">
      <alignment horizontal="right"/>
    </xf>
    <xf numFmtId="171" fontId="58" fillId="4" borderId="51" xfId="0" applyNumberFormat="1" applyFont="1" applyFill="1" applyBorder="1" applyAlignment="1">
      <alignment horizontal="right"/>
    </xf>
    <xf numFmtId="171" fontId="58" fillId="4" borderId="51" xfId="5" applyNumberFormat="1" applyFont="1" applyFill="1" applyBorder="1" applyAlignment="1">
      <alignment horizontal="right"/>
    </xf>
    <xf numFmtId="171" fontId="58" fillId="5" borderId="107" xfId="0" applyNumberFormat="1" applyFont="1" applyFill="1" applyBorder="1" applyAlignment="1">
      <alignment horizontal="right"/>
    </xf>
    <xf numFmtId="171" fontId="12" fillId="5" borderId="55" xfId="0" applyNumberFormat="1" applyFont="1" applyFill="1" applyBorder="1" applyAlignment="1">
      <alignment horizontal="right"/>
    </xf>
    <xf numFmtId="171" fontId="13" fillId="5" borderId="3" xfId="0" applyNumberFormat="1" applyFont="1" applyFill="1" applyBorder="1" applyAlignment="1">
      <alignment horizontal="right"/>
    </xf>
    <xf numFmtId="171" fontId="13" fillId="5" borderId="33" xfId="0" applyNumberFormat="1" applyFont="1" applyFill="1" applyBorder="1" applyAlignment="1">
      <alignment horizontal="right"/>
    </xf>
    <xf numFmtId="171" fontId="13" fillId="5" borderId="182" xfId="0" applyNumberFormat="1" applyFont="1" applyFill="1" applyBorder="1" applyAlignment="1">
      <alignment horizontal="right"/>
    </xf>
    <xf numFmtId="171" fontId="13" fillId="5" borderId="4" xfId="0" applyNumberFormat="1" applyFont="1" applyFill="1" applyBorder="1" applyAlignment="1">
      <alignment horizontal="right"/>
    </xf>
    <xf numFmtId="171" fontId="12" fillId="5" borderId="58" xfId="0" applyNumberFormat="1" applyFont="1" applyFill="1" applyBorder="1" applyAlignment="1">
      <alignment horizontal="right"/>
    </xf>
    <xf numFmtId="171" fontId="13" fillId="5" borderId="0" xfId="0" applyNumberFormat="1" applyFont="1" applyFill="1" applyBorder="1" applyAlignment="1">
      <alignment horizontal="right"/>
    </xf>
    <xf numFmtId="171" fontId="13" fillId="5" borderId="65" xfId="0" applyNumberFormat="1" applyFont="1" applyFill="1" applyBorder="1" applyAlignment="1">
      <alignment horizontal="right"/>
    </xf>
    <xf numFmtId="171" fontId="13" fillId="5" borderId="16" xfId="0" applyNumberFormat="1" applyFont="1" applyFill="1" applyBorder="1" applyAlignment="1">
      <alignment horizontal="right"/>
    </xf>
    <xf numFmtId="171" fontId="49" fillId="4" borderId="55" xfId="0" applyNumberFormat="1" applyFont="1" applyFill="1" applyBorder="1" applyAlignment="1">
      <alignment horizontal="right"/>
    </xf>
    <xf numFmtId="171" fontId="50" fillId="4" borderId="3" xfId="0" applyNumberFormat="1" applyFont="1" applyFill="1" applyBorder="1" applyAlignment="1">
      <alignment horizontal="right"/>
    </xf>
    <xf numFmtId="171" fontId="50" fillId="4" borderId="33" xfId="0" applyNumberFormat="1" applyFont="1" applyFill="1" applyBorder="1" applyAlignment="1">
      <alignment horizontal="right"/>
    </xf>
    <xf numFmtId="171" fontId="50" fillId="4" borderId="63" xfId="0" applyNumberFormat="1" applyFont="1" applyFill="1" applyBorder="1" applyAlignment="1">
      <alignment horizontal="right"/>
    </xf>
    <xf numFmtId="171" fontId="12" fillId="5" borderId="71" xfId="0" applyNumberFormat="1" applyFont="1" applyFill="1" applyBorder="1" applyAlignment="1">
      <alignment horizontal="right"/>
    </xf>
    <xf numFmtId="171" fontId="13" fillId="5" borderId="6" xfId="0" applyNumberFormat="1" applyFont="1" applyFill="1" applyBorder="1" applyAlignment="1">
      <alignment horizontal="right"/>
    </xf>
    <xf numFmtId="171" fontId="13" fillId="5" borderId="28" xfId="0" applyNumberFormat="1" applyFont="1" applyFill="1" applyBorder="1" applyAlignment="1">
      <alignment horizontal="right"/>
    </xf>
    <xf numFmtId="171" fontId="13" fillId="5" borderId="72" xfId="0" applyNumberFormat="1" applyFont="1" applyFill="1" applyBorder="1" applyAlignment="1">
      <alignment horizontal="right"/>
    </xf>
    <xf numFmtId="171" fontId="13" fillId="5" borderId="14" xfId="0" applyNumberFormat="1" applyFont="1" applyFill="1" applyBorder="1" applyAlignment="1">
      <alignment horizontal="right"/>
    </xf>
    <xf numFmtId="171" fontId="12" fillId="0" borderId="71" xfId="0" applyNumberFormat="1" applyFont="1" applyBorder="1" applyAlignment="1">
      <alignment horizontal="right"/>
    </xf>
    <xf numFmtId="171" fontId="13" fillId="4" borderId="6" xfId="0" applyNumberFormat="1" applyFont="1" applyFill="1" applyBorder="1" applyAlignment="1">
      <alignment horizontal="right"/>
    </xf>
    <xf numFmtId="171" fontId="13" fillId="4" borderId="28" xfId="0" applyNumberFormat="1" applyFont="1" applyFill="1" applyBorder="1" applyAlignment="1">
      <alignment horizontal="right"/>
    </xf>
    <xf numFmtId="171" fontId="13" fillId="4" borderId="72" xfId="0" applyNumberFormat="1" applyFont="1" applyFill="1" applyBorder="1" applyAlignment="1">
      <alignment horizontal="right"/>
    </xf>
    <xf numFmtId="171" fontId="13" fillId="4" borderId="14" xfId="0" applyNumberFormat="1" applyFont="1" applyFill="1" applyBorder="1" applyAlignment="1">
      <alignment horizontal="right"/>
    </xf>
    <xf numFmtId="171" fontId="12" fillId="0" borderId="184" xfId="0" applyNumberFormat="1" applyFont="1" applyBorder="1" applyAlignment="1">
      <alignment horizontal="right"/>
    </xf>
    <xf numFmtId="171" fontId="13" fillId="4" borderId="173" xfId="0" applyNumberFormat="1" applyFont="1" applyFill="1" applyBorder="1" applyAlignment="1">
      <alignment horizontal="right"/>
    </xf>
    <xf numFmtId="171" fontId="13" fillId="4" borderId="176" xfId="0" applyNumberFormat="1" applyFont="1" applyFill="1" applyBorder="1" applyAlignment="1">
      <alignment horizontal="right"/>
    </xf>
    <xf numFmtId="171" fontId="13" fillId="4" borderId="185" xfId="0" applyNumberFormat="1" applyFont="1" applyFill="1" applyBorder="1" applyAlignment="1">
      <alignment horizontal="right"/>
    </xf>
    <xf numFmtId="171" fontId="13" fillId="4" borderId="181" xfId="0" applyNumberFormat="1" applyFont="1" applyFill="1" applyBorder="1" applyAlignment="1">
      <alignment horizontal="right"/>
    </xf>
    <xf numFmtId="171" fontId="12" fillId="5" borderId="67" xfId="0" applyNumberFormat="1" applyFont="1" applyFill="1" applyBorder="1" applyAlignment="1">
      <alignment horizontal="right"/>
    </xf>
    <xf numFmtId="171" fontId="13" fillId="5" borderId="12" xfId="0" applyNumberFormat="1" applyFont="1" applyFill="1" applyBorder="1" applyAlignment="1">
      <alignment horizontal="right"/>
    </xf>
    <xf numFmtId="171" fontId="13" fillId="5" borderId="39" xfId="0" applyNumberFormat="1" applyFont="1" applyFill="1" applyBorder="1" applyAlignment="1">
      <alignment horizontal="right"/>
    </xf>
    <xf numFmtId="171" fontId="13" fillId="5" borderId="68" xfId="0" applyNumberFormat="1" applyFont="1" applyFill="1" applyBorder="1" applyAlignment="1">
      <alignment horizontal="right"/>
    </xf>
    <xf numFmtId="171" fontId="13" fillId="5" borderId="13" xfId="0" applyNumberFormat="1" applyFont="1" applyFill="1" applyBorder="1" applyAlignment="1">
      <alignment horizontal="right"/>
    </xf>
    <xf numFmtId="171" fontId="12" fillId="0" borderId="73" xfId="0" applyNumberFormat="1" applyFont="1" applyBorder="1" applyAlignment="1">
      <alignment horizontal="right"/>
    </xf>
    <xf numFmtId="171" fontId="13" fillId="4" borderId="10" xfId="0" applyNumberFormat="1" applyFont="1" applyFill="1" applyBorder="1" applyAlignment="1">
      <alignment horizontal="right"/>
    </xf>
    <xf numFmtId="171" fontId="13" fillId="4" borderId="44" xfId="0" applyNumberFormat="1" applyFont="1" applyFill="1" applyBorder="1" applyAlignment="1">
      <alignment horizontal="right"/>
    </xf>
    <xf numFmtId="171" fontId="13" fillId="4" borderId="74" xfId="0" applyNumberFormat="1" applyFont="1" applyFill="1" applyBorder="1" applyAlignment="1">
      <alignment horizontal="right"/>
    </xf>
    <xf numFmtId="171" fontId="13" fillId="4" borderId="11" xfId="0" applyNumberFormat="1" applyFont="1" applyFill="1" applyBorder="1" applyAlignment="1">
      <alignment horizontal="right"/>
    </xf>
    <xf numFmtId="171" fontId="13" fillId="5" borderId="66" xfId="0" applyNumberFormat="1" applyFont="1" applyFill="1" applyBorder="1" applyAlignment="1">
      <alignment horizontal="right"/>
    </xf>
    <xf numFmtId="171" fontId="13" fillId="5" borderId="75" xfId="0" applyNumberFormat="1" applyFont="1" applyFill="1" applyBorder="1" applyAlignment="1">
      <alignment horizontal="right"/>
    </xf>
    <xf numFmtId="171" fontId="13" fillId="5" borderId="76" xfId="0" applyNumberFormat="1" applyFont="1" applyFill="1" applyBorder="1" applyAlignment="1">
      <alignment horizontal="right"/>
    </xf>
    <xf numFmtId="171" fontId="13" fillId="5" borderId="77" xfId="0" applyNumberFormat="1" applyFont="1" applyFill="1" applyBorder="1" applyAlignment="1">
      <alignment horizontal="right"/>
    </xf>
    <xf numFmtId="171" fontId="12" fillId="5" borderId="86" xfId="0" applyNumberFormat="1" applyFont="1" applyFill="1" applyBorder="1" applyAlignment="1">
      <alignment horizontal="right"/>
    </xf>
    <xf numFmtId="171" fontId="13" fillId="5" borderId="87" xfId="0" applyNumberFormat="1" applyFont="1" applyFill="1" applyBorder="1" applyAlignment="1">
      <alignment horizontal="right"/>
    </xf>
    <xf numFmtId="171" fontId="13" fillId="5" borderId="88" xfId="0" applyNumberFormat="1" applyFont="1" applyFill="1" applyBorder="1" applyAlignment="1">
      <alignment horizontal="right"/>
    </xf>
    <xf numFmtId="171" fontId="49" fillId="4" borderId="83" xfId="0" applyNumberFormat="1" applyFont="1" applyFill="1" applyBorder="1" applyAlignment="1">
      <alignment horizontal="right"/>
    </xf>
    <xf numFmtId="171" fontId="50" fillId="4" borderId="84" xfId="0" applyNumberFormat="1" applyFont="1" applyFill="1" applyBorder="1" applyAlignment="1">
      <alignment horizontal="right"/>
    </xf>
    <xf numFmtId="171" fontId="50" fillId="4" borderId="85" xfId="0" applyNumberFormat="1" applyFont="1" applyFill="1" applyBorder="1" applyAlignment="1">
      <alignment horizontal="right"/>
    </xf>
    <xf numFmtId="171" fontId="50" fillId="4" borderId="0" xfId="0" applyNumberFormat="1" applyFont="1" applyFill="1" applyBorder="1" applyAlignment="1">
      <alignment horizontal="right"/>
    </xf>
    <xf numFmtId="171" fontId="50" fillId="4" borderId="66" xfId="0" applyNumberFormat="1" applyFont="1" applyFill="1" applyBorder="1" applyAlignment="1">
      <alignment horizontal="right"/>
    </xf>
    <xf numFmtId="171" fontId="12" fillId="4" borderId="86" xfId="0" applyNumberFormat="1" applyFont="1" applyFill="1" applyBorder="1" applyAlignment="1">
      <alignment horizontal="right"/>
    </xf>
    <xf numFmtId="171" fontId="13" fillId="4" borderId="87" xfId="0" applyNumberFormat="1" applyFont="1" applyFill="1" applyBorder="1" applyAlignment="1">
      <alignment horizontal="right"/>
    </xf>
    <xf numFmtId="171" fontId="13" fillId="4" borderId="88" xfId="0" applyNumberFormat="1" applyFont="1" applyFill="1" applyBorder="1" applyAlignment="1">
      <alignment horizontal="right"/>
    </xf>
    <xf numFmtId="171" fontId="12" fillId="4" borderId="187" xfId="0" applyNumberFormat="1" applyFont="1" applyFill="1" applyBorder="1" applyAlignment="1">
      <alignment horizontal="right"/>
    </xf>
    <xf numFmtId="171" fontId="13" fillId="4" borderId="188" xfId="0" applyNumberFormat="1" applyFont="1" applyFill="1" applyBorder="1" applyAlignment="1">
      <alignment horizontal="right"/>
    </xf>
    <xf numFmtId="171" fontId="13" fillId="4" borderId="178" xfId="0" applyNumberFormat="1" applyFont="1" applyFill="1" applyBorder="1" applyAlignment="1">
      <alignment horizontal="right"/>
    </xf>
    <xf numFmtId="171" fontId="12" fillId="5" borderId="189" xfId="0" applyNumberFormat="1" applyFont="1" applyFill="1" applyBorder="1" applyAlignment="1">
      <alignment horizontal="right"/>
    </xf>
    <xf numFmtId="171" fontId="13" fillId="5" borderId="190" xfId="0" applyNumberFormat="1" applyFont="1" applyFill="1" applyBorder="1" applyAlignment="1">
      <alignment horizontal="right"/>
    </xf>
    <xf numFmtId="171" fontId="13" fillId="5" borderId="133" xfId="0" applyNumberFormat="1" applyFont="1" applyFill="1" applyBorder="1" applyAlignment="1">
      <alignment horizontal="right"/>
    </xf>
    <xf numFmtId="171" fontId="12" fillId="4" borderId="91" xfId="0" applyNumberFormat="1" applyFont="1" applyFill="1" applyBorder="1" applyAlignment="1">
      <alignment horizontal="right"/>
    </xf>
    <xf numFmtId="171" fontId="13" fillId="4" borderId="92" xfId="0" applyNumberFormat="1" applyFont="1" applyFill="1" applyBorder="1" applyAlignment="1">
      <alignment horizontal="right"/>
    </xf>
    <xf numFmtId="171" fontId="13" fillId="4" borderId="93" xfId="0" applyNumberFormat="1" applyFont="1" applyFill="1" applyBorder="1" applyAlignment="1">
      <alignment horizontal="right"/>
    </xf>
    <xf numFmtId="171" fontId="13" fillId="4" borderId="94" xfId="0" applyNumberFormat="1" applyFont="1" applyFill="1" applyBorder="1" applyAlignment="1">
      <alignment horizontal="right"/>
    </xf>
    <xf numFmtId="171" fontId="13" fillId="4" borderId="95" xfId="0" applyNumberFormat="1" applyFont="1" applyFill="1" applyBorder="1" applyAlignment="1">
      <alignment horizontal="right"/>
    </xf>
    <xf numFmtId="171" fontId="12" fillId="5" borderId="83" xfId="0" applyNumberFormat="1" applyFont="1" applyFill="1" applyBorder="1" applyAlignment="1">
      <alignment horizontal="right"/>
    </xf>
    <xf numFmtId="171" fontId="13" fillId="5" borderId="84" xfId="0" applyNumberFormat="1" applyFont="1" applyFill="1" applyBorder="1" applyAlignment="1">
      <alignment horizontal="right"/>
    </xf>
    <xf numFmtId="171" fontId="13" fillId="5" borderId="85" xfId="0" applyNumberFormat="1" applyFont="1" applyFill="1" applyBorder="1" applyAlignment="1">
      <alignment horizontal="right"/>
    </xf>
    <xf numFmtId="171" fontId="12" fillId="5" borderId="96" xfId="0" applyNumberFormat="1" applyFont="1" applyFill="1" applyBorder="1" applyAlignment="1">
      <alignment horizontal="right"/>
    </xf>
    <xf numFmtId="171" fontId="13" fillId="5" borderId="97" xfId="0" applyNumberFormat="1" applyFont="1" applyFill="1" applyBorder="1" applyAlignment="1">
      <alignment horizontal="right"/>
    </xf>
    <xf numFmtId="171" fontId="13" fillId="5" borderId="98" xfId="0" applyNumberFormat="1" applyFont="1" applyFill="1" applyBorder="1" applyAlignment="1">
      <alignment horizontal="right"/>
    </xf>
    <xf numFmtId="171" fontId="12" fillId="5" borderId="101" xfId="0" applyNumberFormat="1" applyFont="1" applyFill="1" applyBorder="1" applyAlignment="1">
      <alignment horizontal="right"/>
    </xf>
    <xf numFmtId="171" fontId="50" fillId="4" borderId="100" xfId="0" applyNumberFormat="1" applyFont="1" applyFill="1" applyBorder="1" applyAlignment="1">
      <alignment horizontal="right"/>
    </xf>
    <xf numFmtId="171" fontId="12" fillId="4" borderId="101" xfId="0" applyNumberFormat="1" applyFont="1" applyFill="1" applyBorder="1" applyAlignment="1">
      <alignment horizontal="right"/>
    </xf>
    <xf numFmtId="171" fontId="12" fillId="4" borderId="191" xfId="0" applyNumberFormat="1" applyFont="1" applyFill="1" applyBorder="1" applyAlignment="1">
      <alignment horizontal="right"/>
    </xf>
    <xf numFmtId="171" fontId="12" fillId="5" borderId="192" xfId="0" applyNumberFormat="1" applyFont="1" applyFill="1" applyBorder="1" applyAlignment="1">
      <alignment horizontal="right"/>
    </xf>
    <xf numFmtId="171" fontId="12" fillId="4" borderId="103" xfId="0" applyNumberFormat="1" applyFont="1" applyFill="1" applyBorder="1" applyAlignment="1">
      <alignment horizontal="right"/>
    </xf>
    <xf numFmtId="171" fontId="13" fillId="4" borderId="104" xfId="0" applyNumberFormat="1" applyFont="1" applyFill="1" applyBorder="1" applyAlignment="1">
      <alignment horizontal="right"/>
    </xf>
    <xf numFmtId="171" fontId="12" fillId="5" borderId="105" xfId="0" applyNumberFormat="1" applyFont="1" applyFill="1" applyBorder="1" applyAlignment="1">
      <alignment horizontal="right"/>
    </xf>
    <xf numFmtId="171" fontId="23" fillId="5" borderId="6" xfId="0" applyNumberFormat="1" applyFont="1" applyFill="1" applyBorder="1" applyAlignment="1">
      <alignment horizontal="right" vertical="center"/>
    </xf>
    <xf numFmtId="171" fontId="14" fillId="5" borderId="1" xfId="0" applyNumberFormat="1" applyFont="1" applyFill="1" applyBorder="1" applyAlignment="1">
      <alignment horizontal="center" vertical="center"/>
    </xf>
    <xf numFmtId="171" fontId="23" fillId="5" borderId="3" xfId="0" applyNumberFormat="1" applyFont="1" applyFill="1" applyBorder="1" applyAlignment="1">
      <alignment horizontal="right" vertical="center"/>
    </xf>
    <xf numFmtId="171" fontId="23" fillId="4" borderId="6" xfId="0" applyNumberFormat="1" applyFont="1" applyFill="1" applyBorder="1" applyAlignment="1">
      <alignment horizontal="right" vertical="center"/>
    </xf>
    <xf numFmtId="171" fontId="14" fillId="4" borderId="1" xfId="0" applyNumberFormat="1" applyFont="1" applyFill="1" applyBorder="1" applyAlignment="1">
      <alignment horizontal="center" vertical="center"/>
    </xf>
    <xf numFmtId="171" fontId="23" fillId="5" borderId="0" xfId="0" applyNumberFormat="1" applyFont="1" applyFill="1" applyBorder="1" applyAlignment="1">
      <alignment horizontal="right" vertical="center"/>
    </xf>
    <xf numFmtId="171" fontId="22" fillId="5" borderId="8" xfId="0" applyNumberFormat="1" applyFont="1" applyFill="1" applyBorder="1" applyAlignment="1">
      <alignment horizontal="center" vertical="center"/>
    </xf>
    <xf numFmtId="171" fontId="22" fillId="4" borderId="1" xfId="0" applyNumberFormat="1" applyFont="1" applyFill="1" applyBorder="1" applyAlignment="1">
      <alignment horizontal="center" vertical="center"/>
    </xf>
    <xf numFmtId="171" fontId="22"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xf>
    <xf numFmtId="171" fontId="23" fillId="5" borderId="6" xfId="0" applyNumberFormat="1" applyFont="1" applyFill="1" applyBorder="1" applyAlignment="1">
      <alignment horizontal="right"/>
    </xf>
    <xf numFmtId="171" fontId="22" fillId="5" borderId="7" xfId="0" applyNumberFormat="1" applyFont="1" applyFill="1" applyBorder="1" applyAlignment="1">
      <alignment horizontal="center" vertical="center"/>
    </xf>
    <xf numFmtId="171" fontId="23" fillId="4" borderId="10" xfId="0" applyNumberFormat="1" applyFont="1" applyFill="1" applyBorder="1" applyAlignment="1">
      <alignment horizontal="right" vertical="center"/>
    </xf>
    <xf numFmtId="171" fontId="14" fillId="4" borderId="9" xfId="0" applyNumberFormat="1" applyFont="1" applyFill="1" applyBorder="1" applyAlignment="1">
      <alignment horizontal="center" vertical="center"/>
    </xf>
    <xf numFmtId="171" fontId="23" fillId="5" borderId="12" xfId="0" applyNumberFormat="1" applyFont="1" applyFill="1" applyBorder="1" applyAlignment="1">
      <alignment horizontal="right" vertical="center"/>
    </xf>
    <xf numFmtId="171" fontId="49" fillId="5" borderId="148" xfId="0" applyNumberFormat="1" applyFont="1" applyFill="1" applyBorder="1" applyAlignment="1">
      <alignment horizontal="right" vertical="center"/>
    </xf>
    <xf numFmtId="171" fontId="12" fillId="5" borderId="6" xfId="0" applyNumberFormat="1" applyFont="1" applyFill="1" applyBorder="1" applyAlignment="1">
      <alignment horizontal="right" vertical="center"/>
    </xf>
    <xf numFmtId="171" fontId="30" fillId="5" borderId="127" xfId="0" applyNumberFormat="1" applyFont="1" applyFill="1" applyBorder="1" applyAlignment="1">
      <alignment horizontal="right" vertical="center"/>
    </xf>
    <xf numFmtId="171" fontId="25" fillId="5" borderId="17" xfId="0" applyNumberFormat="1" applyFont="1" applyFill="1" applyBorder="1" applyAlignment="1">
      <alignment horizontal="right" vertical="center"/>
    </xf>
    <xf numFmtId="171" fontId="25" fillId="5" borderId="29" xfId="0" applyNumberFormat="1" applyFont="1" applyFill="1" applyBorder="1" applyAlignment="1">
      <alignment horizontal="right" vertical="center"/>
    </xf>
    <xf numFmtId="171" fontId="30" fillId="5" borderId="28" xfId="0" applyNumberFormat="1" applyFont="1" applyFill="1" applyBorder="1" applyAlignment="1">
      <alignment horizontal="right" vertical="center"/>
    </xf>
    <xf numFmtId="171" fontId="30" fillId="5" borderId="30" xfId="0" applyNumberFormat="1" applyFont="1" applyFill="1" applyBorder="1" applyAlignment="1">
      <alignment horizontal="right" vertical="center"/>
    </xf>
    <xf numFmtId="171" fontId="30" fillId="5" borderId="88" xfId="0" applyNumberFormat="1" applyFont="1" applyFill="1" applyBorder="1" applyAlignment="1">
      <alignment horizontal="right" vertical="center"/>
    </xf>
    <xf numFmtId="171" fontId="12" fillId="5" borderId="152" xfId="0" applyNumberFormat="1" applyFont="1" applyFill="1" applyBorder="1" applyAlignment="1">
      <alignment horizontal="right" vertical="center"/>
    </xf>
    <xf numFmtId="171" fontId="49" fillId="5" borderId="6" xfId="0" applyNumberFormat="1" applyFont="1" applyFill="1" applyBorder="1" applyAlignment="1">
      <alignment horizontal="right" vertical="center"/>
    </xf>
    <xf numFmtId="171" fontId="49" fillId="5" borderId="17" xfId="0" applyNumberFormat="1" applyFont="1" applyFill="1" applyBorder="1" applyAlignment="1">
      <alignment horizontal="right" vertical="center"/>
    </xf>
    <xf numFmtId="171" fontId="49" fillId="4" borderId="148" xfId="0" applyNumberFormat="1" applyFont="1" applyFill="1" applyBorder="1" applyAlignment="1">
      <alignment horizontal="right" vertical="center"/>
    </xf>
    <xf numFmtId="171" fontId="12" fillId="4" borderId="6" xfId="0" applyNumberFormat="1" applyFont="1" applyFill="1" applyBorder="1" applyAlignment="1">
      <alignment horizontal="right" vertical="center"/>
    </xf>
    <xf numFmtId="171" fontId="30" fillId="4" borderId="127" xfId="0" applyNumberFormat="1" applyFont="1" applyFill="1" applyBorder="1" applyAlignment="1">
      <alignment horizontal="right" vertical="center"/>
    </xf>
    <xf numFmtId="171" fontId="25" fillId="4" borderId="17" xfId="0" applyNumberFormat="1" applyFont="1" applyFill="1" applyBorder="1" applyAlignment="1">
      <alignment horizontal="right" vertical="center"/>
    </xf>
    <xf numFmtId="171" fontId="25" fillId="4" borderId="29" xfId="0" applyNumberFormat="1" applyFont="1" applyFill="1" applyBorder="1" applyAlignment="1">
      <alignment horizontal="right" vertical="center"/>
    </xf>
    <xf numFmtId="171" fontId="30" fillId="4" borderId="28" xfId="0" applyNumberFormat="1" applyFont="1" applyFill="1" applyBorder="1" applyAlignment="1">
      <alignment horizontal="right" vertical="center"/>
    </xf>
    <xf numFmtId="171" fontId="30" fillId="4" borderId="30" xfId="0" applyNumberFormat="1" applyFont="1" applyFill="1" applyBorder="1" applyAlignment="1">
      <alignment horizontal="right" vertical="center"/>
    </xf>
    <xf numFmtId="171" fontId="30" fillId="4" borderId="88" xfId="0" applyNumberFormat="1" applyFont="1" applyFill="1" applyBorder="1" applyAlignment="1">
      <alignment horizontal="right" vertical="center"/>
    </xf>
    <xf numFmtId="171" fontId="12" fillId="4" borderId="152" xfId="0" applyNumberFormat="1" applyFont="1" applyFill="1" applyBorder="1" applyAlignment="1">
      <alignment horizontal="right" vertical="center"/>
    </xf>
    <xf numFmtId="171" fontId="49" fillId="4" borderId="6" xfId="0" applyNumberFormat="1" applyFont="1" applyFill="1" applyBorder="1" applyAlignment="1">
      <alignment horizontal="right" vertical="center"/>
    </xf>
    <xf numFmtId="171" fontId="49" fillId="4" borderId="17" xfId="0" applyNumberFormat="1" applyFont="1" applyFill="1" applyBorder="1" applyAlignment="1">
      <alignment horizontal="right" vertical="center"/>
    </xf>
    <xf numFmtId="171" fontId="49" fillId="5" borderId="149" xfId="0" applyNumberFormat="1" applyFont="1" applyFill="1" applyBorder="1" applyAlignment="1">
      <alignment horizontal="right" vertical="center"/>
    </xf>
    <xf numFmtId="171" fontId="12" fillId="5" borderId="3" xfId="0" applyNumberFormat="1" applyFont="1" applyFill="1" applyBorder="1" applyAlignment="1">
      <alignment horizontal="right" vertical="center"/>
    </xf>
    <xf numFmtId="171" fontId="30" fillId="5" borderId="128" xfId="0" applyNumberFormat="1" applyFont="1" applyFill="1" applyBorder="1" applyAlignment="1">
      <alignment horizontal="right" vertical="center"/>
    </xf>
    <xf numFmtId="171" fontId="25" fillId="5" borderId="2" xfId="0" applyNumberFormat="1" applyFont="1" applyFill="1" applyBorder="1" applyAlignment="1">
      <alignment horizontal="right" vertical="center"/>
    </xf>
    <xf numFmtId="171" fontId="25" fillId="5" borderId="34" xfId="0" applyNumberFormat="1" applyFont="1" applyFill="1" applyBorder="1" applyAlignment="1">
      <alignment horizontal="right" vertical="center"/>
    </xf>
    <xf numFmtId="171" fontId="30" fillId="5" borderId="33" xfId="0" applyNumberFormat="1" applyFont="1" applyFill="1" applyBorder="1" applyAlignment="1">
      <alignment horizontal="right" vertical="center"/>
    </xf>
    <xf numFmtId="171" fontId="30" fillId="5" borderId="35" xfId="0" applyNumberFormat="1" applyFont="1" applyFill="1" applyBorder="1" applyAlignment="1">
      <alignment horizontal="right" vertical="center"/>
    </xf>
    <xf numFmtId="171" fontId="30" fillId="5" borderId="129" xfId="0" applyNumberFormat="1" applyFont="1" applyFill="1" applyBorder="1" applyAlignment="1">
      <alignment horizontal="right" vertical="center"/>
    </xf>
    <xf numFmtId="171" fontId="12" fillId="5" borderId="153" xfId="0" applyNumberFormat="1" applyFont="1" applyFill="1" applyBorder="1" applyAlignment="1">
      <alignment horizontal="right" vertical="center"/>
    </xf>
    <xf numFmtId="171" fontId="49" fillId="5" borderId="3" xfId="0" applyNumberFormat="1" applyFont="1" applyFill="1" applyBorder="1" applyAlignment="1">
      <alignment horizontal="right" vertical="center"/>
    </xf>
    <xf numFmtId="171" fontId="49" fillId="5" borderId="2" xfId="0" applyNumberFormat="1" applyFont="1" applyFill="1" applyBorder="1" applyAlignment="1">
      <alignment horizontal="right" vertical="center"/>
    </xf>
    <xf numFmtId="171" fontId="49" fillId="5" borderId="150" xfId="0" applyNumberFormat="1" applyFont="1" applyFill="1" applyBorder="1" applyAlignment="1">
      <alignment horizontal="right" vertical="center"/>
    </xf>
    <xf numFmtId="171" fontId="12" fillId="5" borderId="12" xfId="0" applyNumberFormat="1" applyFont="1" applyFill="1" applyBorder="1" applyAlignment="1">
      <alignment horizontal="right" vertical="center"/>
    </xf>
    <xf numFmtId="171" fontId="30" fillId="5" borderId="12" xfId="0" applyNumberFormat="1" applyFont="1" applyFill="1" applyBorder="1" applyAlignment="1">
      <alignment horizontal="right" vertical="center"/>
    </xf>
    <xf numFmtId="171" fontId="25" fillId="5" borderId="5" xfId="0" applyNumberFormat="1" applyFont="1" applyFill="1" applyBorder="1" applyAlignment="1">
      <alignment horizontal="right" vertical="center"/>
    </xf>
    <xf numFmtId="171" fontId="49" fillId="5" borderId="158" xfId="7" applyNumberFormat="1" applyFont="1" applyFill="1" applyBorder="1" applyAlignment="1">
      <alignment horizontal="right" vertical="center"/>
    </xf>
    <xf numFmtId="171" fontId="12" fillId="5" borderId="6" xfId="7" applyNumberFormat="1" applyFont="1" applyFill="1" applyBorder="1" applyAlignment="1">
      <alignment horizontal="right" vertical="center"/>
    </xf>
    <xf numFmtId="171" fontId="30" fillId="5" borderId="127" xfId="7" applyNumberFormat="1" applyFont="1" applyFill="1" applyBorder="1" applyAlignment="1">
      <alignment horizontal="right" vertical="center"/>
    </xf>
    <xf numFmtId="171" fontId="25" fillId="5" borderId="17" xfId="7" applyNumberFormat="1" applyFont="1" applyFill="1" applyBorder="1" applyAlignment="1">
      <alignment horizontal="right" vertical="center"/>
    </xf>
    <xf numFmtId="171" fontId="25" fillId="5" borderId="29" xfId="7" applyNumberFormat="1" applyFont="1" applyFill="1" applyBorder="1" applyAlignment="1">
      <alignment horizontal="right" vertical="center"/>
    </xf>
    <xf numFmtId="171" fontId="30" fillId="5" borderId="28" xfId="7" applyNumberFormat="1" applyFont="1" applyFill="1" applyBorder="1" applyAlignment="1">
      <alignment horizontal="right" vertical="center"/>
    </xf>
    <xf numFmtId="171" fontId="30" fillId="5" borderId="30" xfId="7" applyNumberFormat="1" applyFont="1" applyFill="1" applyBorder="1" applyAlignment="1">
      <alignment horizontal="right" vertical="center"/>
    </xf>
    <xf numFmtId="171" fontId="30" fillId="5" borderId="88" xfId="7" applyNumberFormat="1" applyFont="1" applyFill="1" applyBorder="1" applyAlignment="1">
      <alignment horizontal="right" vertical="center"/>
    </xf>
    <xf numFmtId="171" fontId="12" fillId="5" borderId="152" xfId="7" applyNumberFormat="1" applyFont="1" applyFill="1" applyBorder="1" applyAlignment="1">
      <alignment horizontal="right" vertical="center"/>
    </xf>
    <xf numFmtId="171" fontId="49" fillId="5" borderId="6" xfId="7" applyNumberFormat="1" applyFont="1" applyFill="1" applyBorder="1" applyAlignment="1">
      <alignment horizontal="right" vertical="center"/>
    </xf>
    <xf numFmtId="171" fontId="49" fillId="5" borderId="17" xfId="7" applyNumberFormat="1" applyFont="1" applyFill="1" applyBorder="1" applyAlignment="1">
      <alignment horizontal="right" vertical="center"/>
    </xf>
    <xf numFmtId="171" fontId="49" fillId="4" borderId="158" xfId="7" applyNumberFormat="1" applyFont="1" applyFill="1" applyBorder="1" applyAlignment="1">
      <alignment horizontal="right" vertical="center"/>
    </xf>
    <xf numFmtId="171" fontId="32" fillId="4" borderId="6" xfId="7" applyNumberFormat="1" applyFont="1" applyFill="1" applyBorder="1" applyAlignment="1">
      <alignment horizontal="right" vertical="center"/>
    </xf>
    <xf numFmtId="171" fontId="30" fillId="4" borderId="127" xfId="7" applyNumberFormat="1" applyFont="1" applyFill="1" applyBorder="1" applyAlignment="1">
      <alignment horizontal="right" vertical="center"/>
    </xf>
    <xf numFmtId="171" fontId="25" fillId="4" borderId="17" xfId="7" applyNumberFormat="1" applyFont="1" applyFill="1" applyBorder="1" applyAlignment="1">
      <alignment horizontal="right" vertical="center"/>
    </xf>
    <xf numFmtId="171" fontId="25" fillId="4" borderId="29" xfId="7" applyNumberFormat="1" applyFont="1" applyFill="1" applyBorder="1" applyAlignment="1">
      <alignment horizontal="right" vertical="center"/>
    </xf>
    <xf numFmtId="171" fontId="14" fillId="4" borderId="28" xfId="7" applyNumberFormat="1" applyFont="1" applyFill="1" applyBorder="1" applyAlignment="1">
      <alignment horizontal="right" vertical="center"/>
    </xf>
    <xf numFmtId="171" fontId="5" fillId="4" borderId="17" xfId="7" applyNumberFormat="1" applyFont="1" applyFill="1" applyBorder="1" applyAlignment="1">
      <alignment horizontal="right" vertical="center"/>
    </xf>
    <xf numFmtId="171" fontId="30" fillId="4" borderId="30" xfId="7" applyNumberFormat="1" applyFont="1" applyFill="1" applyBorder="1" applyAlignment="1">
      <alignment horizontal="right" vertical="center"/>
    </xf>
    <xf numFmtId="171" fontId="5" fillId="4" borderId="29" xfId="7" applyNumberFormat="1" applyFont="1" applyFill="1" applyBorder="1" applyAlignment="1">
      <alignment horizontal="right" vertical="center"/>
    </xf>
    <xf numFmtId="171" fontId="12" fillId="4" borderId="88" xfId="7" applyNumberFormat="1" applyFont="1" applyFill="1" applyBorder="1" applyAlignment="1">
      <alignment horizontal="right" vertical="center"/>
    </xf>
    <xf numFmtId="171" fontId="32" fillId="4" borderId="152" xfId="7" applyNumberFormat="1" applyFont="1" applyFill="1" applyBorder="1" applyAlignment="1">
      <alignment horizontal="right" vertical="center"/>
    </xf>
    <xf numFmtId="171" fontId="49" fillId="4" borderId="6" xfId="7" applyNumberFormat="1" applyFont="1" applyFill="1" applyBorder="1" applyAlignment="1">
      <alignment horizontal="right" vertical="center"/>
    </xf>
    <xf numFmtId="171" fontId="49" fillId="4" borderId="17" xfId="7" applyNumberFormat="1" applyFont="1" applyFill="1" applyBorder="1" applyAlignment="1">
      <alignment horizontal="right" vertical="center"/>
    </xf>
    <xf numFmtId="171" fontId="33" fillId="4" borderId="17" xfId="7" applyNumberFormat="1" applyFont="1" applyFill="1" applyBorder="1" applyAlignment="1">
      <alignment horizontal="right" vertical="center"/>
    </xf>
    <xf numFmtId="171" fontId="49" fillId="5" borderId="161" xfId="7" applyNumberFormat="1" applyFont="1" applyFill="1" applyBorder="1" applyAlignment="1">
      <alignment horizontal="right" vertical="center"/>
    </xf>
    <xf numFmtId="171" fontId="12" fillId="5" borderId="3" xfId="7" applyNumberFormat="1" applyFont="1" applyFill="1" applyBorder="1" applyAlignment="1">
      <alignment horizontal="right" vertical="center"/>
    </xf>
    <xf numFmtId="171" fontId="30" fillId="5" borderId="128" xfId="7" applyNumberFormat="1" applyFont="1" applyFill="1" applyBorder="1" applyAlignment="1">
      <alignment horizontal="right" vertical="center"/>
    </xf>
    <xf numFmtId="171" fontId="25" fillId="5" borderId="2" xfId="7" applyNumberFormat="1" applyFont="1" applyFill="1" applyBorder="1" applyAlignment="1">
      <alignment horizontal="right" vertical="center"/>
    </xf>
    <xf numFmtId="171" fontId="25" fillId="5" borderId="34" xfId="7" applyNumberFormat="1" applyFont="1" applyFill="1" applyBorder="1" applyAlignment="1">
      <alignment horizontal="right" vertical="center"/>
    </xf>
    <xf numFmtId="171" fontId="30" fillId="5" borderId="33" xfId="7" applyNumberFormat="1" applyFont="1" applyFill="1" applyBorder="1" applyAlignment="1">
      <alignment horizontal="right" vertical="center"/>
    </xf>
    <xf numFmtId="171" fontId="30" fillId="5" borderId="35" xfId="7" applyNumberFormat="1" applyFont="1" applyFill="1" applyBorder="1" applyAlignment="1">
      <alignment horizontal="right" vertical="center"/>
    </xf>
    <xf numFmtId="171" fontId="30" fillId="5" borderId="129" xfId="7" applyNumberFormat="1" applyFont="1" applyFill="1" applyBorder="1" applyAlignment="1">
      <alignment horizontal="right" vertical="center"/>
    </xf>
    <xf numFmtId="171" fontId="12" fillId="5" borderId="153" xfId="7" applyNumberFormat="1" applyFont="1" applyFill="1" applyBorder="1" applyAlignment="1">
      <alignment horizontal="right" vertical="center"/>
    </xf>
    <xf numFmtId="171" fontId="49" fillId="5" borderId="3" xfId="7" applyNumberFormat="1" applyFont="1" applyFill="1" applyBorder="1" applyAlignment="1">
      <alignment horizontal="right" vertical="center"/>
    </xf>
    <xf numFmtId="171" fontId="49" fillId="5" borderId="2" xfId="7" applyNumberFormat="1" applyFont="1" applyFill="1" applyBorder="1" applyAlignment="1">
      <alignment horizontal="right" vertical="center"/>
    </xf>
    <xf numFmtId="171" fontId="12" fillId="4" borderId="6" xfId="7" applyNumberFormat="1" applyFont="1" applyFill="1" applyBorder="1" applyAlignment="1">
      <alignment horizontal="right" vertical="center"/>
    </xf>
    <xf numFmtId="171" fontId="30" fillId="4" borderId="28" xfId="7" applyNumberFormat="1" applyFont="1" applyFill="1" applyBorder="1" applyAlignment="1">
      <alignment horizontal="right" vertical="center"/>
    </xf>
    <xf numFmtId="171" fontId="30" fillId="4" borderId="88" xfId="7" applyNumberFormat="1" applyFont="1" applyFill="1" applyBorder="1" applyAlignment="1">
      <alignment horizontal="right" vertical="center"/>
    </xf>
    <xf numFmtId="171" fontId="12" fillId="4" borderId="152" xfId="7" applyNumberFormat="1" applyFont="1" applyFill="1" applyBorder="1" applyAlignment="1">
      <alignment horizontal="right" vertical="center"/>
    </xf>
    <xf numFmtId="171" fontId="49" fillId="4" borderId="158" xfId="7" applyNumberFormat="1" applyFont="1" applyFill="1" applyBorder="1" applyAlignment="1">
      <alignment horizontal="right"/>
    </xf>
    <xf numFmtId="171" fontId="12" fillId="4" borderId="6" xfId="7" applyNumberFormat="1" applyFont="1" applyFill="1" applyBorder="1" applyAlignment="1">
      <alignment horizontal="right"/>
    </xf>
    <xf numFmtId="171" fontId="30" fillId="4" borderId="127" xfId="7" applyNumberFormat="1" applyFont="1" applyFill="1" applyBorder="1" applyAlignment="1">
      <alignment horizontal="right"/>
    </xf>
    <xf numFmtId="171" fontId="25" fillId="4" borderId="17" xfId="7" applyNumberFormat="1" applyFont="1" applyFill="1" applyBorder="1" applyAlignment="1">
      <alignment horizontal="right"/>
    </xf>
    <xf numFmtId="171" fontId="25" fillId="4" borderId="29" xfId="7" applyNumberFormat="1" applyFont="1" applyFill="1" applyBorder="1" applyAlignment="1">
      <alignment horizontal="right"/>
    </xf>
    <xf numFmtId="171" fontId="30" fillId="4" borderId="28" xfId="7" applyNumberFormat="1" applyFont="1" applyFill="1" applyBorder="1" applyAlignment="1">
      <alignment horizontal="right"/>
    </xf>
    <xf numFmtId="171" fontId="30" fillId="4" borderId="30" xfId="7" applyNumberFormat="1" applyFont="1" applyFill="1" applyBorder="1" applyAlignment="1">
      <alignment horizontal="right"/>
    </xf>
    <xf numFmtId="171" fontId="30" fillId="4" borderId="88" xfId="7" applyNumberFormat="1" applyFont="1" applyFill="1" applyBorder="1" applyAlignment="1">
      <alignment horizontal="right"/>
    </xf>
    <xf numFmtId="171" fontId="12" fillId="4" borderId="152" xfId="7" applyNumberFormat="1" applyFont="1" applyFill="1" applyBorder="1" applyAlignment="1">
      <alignment horizontal="right"/>
    </xf>
    <xf numFmtId="171" fontId="49" fillId="4" borderId="6" xfId="7" applyNumberFormat="1" applyFont="1" applyFill="1" applyBorder="1" applyAlignment="1">
      <alignment horizontal="right"/>
    </xf>
    <xf numFmtId="171" fontId="49" fillId="4" borderId="17" xfId="7" applyNumberFormat="1" applyFont="1" applyFill="1" applyBorder="1" applyAlignment="1">
      <alignment horizontal="right"/>
    </xf>
    <xf numFmtId="171" fontId="49" fillId="5" borderId="158" xfId="7" applyNumberFormat="1" applyFont="1" applyFill="1" applyBorder="1" applyAlignment="1">
      <alignment horizontal="right"/>
    </xf>
    <xf numFmtId="171" fontId="12" fillId="5" borderId="6" xfId="7" applyNumberFormat="1" applyFont="1" applyFill="1" applyBorder="1" applyAlignment="1">
      <alignment horizontal="right"/>
    </xf>
    <xf numFmtId="171" fontId="30" fillId="5" borderId="127" xfId="7" applyNumberFormat="1" applyFont="1" applyFill="1" applyBorder="1" applyAlignment="1">
      <alignment horizontal="right"/>
    </xf>
    <xf numFmtId="171" fontId="25" fillId="5" borderId="17" xfId="7" applyNumberFormat="1" applyFont="1" applyFill="1" applyBorder="1" applyAlignment="1">
      <alignment horizontal="right"/>
    </xf>
    <xf numFmtId="171" fontId="25" fillId="5" borderId="29" xfId="7" applyNumberFormat="1" applyFont="1" applyFill="1" applyBorder="1" applyAlignment="1">
      <alignment horizontal="right"/>
    </xf>
    <xf numFmtId="171" fontId="30" fillId="5" borderId="28" xfId="7" applyNumberFormat="1" applyFont="1" applyFill="1" applyBorder="1" applyAlignment="1">
      <alignment horizontal="right"/>
    </xf>
    <xf numFmtId="171" fontId="30" fillId="5" borderId="30" xfId="7" applyNumberFormat="1" applyFont="1" applyFill="1" applyBorder="1" applyAlignment="1">
      <alignment horizontal="right"/>
    </xf>
    <xf numFmtId="171" fontId="30" fillId="5" borderId="88" xfId="7" applyNumberFormat="1" applyFont="1" applyFill="1" applyBorder="1" applyAlignment="1">
      <alignment horizontal="right"/>
    </xf>
    <xf numFmtId="171" fontId="12" fillId="5" borderId="152" xfId="7" applyNumberFormat="1" applyFont="1" applyFill="1" applyBorder="1" applyAlignment="1">
      <alignment horizontal="right"/>
    </xf>
    <xf numFmtId="171" fontId="49" fillId="5" borderId="6" xfId="7" applyNumberFormat="1" applyFont="1" applyFill="1" applyBorder="1" applyAlignment="1">
      <alignment horizontal="right"/>
    </xf>
    <xf numFmtId="171" fontId="49" fillId="5" borderId="17" xfId="7" applyNumberFormat="1" applyFont="1" applyFill="1" applyBorder="1" applyAlignment="1">
      <alignment horizontal="right"/>
    </xf>
    <xf numFmtId="171" fontId="49" fillId="4" borderId="172" xfId="7" applyNumberFormat="1" applyFont="1" applyFill="1" applyBorder="1" applyAlignment="1">
      <alignment horizontal="right" vertical="center"/>
    </xf>
    <xf numFmtId="171" fontId="12" fillId="4" borderId="173" xfId="7" applyNumberFormat="1" applyFont="1" applyFill="1" applyBorder="1" applyAlignment="1">
      <alignment horizontal="right" vertical="center"/>
    </xf>
    <xf numFmtId="171" fontId="30" fillId="4" borderId="174" xfId="7" applyNumberFormat="1" applyFont="1" applyFill="1" applyBorder="1" applyAlignment="1">
      <alignment horizontal="right" vertical="center"/>
    </xf>
    <xf numFmtId="171" fontId="25" fillId="4" borderId="171" xfId="7" applyNumberFormat="1" applyFont="1" applyFill="1" applyBorder="1" applyAlignment="1">
      <alignment horizontal="right" vertical="center"/>
    </xf>
    <xf numFmtId="171" fontId="25" fillId="4" borderId="175" xfId="7" applyNumberFormat="1" applyFont="1" applyFill="1" applyBorder="1" applyAlignment="1">
      <alignment horizontal="right" vertical="center"/>
    </xf>
    <xf numFmtId="171" fontId="30" fillId="4" borderId="176" xfId="7" applyNumberFormat="1" applyFont="1" applyFill="1" applyBorder="1" applyAlignment="1">
      <alignment horizontal="right" vertical="center"/>
    </xf>
    <xf numFmtId="171" fontId="30" fillId="4" borderId="177" xfId="7" applyNumberFormat="1" applyFont="1" applyFill="1" applyBorder="1" applyAlignment="1">
      <alignment horizontal="right" vertical="center"/>
    </xf>
    <xf numFmtId="171" fontId="30" fillId="4" borderId="178" xfId="7" applyNumberFormat="1" applyFont="1" applyFill="1" applyBorder="1" applyAlignment="1">
      <alignment horizontal="right" vertical="center"/>
    </xf>
    <xf numFmtId="171" fontId="12" fillId="4" borderId="179" xfId="7" applyNumberFormat="1" applyFont="1" applyFill="1" applyBorder="1" applyAlignment="1">
      <alignment horizontal="right" vertical="center"/>
    </xf>
    <xf numFmtId="171" fontId="49" fillId="4" borderId="173" xfId="7" applyNumberFormat="1" applyFont="1" applyFill="1" applyBorder="1" applyAlignment="1">
      <alignment horizontal="right" vertical="center"/>
    </xf>
    <xf numFmtId="171" fontId="49" fillId="4" borderId="171" xfId="7" applyNumberFormat="1" applyFont="1" applyFill="1" applyBorder="1" applyAlignment="1">
      <alignment horizontal="right" vertical="center"/>
    </xf>
    <xf numFmtId="171" fontId="49" fillId="5" borderId="168" xfId="7" applyNumberFormat="1" applyFont="1" applyFill="1" applyBorder="1" applyAlignment="1">
      <alignment horizontal="right" vertical="center"/>
    </xf>
    <xf numFmtId="171" fontId="12" fillId="5" borderId="0" xfId="7" applyNumberFormat="1" applyFont="1" applyFill="1" applyBorder="1" applyAlignment="1">
      <alignment horizontal="right" vertical="center"/>
    </xf>
    <xf numFmtId="171" fontId="30" fillId="5" borderId="59" xfId="7" applyNumberFormat="1" applyFont="1" applyFill="1" applyBorder="1" applyAlignment="1">
      <alignment horizontal="right" vertical="center"/>
    </xf>
    <xf numFmtId="171" fontId="25" fillId="5" borderId="15" xfId="7" applyNumberFormat="1" applyFont="1" applyFill="1" applyBorder="1" applyAlignment="1">
      <alignment horizontal="right" vertical="center"/>
    </xf>
    <xf numFmtId="171" fontId="25" fillId="5" borderId="61" xfId="7" applyNumberFormat="1" applyFont="1" applyFill="1" applyBorder="1" applyAlignment="1">
      <alignment horizontal="right" vertical="center"/>
    </xf>
    <xf numFmtId="171" fontId="30" fillId="5" borderId="65" xfId="7" applyNumberFormat="1" applyFont="1" applyFill="1" applyBorder="1" applyAlignment="1">
      <alignment horizontal="right" vertical="center"/>
    </xf>
    <xf numFmtId="171" fontId="30" fillId="5" borderId="169" xfId="7" applyNumberFormat="1" applyFont="1" applyFill="1" applyBorder="1" applyAlignment="1">
      <alignment horizontal="right" vertical="center"/>
    </xf>
    <xf numFmtId="171" fontId="30" fillId="5" borderId="85" xfId="7" applyNumberFormat="1" applyFont="1" applyFill="1" applyBorder="1" applyAlignment="1">
      <alignment horizontal="right" vertical="center"/>
    </xf>
    <xf numFmtId="171" fontId="12" fillId="5" borderId="170" xfId="7" applyNumberFormat="1" applyFont="1" applyFill="1" applyBorder="1" applyAlignment="1">
      <alignment horizontal="right" vertical="center"/>
    </xf>
    <xf numFmtId="171" fontId="49" fillId="5" borderId="0" xfId="7" applyNumberFormat="1" applyFont="1" applyFill="1" applyBorder="1" applyAlignment="1">
      <alignment horizontal="right" vertical="center"/>
    </xf>
    <xf numFmtId="171" fontId="49" fillId="5" borderId="15" xfId="7" applyNumberFormat="1" applyFont="1" applyFill="1" applyBorder="1" applyAlignment="1">
      <alignment horizontal="right" vertical="center"/>
    </xf>
    <xf numFmtId="171" fontId="49" fillId="4" borderId="162" xfId="7" applyNumberFormat="1" applyFont="1" applyFill="1" applyBorder="1" applyAlignment="1">
      <alignment horizontal="right" vertical="center"/>
    </xf>
    <xf numFmtId="171" fontId="12" fillId="4" borderId="10" xfId="7" applyNumberFormat="1" applyFont="1" applyFill="1" applyBorder="1" applyAlignment="1">
      <alignment horizontal="right" vertical="center"/>
    </xf>
    <xf numFmtId="171" fontId="30" fillId="4" borderId="130" xfId="7" applyNumberFormat="1" applyFont="1" applyFill="1" applyBorder="1" applyAlignment="1">
      <alignment horizontal="right" vertical="center"/>
    </xf>
    <xf numFmtId="171" fontId="25" fillId="4" borderId="18" xfId="7" applyNumberFormat="1" applyFont="1" applyFill="1" applyBorder="1" applyAlignment="1">
      <alignment horizontal="right" vertical="center"/>
    </xf>
    <xf numFmtId="171" fontId="25" fillId="4" borderId="45" xfId="7" applyNumberFormat="1" applyFont="1" applyFill="1" applyBorder="1" applyAlignment="1">
      <alignment horizontal="right" vertical="center"/>
    </xf>
    <xf numFmtId="171" fontId="30" fillId="4" borderId="44" xfId="7" applyNumberFormat="1" applyFont="1" applyFill="1" applyBorder="1" applyAlignment="1">
      <alignment horizontal="right" vertical="center"/>
    </xf>
    <xf numFmtId="171" fontId="30" fillId="4" borderId="46" xfId="7" applyNumberFormat="1" applyFont="1" applyFill="1" applyBorder="1" applyAlignment="1">
      <alignment horizontal="right" vertical="center"/>
    </xf>
    <xf numFmtId="171" fontId="30" fillId="4" borderId="131" xfId="7" applyNumberFormat="1" applyFont="1" applyFill="1" applyBorder="1" applyAlignment="1">
      <alignment horizontal="right" vertical="center"/>
    </xf>
    <xf numFmtId="171" fontId="12" fillId="4" borderId="165" xfId="7" applyNumberFormat="1" applyFont="1" applyFill="1" applyBorder="1" applyAlignment="1">
      <alignment horizontal="right" vertical="center"/>
    </xf>
    <xf numFmtId="171" fontId="49" fillId="4" borderId="10" xfId="7" applyNumberFormat="1" applyFont="1" applyFill="1" applyBorder="1" applyAlignment="1">
      <alignment horizontal="right" vertical="center"/>
    </xf>
    <xf numFmtId="171" fontId="49" fillId="4" borderId="18" xfId="7" applyNumberFormat="1" applyFont="1" applyFill="1" applyBorder="1" applyAlignment="1">
      <alignment horizontal="right" vertical="center"/>
    </xf>
    <xf numFmtId="171" fontId="49" fillId="5" borderId="163" xfId="7" applyNumberFormat="1" applyFont="1" applyFill="1" applyBorder="1" applyAlignment="1">
      <alignment horizontal="right" vertical="center"/>
    </xf>
    <xf numFmtId="171" fontId="12" fillId="5" borderId="12" xfId="7" applyNumberFormat="1" applyFont="1" applyFill="1" applyBorder="1" applyAlignment="1">
      <alignment horizontal="right" vertical="center"/>
    </xf>
    <xf numFmtId="171" fontId="30" fillId="5" borderId="132" xfId="7" applyNumberFormat="1" applyFont="1" applyFill="1" applyBorder="1" applyAlignment="1">
      <alignment horizontal="right" vertical="center"/>
    </xf>
    <xf numFmtId="171" fontId="25" fillId="5" borderId="5" xfId="7" applyNumberFormat="1" applyFont="1" applyFill="1" applyBorder="1" applyAlignment="1">
      <alignment horizontal="right" vertical="center"/>
    </xf>
    <xf numFmtId="171" fontId="25" fillId="5" borderId="40" xfId="7" applyNumberFormat="1" applyFont="1" applyFill="1" applyBorder="1" applyAlignment="1">
      <alignment horizontal="right" vertical="center"/>
    </xf>
    <xf numFmtId="171" fontId="30" fillId="5" borderId="39" xfId="7" applyNumberFormat="1" applyFont="1" applyFill="1" applyBorder="1" applyAlignment="1">
      <alignment horizontal="right" vertical="center"/>
    </xf>
    <xf numFmtId="171" fontId="30" fillId="5" borderId="41" xfId="7" applyNumberFormat="1" applyFont="1" applyFill="1" applyBorder="1" applyAlignment="1">
      <alignment horizontal="right" vertical="center"/>
    </xf>
    <xf numFmtId="171" fontId="30" fillId="5" borderId="133" xfId="7" applyNumberFormat="1" applyFont="1" applyFill="1" applyBorder="1" applyAlignment="1">
      <alignment horizontal="right" vertical="center"/>
    </xf>
    <xf numFmtId="171" fontId="12" fillId="5" borderId="166" xfId="7" applyNumberFormat="1" applyFont="1" applyFill="1" applyBorder="1" applyAlignment="1">
      <alignment horizontal="right" vertical="center"/>
    </xf>
    <xf numFmtId="171" fontId="49" fillId="5" borderId="12" xfId="7" applyNumberFormat="1" applyFont="1" applyFill="1" applyBorder="1" applyAlignment="1">
      <alignment horizontal="right" vertical="center"/>
    </xf>
    <xf numFmtId="171" fontId="49" fillId="5" borderId="5" xfId="7" applyNumberFormat="1" applyFont="1" applyFill="1" applyBorder="1" applyAlignment="1">
      <alignment horizontal="right" vertical="center"/>
    </xf>
    <xf numFmtId="171" fontId="49" fillId="5" borderId="159" xfId="7" applyNumberFormat="1" applyFont="1" applyFill="1" applyBorder="1" applyAlignment="1">
      <alignment horizontal="right" vertical="center"/>
    </xf>
    <xf numFmtId="171" fontId="12" fillId="5" borderId="154" xfId="7" applyNumberFormat="1" applyFont="1" applyFill="1" applyBorder="1" applyAlignment="1">
      <alignment horizontal="right" vertical="center"/>
    </xf>
    <xf numFmtId="171" fontId="30" fillId="5" borderId="140" xfId="7" applyNumberFormat="1" applyFont="1" applyFill="1" applyBorder="1" applyAlignment="1">
      <alignment horizontal="right" vertical="center"/>
    </xf>
    <xf numFmtId="171" fontId="25" fillId="5" borderId="141" xfId="7" applyNumberFormat="1" applyFont="1" applyFill="1" applyBorder="1" applyAlignment="1">
      <alignment horizontal="right" vertical="center"/>
    </xf>
    <xf numFmtId="171" fontId="25" fillId="5" borderId="142" xfId="7" applyNumberFormat="1" applyFont="1" applyFill="1" applyBorder="1" applyAlignment="1">
      <alignment horizontal="right" vertical="center"/>
    </xf>
    <xf numFmtId="171" fontId="30" fillId="5" borderId="143" xfId="7" applyNumberFormat="1" applyFont="1" applyFill="1" applyBorder="1" applyAlignment="1">
      <alignment horizontal="right" vertical="center"/>
    </xf>
    <xf numFmtId="171" fontId="30" fillId="5" borderId="144" xfId="7" applyNumberFormat="1" applyFont="1" applyFill="1" applyBorder="1" applyAlignment="1">
      <alignment horizontal="right" vertical="center"/>
    </xf>
    <xf numFmtId="171" fontId="30" fillId="5" borderId="145" xfId="7" applyNumberFormat="1" applyFont="1" applyFill="1" applyBorder="1" applyAlignment="1">
      <alignment horizontal="right" vertical="center"/>
    </xf>
    <xf numFmtId="171" fontId="12" fillId="5" borderId="167" xfId="7" applyNumberFormat="1" applyFont="1" applyFill="1" applyBorder="1" applyAlignment="1">
      <alignment horizontal="right" vertical="center"/>
    </xf>
    <xf numFmtId="171" fontId="23" fillId="5" borderId="14" xfId="0" applyNumberFormat="1" applyFont="1" applyFill="1" applyBorder="1" applyAlignment="1">
      <alignment horizontal="right" vertical="center"/>
    </xf>
    <xf numFmtId="171" fontId="23" fillId="4" borderId="14" xfId="0" applyNumberFormat="1" applyFont="1" applyFill="1" applyBorder="1" applyAlignment="1">
      <alignment horizontal="right" vertical="center"/>
    </xf>
    <xf numFmtId="171" fontId="23" fillId="5" borderId="16" xfId="0" applyNumberFormat="1" applyFont="1" applyFill="1" applyBorder="1" applyAlignment="1">
      <alignment horizontal="right" vertical="center"/>
    </xf>
    <xf numFmtId="171" fontId="23" fillId="4" borderId="14" xfId="0" applyNumberFormat="1" applyFont="1" applyFill="1" applyBorder="1" applyAlignment="1">
      <alignment horizontal="right"/>
    </xf>
    <xf numFmtId="171" fontId="23" fillId="5" borderId="14" xfId="0" applyNumberFormat="1" applyFont="1" applyFill="1" applyBorder="1" applyAlignment="1">
      <alignment horizontal="right"/>
    </xf>
    <xf numFmtId="171" fontId="23" fillId="4" borderId="11" xfId="0" applyNumberFormat="1" applyFont="1" applyFill="1" applyBorder="1" applyAlignment="1">
      <alignment horizontal="right" vertical="center"/>
    </xf>
    <xf numFmtId="171" fontId="23" fillId="5" borderId="13" xfId="0" applyNumberFormat="1" applyFont="1" applyFill="1" applyBorder="1" applyAlignment="1">
      <alignment horizontal="right" vertical="center"/>
    </xf>
    <xf numFmtId="171" fontId="12" fillId="5" borderId="27" xfId="0" applyNumberFormat="1" applyFont="1" applyFill="1" applyBorder="1" applyAlignment="1">
      <alignment horizontal="right" vertical="center"/>
    </xf>
    <xf numFmtId="171" fontId="13" fillId="5" borderId="17" xfId="0" applyNumberFormat="1" applyFont="1" applyFill="1" applyBorder="1" applyAlignment="1">
      <alignment horizontal="right" vertical="center"/>
    </xf>
    <xf numFmtId="171" fontId="12" fillId="5" borderId="28" xfId="0" applyNumberFormat="1" applyFont="1" applyFill="1" applyBorder="1" applyAlignment="1">
      <alignment horizontal="right" vertical="center"/>
    </xf>
    <xf numFmtId="171" fontId="12" fillId="5" borderId="29" xfId="0" applyNumberFormat="1" applyFont="1" applyFill="1" applyBorder="1" applyAlignment="1">
      <alignment horizontal="right" vertical="center"/>
    </xf>
    <xf numFmtId="171" fontId="13" fillId="5" borderId="29" xfId="0" applyNumberFormat="1" applyFont="1" applyFill="1" applyBorder="1" applyAlignment="1">
      <alignment horizontal="right" vertical="center"/>
    </xf>
    <xf numFmtId="171" fontId="12" fillId="5" borderId="30" xfId="0" applyNumberFormat="1" applyFont="1" applyFill="1" applyBorder="1" applyAlignment="1">
      <alignment horizontal="right" vertical="center"/>
    </xf>
    <xf numFmtId="171" fontId="33" fillId="5" borderId="31" xfId="0" applyNumberFormat="1" applyFont="1" applyFill="1" applyBorder="1" applyAlignment="1">
      <alignment horizontal="right" vertical="center"/>
    </xf>
    <xf numFmtId="171" fontId="12" fillId="4" borderId="27" xfId="0" applyNumberFormat="1" applyFont="1" applyFill="1" applyBorder="1" applyAlignment="1">
      <alignment horizontal="right" vertical="center"/>
    </xf>
    <xf numFmtId="171" fontId="13" fillId="4" borderId="17" xfId="0" applyNumberFormat="1" applyFont="1" applyFill="1" applyBorder="1" applyAlignment="1">
      <alignment horizontal="right" vertical="center"/>
    </xf>
    <xf numFmtId="171" fontId="12" fillId="4" borderId="28" xfId="0" applyNumberFormat="1" applyFont="1" applyFill="1" applyBorder="1" applyAlignment="1">
      <alignment horizontal="right" vertical="center"/>
    </xf>
    <xf numFmtId="171" fontId="12" fillId="4" borderId="29" xfId="0" applyNumberFormat="1" applyFont="1" applyFill="1" applyBorder="1" applyAlignment="1">
      <alignment horizontal="right" vertical="center"/>
    </xf>
    <xf numFmtId="171" fontId="13" fillId="4" borderId="29" xfId="0" applyNumberFormat="1" applyFont="1" applyFill="1" applyBorder="1" applyAlignment="1">
      <alignment horizontal="right" vertical="center"/>
    </xf>
    <xf numFmtId="171" fontId="12" fillId="4" borderId="30" xfId="0" applyNumberFormat="1" applyFont="1" applyFill="1" applyBorder="1" applyAlignment="1">
      <alignment horizontal="right" vertical="center"/>
    </xf>
    <xf numFmtId="171" fontId="33" fillId="4" borderId="31" xfId="0" applyNumberFormat="1" applyFont="1" applyFill="1" applyBorder="1" applyAlignment="1">
      <alignment horizontal="right" vertical="center"/>
    </xf>
    <xf numFmtId="171" fontId="12" fillId="5" borderId="32" xfId="0" applyNumberFormat="1" applyFont="1" applyFill="1" applyBorder="1" applyAlignment="1">
      <alignment horizontal="right" vertical="center"/>
    </xf>
    <xf numFmtId="171" fontId="13" fillId="5" borderId="2" xfId="0" applyNumberFormat="1" applyFont="1" applyFill="1" applyBorder="1" applyAlignment="1">
      <alignment horizontal="right" vertical="center"/>
    </xf>
    <xf numFmtId="171" fontId="12" fillId="5" borderId="33" xfId="0" applyNumberFormat="1" applyFont="1" applyFill="1" applyBorder="1" applyAlignment="1">
      <alignment horizontal="right" vertical="center"/>
    </xf>
    <xf numFmtId="171" fontId="12" fillId="5" borderId="34" xfId="0" applyNumberFormat="1" applyFont="1" applyFill="1" applyBorder="1" applyAlignment="1">
      <alignment horizontal="right" vertical="center"/>
    </xf>
    <xf numFmtId="171" fontId="13" fillId="5" borderId="34" xfId="0" applyNumberFormat="1" applyFont="1" applyFill="1" applyBorder="1" applyAlignment="1">
      <alignment horizontal="right" vertical="center"/>
    </xf>
    <xf numFmtId="171" fontId="12" fillId="5" borderId="35" xfId="0" applyNumberFormat="1" applyFont="1" applyFill="1" applyBorder="1" applyAlignment="1">
      <alignment horizontal="right" vertical="center"/>
    </xf>
    <xf numFmtId="171" fontId="33" fillId="5" borderId="36" xfId="0" applyNumberFormat="1" applyFont="1" applyFill="1" applyBorder="1" applyAlignment="1">
      <alignment horizontal="right" vertical="center"/>
    </xf>
    <xf numFmtId="171" fontId="31" fillId="4" borderId="0" xfId="0" applyNumberFormat="1" applyFont="1" applyFill="1" applyBorder="1" applyAlignment="1">
      <alignment horizontal="right" vertical="center"/>
    </xf>
    <xf numFmtId="171" fontId="32" fillId="4" borderId="0" xfId="0" applyNumberFormat="1" applyFont="1" applyFill="1" applyBorder="1" applyAlignment="1">
      <alignment horizontal="right" vertical="center"/>
    </xf>
    <xf numFmtId="171" fontId="30" fillId="4" borderId="0" xfId="0" applyNumberFormat="1" applyFont="1" applyFill="1" applyBorder="1" applyAlignment="1">
      <alignment horizontal="right" vertical="center"/>
    </xf>
    <xf numFmtId="171" fontId="25" fillId="4" borderId="0" xfId="0" applyNumberFormat="1" applyFont="1" applyFill="1" applyBorder="1" applyAlignment="1">
      <alignment horizontal="right" vertical="center"/>
    </xf>
    <xf numFmtId="171" fontId="14" fillId="4" borderId="0" xfId="0" applyNumberFormat="1" applyFont="1" applyFill="1" applyBorder="1" applyAlignment="1">
      <alignment horizontal="right" vertical="center"/>
    </xf>
    <xf numFmtId="171" fontId="23" fillId="4" borderId="0" xfId="0" applyNumberFormat="1" applyFont="1" applyFill="1" applyBorder="1" applyAlignment="1">
      <alignment horizontal="right" vertical="center"/>
    </xf>
    <xf numFmtId="171" fontId="12" fillId="5" borderId="37" xfId="0" applyNumberFormat="1" applyFont="1" applyFill="1" applyBorder="1" applyAlignment="1">
      <alignment horizontal="right" vertical="center"/>
    </xf>
    <xf numFmtId="171" fontId="12" fillId="4" borderId="43" xfId="0" applyNumberFormat="1" applyFont="1" applyFill="1" applyBorder="1" applyAlignment="1">
      <alignment horizontal="right" vertical="center"/>
    </xf>
    <xf numFmtId="171" fontId="13" fillId="4" borderId="18" xfId="0" applyNumberFormat="1" applyFont="1" applyFill="1" applyBorder="1" applyAlignment="1">
      <alignment horizontal="right" vertical="center"/>
    </xf>
    <xf numFmtId="171" fontId="12" fillId="4" borderId="44" xfId="0" applyNumberFormat="1" applyFont="1" applyFill="1" applyBorder="1" applyAlignment="1">
      <alignment horizontal="right" vertical="center"/>
    </xf>
    <xf numFmtId="171" fontId="12" fillId="4" borderId="45" xfId="0" applyNumberFormat="1" applyFont="1" applyFill="1" applyBorder="1" applyAlignment="1">
      <alignment horizontal="right" vertical="center"/>
    </xf>
    <xf numFmtId="171" fontId="13" fillId="4" borderId="45" xfId="0" applyNumberFormat="1" applyFont="1" applyFill="1" applyBorder="1" applyAlignment="1">
      <alignment horizontal="right" vertical="center"/>
    </xf>
    <xf numFmtId="171" fontId="12" fillId="4" borderId="46" xfId="0" applyNumberFormat="1" applyFont="1" applyFill="1" applyBorder="1" applyAlignment="1">
      <alignment horizontal="right" vertical="center"/>
    </xf>
    <xf numFmtId="171" fontId="12" fillId="4" borderId="10" xfId="0" applyNumberFormat="1" applyFont="1" applyFill="1" applyBorder="1" applyAlignment="1">
      <alignment horizontal="right" vertical="center"/>
    </xf>
    <xf numFmtId="171" fontId="33" fillId="4" borderId="47" xfId="0" applyNumberFormat="1" applyFont="1" applyFill="1" applyBorder="1" applyAlignment="1">
      <alignment horizontal="right" vertical="center"/>
    </xf>
    <xf numFmtId="171" fontId="12" fillId="5" borderId="38" xfId="0" applyNumberFormat="1" applyFont="1" applyFill="1" applyBorder="1" applyAlignment="1">
      <alignment horizontal="right" vertical="center"/>
    </xf>
    <xf numFmtId="171" fontId="13" fillId="5" borderId="5" xfId="0" applyNumberFormat="1" applyFont="1" applyFill="1" applyBorder="1" applyAlignment="1">
      <alignment horizontal="right" vertical="center"/>
    </xf>
    <xf numFmtId="171" fontId="12" fillId="5" borderId="39" xfId="0" applyNumberFormat="1" applyFont="1" applyFill="1" applyBorder="1" applyAlignment="1">
      <alignment horizontal="right" vertical="center"/>
    </xf>
    <xf numFmtId="171" fontId="12" fillId="5" borderId="40" xfId="0" applyNumberFormat="1" applyFont="1" applyFill="1" applyBorder="1" applyAlignment="1">
      <alignment horizontal="right" vertical="center"/>
    </xf>
    <xf numFmtId="171" fontId="13" fillId="5" borderId="40" xfId="0" applyNumberFormat="1" applyFont="1" applyFill="1" applyBorder="1" applyAlignment="1">
      <alignment horizontal="right" vertical="center"/>
    </xf>
    <xf numFmtId="171" fontId="12" fillId="5" borderId="41" xfId="0" applyNumberFormat="1" applyFont="1" applyFill="1" applyBorder="1" applyAlignment="1">
      <alignment horizontal="right" vertical="center"/>
    </xf>
    <xf numFmtId="171" fontId="33" fillId="5" borderId="42" xfId="0" applyNumberFormat="1" applyFont="1" applyFill="1" applyBorder="1" applyAlignment="1">
      <alignment horizontal="right" vertical="center"/>
    </xf>
    <xf numFmtId="171" fontId="23" fillId="4" borderId="3" xfId="0" applyNumberFormat="1" applyFont="1" applyFill="1" applyBorder="1" applyAlignment="1">
      <alignment horizontal="right" vertical="center"/>
    </xf>
    <xf numFmtId="171" fontId="5" fillId="5" borderId="6" xfId="0" applyNumberFormat="1" applyFont="1" applyFill="1" applyBorder="1" applyAlignment="1">
      <alignment horizontal="right"/>
    </xf>
    <xf numFmtId="171" fontId="23" fillId="4" borderId="173" xfId="0" applyNumberFormat="1" applyFont="1" applyFill="1" applyBorder="1" applyAlignment="1">
      <alignment horizontal="right" vertical="center"/>
    </xf>
    <xf numFmtId="171" fontId="14" fillId="5" borderId="17" xfId="7" applyNumberFormat="1" applyFont="1" applyFill="1" applyBorder="1" applyAlignment="1">
      <alignment horizontal="center" vertical="center"/>
    </xf>
    <xf numFmtId="171" fontId="14" fillId="4" borderId="17" xfId="7" applyNumberFormat="1" applyFont="1" applyFill="1" applyBorder="1" applyAlignment="1">
      <alignment horizontal="center" vertical="center"/>
    </xf>
    <xf numFmtId="171" fontId="14" fillId="5" borderId="5" xfId="7" applyNumberFormat="1" applyFont="1" applyFill="1" applyBorder="1" applyAlignment="1">
      <alignment horizontal="center" vertical="center"/>
    </xf>
    <xf numFmtId="171" fontId="14" fillId="4" borderId="171" xfId="7" applyNumberFormat="1" applyFont="1" applyFill="1" applyBorder="1" applyAlignment="1">
      <alignment horizontal="center" vertical="center"/>
    </xf>
    <xf numFmtId="171" fontId="14" fillId="5" borderId="15" xfId="7" applyNumberFormat="1" applyFont="1" applyFill="1" applyBorder="1" applyAlignment="1">
      <alignment horizontal="center" vertical="center"/>
    </xf>
    <xf numFmtId="171" fontId="14" fillId="4" borderId="18" xfId="7" applyNumberFormat="1" applyFont="1" applyFill="1" applyBorder="1" applyAlignment="1">
      <alignment horizontal="center" vertical="center"/>
    </xf>
    <xf numFmtId="171" fontId="23" fillId="4" borderId="181" xfId="0" applyNumberFormat="1" applyFont="1" applyFill="1" applyBorder="1" applyAlignment="1">
      <alignment horizontal="right" vertical="center"/>
    </xf>
    <xf numFmtId="1" fontId="24" fillId="4" borderId="0" xfId="0" applyNumberFormat="1" applyFont="1" applyFill="1" applyBorder="1" applyAlignment="1">
      <alignment vertical="top"/>
    </xf>
    <xf numFmtId="0" fontId="24" fillId="6" borderId="0" xfId="0" applyFont="1" applyFill="1" applyAlignment="1">
      <alignment vertical="top"/>
    </xf>
    <xf numFmtId="0" fontId="1" fillId="6" borderId="0" xfId="0" applyFont="1" applyFill="1" applyAlignment="1">
      <alignment horizontal="left" vertical="top" wrapText="1"/>
    </xf>
    <xf numFmtId="3" fontId="17" fillId="6" borderId="0" xfId="0" applyNumberFormat="1" applyFont="1" applyFill="1" applyBorder="1" applyAlignment="1">
      <alignment horizontal="center" vertical="top"/>
    </xf>
    <xf numFmtId="0" fontId="17"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57" fillId="6" borderId="0" xfId="0" applyFont="1" applyFill="1" applyBorder="1" applyAlignment="1">
      <alignment horizontal="center" vertical="center" wrapText="1"/>
    </xf>
    <xf numFmtId="0" fontId="14" fillId="4" borderId="193" xfId="7" applyFont="1" applyFill="1" applyBorder="1" applyAlignment="1">
      <alignment horizontal="center" vertical="center"/>
    </xf>
    <xf numFmtId="169" fontId="5" fillId="6" borderId="112" xfId="0" applyNumberFormat="1" applyFont="1" applyFill="1" applyBorder="1" applyAlignment="1">
      <alignment horizontal="center" vertical="center"/>
    </xf>
    <xf numFmtId="169" fontId="5" fillId="6" borderId="116" xfId="0" applyNumberFormat="1" applyFont="1" applyFill="1" applyBorder="1" applyAlignment="1">
      <alignment horizontal="center" vertical="center"/>
    </xf>
    <xf numFmtId="1" fontId="58" fillId="4" borderId="51" xfId="0" applyNumberFormat="1" applyFont="1" applyFill="1" applyBorder="1" applyAlignment="1">
      <alignment horizontal="right"/>
    </xf>
    <xf numFmtId="2" fontId="58" fillId="5" borderId="51" xfId="0" applyNumberFormat="1" applyFont="1" applyFill="1" applyBorder="1" applyAlignment="1">
      <alignment horizontal="right"/>
    </xf>
    <xf numFmtId="10" fontId="5" fillId="4" borderId="0" xfId="5" applyNumberFormat="1" applyFont="1" applyFill="1"/>
    <xf numFmtId="2" fontId="58" fillId="5" borderId="107" xfId="0" applyNumberFormat="1" applyFont="1" applyFill="1" applyBorder="1" applyAlignment="1">
      <alignment horizontal="right"/>
    </xf>
    <xf numFmtId="9" fontId="12" fillId="5" borderId="58" xfId="5" applyNumberFormat="1" applyFont="1" applyFill="1" applyBorder="1" applyAlignment="1">
      <alignment horizontal="right"/>
    </xf>
    <xf numFmtId="9" fontId="13" fillId="5" borderId="0" xfId="5" applyNumberFormat="1" applyFont="1" applyFill="1" applyBorder="1" applyAlignment="1">
      <alignment horizontal="right"/>
    </xf>
    <xf numFmtId="9" fontId="13" fillId="5" borderId="65" xfId="5" applyNumberFormat="1" applyFont="1" applyFill="1" applyBorder="1" applyAlignment="1">
      <alignment horizontal="right"/>
    </xf>
    <xf numFmtId="9" fontId="13" fillId="5" borderId="183" xfId="5" applyNumberFormat="1" applyFont="1" applyFill="1" applyBorder="1" applyAlignment="1">
      <alignment horizontal="right"/>
    </xf>
    <xf numFmtId="9" fontId="13" fillId="5" borderId="16" xfId="5" applyNumberFormat="1" applyFont="1" applyFill="1" applyBorder="1" applyAlignment="1">
      <alignment horizontal="right"/>
    </xf>
    <xf numFmtId="0" fontId="5" fillId="5" borderId="57" xfId="0" applyFont="1" applyFill="1" applyBorder="1" applyAlignment="1">
      <alignment horizontal="center" textRotation="90" wrapText="1"/>
    </xf>
    <xf numFmtId="0" fontId="14" fillId="5" borderId="79" xfId="0" applyFont="1" applyFill="1" applyBorder="1" applyAlignment="1">
      <alignment horizontal="center" textRotation="90" wrapText="1"/>
    </xf>
    <xf numFmtId="171" fontId="22" fillId="5" borderId="60" xfId="0" applyNumberFormat="1" applyFont="1" applyFill="1" applyBorder="1" applyAlignment="1">
      <alignment horizontal="center" vertical="center"/>
    </xf>
    <xf numFmtId="171" fontId="14" fillId="4" borderId="180" xfId="0" applyNumberFormat="1" applyFont="1" applyFill="1" applyBorder="1" applyAlignment="1">
      <alignment horizontal="center" vertical="center"/>
    </xf>
    <xf numFmtId="0" fontId="1" fillId="6" borderId="0" xfId="0" applyFont="1" applyFill="1"/>
    <xf numFmtId="164" fontId="0" fillId="4" borderId="0" xfId="0" applyNumberFormat="1" applyFill="1"/>
    <xf numFmtId="173" fontId="49" fillId="5" borderId="17" xfId="7" applyNumberFormat="1" applyFont="1" applyFill="1" applyBorder="1" applyAlignment="1">
      <alignment horizontal="right" vertical="center"/>
    </xf>
    <xf numFmtId="174" fontId="5" fillId="4" borderId="0" xfId="0" applyNumberFormat="1" applyFont="1" applyFill="1"/>
    <xf numFmtId="171" fontId="5" fillId="4" borderId="0" xfId="0" applyNumberFormat="1" applyFont="1" applyFill="1"/>
    <xf numFmtId="164" fontId="1" fillId="4" borderId="0" xfId="7" applyNumberFormat="1" applyFill="1"/>
    <xf numFmtId="166" fontId="5" fillId="4" borderId="0" xfId="5" applyNumberFormat="1" applyFont="1" applyFill="1"/>
    <xf numFmtId="0" fontId="22" fillId="5" borderId="15" xfId="0" applyFont="1" applyFill="1" applyBorder="1" applyAlignment="1">
      <alignment horizontal="center" vertical="center"/>
    </xf>
    <xf numFmtId="0" fontId="14" fillId="4" borderId="171" xfId="0" applyFont="1" applyFill="1" applyBorder="1" applyAlignment="1">
      <alignment horizontal="center" vertical="center"/>
    </xf>
    <xf numFmtId="171" fontId="12" fillId="4" borderId="195" xfId="0" applyNumberFormat="1" applyFont="1" applyFill="1" applyBorder="1" applyAlignment="1">
      <alignment horizontal="right" vertical="center"/>
    </xf>
    <xf numFmtId="171" fontId="13" fillId="4" borderId="171" xfId="0" applyNumberFormat="1" applyFont="1" applyFill="1" applyBorder="1" applyAlignment="1">
      <alignment horizontal="right" vertical="center"/>
    </xf>
    <xf numFmtId="171" fontId="12" fillId="4" borderId="176" xfId="0" applyNumberFormat="1" applyFont="1" applyFill="1" applyBorder="1" applyAlignment="1">
      <alignment horizontal="right" vertical="center"/>
    </xf>
    <xf numFmtId="171" fontId="12" fillId="4" borderId="175" xfId="0" applyNumberFormat="1" applyFont="1" applyFill="1" applyBorder="1" applyAlignment="1">
      <alignment horizontal="right" vertical="center"/>
    </xf>
    <xf numFmtId="171" fontId="13" fillId="4" borderId="175" xfId="0" applyNumberFormat="1" applyFont="1" applyFill="1" applyBorder="1" applyAlignment="1">
      <alignment horizontal="right" vertical="center"/>
    </xf>
    <xf numFmtId="171" fontId="12" fillId="4" borderId="177" xfId="0" applyNumberFormat="1" applyFont="1" applyFill="1" applyBorder="1" applyAlignment="1">
      <alignment horizontal="right" vertical="center"/>
    </xf>
    <xf numFmtId="171" fontId="12" fillId="4" borderId="173" xfId="0" applyNumberFormat="1" applyFont="1" applyFill="1" applyBorder="1" applyAlignment="1">
      <alignment horizontal="right" vertical="center"/>
    </xf>
    <xf numFmtId="171" fontId="33" fillId="4" borderId="194" xfId="0" applyNumberFormat="1" applyFont="1" applyFill="1" applyBorder="1" applyAlignment="1">
      <alignment horizontal="right" vertical="center"/>
    </xf>
    <xf numFmtId="164" fontId="12" fillId="4" borderId="195" xfId="0" applyNumberFormat="1" applyFont="1" applyFill="1" applyBorder="1" applyAlignment="1">
      <alignment horizontal="right" vertical="center"/>
    </xf>
    <xf numFmtId="164" fontId="13" fillId="4" borderId="171" xfId="0" applyNumberFormat="1" applyFont="1" applyFill="1" applyBorder="1" applyAlignment="1">
      <alignment horizontal="right" vertical="center"/>
    </xf>
    <xf numFmtId="164" fontId="12" fillId="4" borderId="176" xfId="0" applyNumberFormat="1" applyFont="1" applyFill="1" applyBorder="1" applyAlignment="1">
      <alignment horizontal="right" vertical="center"/>
    </xf>
    <xf numFmtId="164" fontId="12" fillId="4" borderId="175" xfId="0" applyNumberFormat="1" applyFont="1" applyFill="1" applyBorder="1" applyAlignment="1">
      <alignment horizontal="right" vertical="center"/>
    </xf>
    <xf numFmtId="164" fontId="13" fillId="4" borderId="175" xfId="0" applyNumberFormat="1" applyFont="1" applyFill="1" applyBorder="1" applyAlignment="1">
      <alignment horizontal="right" vertical="center"/>
    </xf>
    <xf numFmtId="164" fontId="12" fillId="4" borderId="177" xfId="0" applyNumberFormat="1" applyFont="1" applyFill="1" applyBorder="1" applyAlignment="1">
      <alignment horizontal="right" vertical="center"/>
    </xf>
    <xf numFmtId="164" fontId="12" fillId="4" borderId="173" xfId="0" applyNumberFormat="1" applyFont="1" applyFill="1" applyBorder="1" applyAlignment="1">
      <alignment horizontal="right" vertical="center"/>
    </xf>
    <xf numFmtId="1" fontId="33" fillId="4" borderId="194" xfId="0" applyNumberFormat="1" applyFont="1" applyFill="1" applyBorder="1" applyAlignment="1">
      <alignment horizontal="right" vertical="center"/>
    </xf>
    <xf numFmtId="0" fontId="14" fillId="6" borderId="113" xfId="0" applyFont="1" applyFill="1" applyBorder="1" applyAlignment="1">
      <alignment horizontal="left" vertical="center"/>
    </xf>
    <xf numFmtId="0" fontId="55" fillId="6" borderId="115" xfId="0" applyFont="1" applyFill="1" applyBorder="1" applyAlignment="1">
      <alignment horizontal="centerContinuous" vertical="center"/>
    </xf>
    <xf numFmtId="169" fontId="5" fillId="6" borderId="116" xfId="0" applyNumberFormat="1" applyFont="1" applyFill="1" applyBorder="1" applyAlignment="1">
      <alignment horizontal="right" vertical="center"/>
    </xf>
    <xf numFmtId="164" fontId="5" fillId="6" borderId="60" xfId="0" applyNumberFormat="1" applyFont="1" applyFill="1" applyBorder="1" applyAlignment="1">
      <alignment horizontal="center" vertical="center"/>
    </xf>
    <xf numFmtId="164" fontId="5" fillId="6" borderId="115" xfId="0" applyNumberFormat="1" applyFont="1" applyFill="1" applyBorder="1" applyAlignment="1">
      <alignment horizontal="center" vertical="center"/>
    </xf>
    <xf numFmtId="172" fontId="5" fillId="6" borderId="0" xfId="5" applyNumberFormat="1" applyFont="1" applyFill="1"/>
    <xf numFmtId="173" fontId="13" fillId="4" borderId="6" xfId="0" applyNumberFormat="1" applyFont="1" applyFill="1" applyBorder="1" applyAlignment="1">
      <alignment horizontal="right"/>
    </xf>
    <xf numFmtId="166" fontId="5" fillId="6" borderId="0" xfId="5" applyNumberFormat="1" applyFont="1" applyFill="1"/>
    <xf numFmtId="164" fontId="12" fillId="5" borderId="100" xfId="0" applyNumberFormat="1" applyFont="1" applyFill="1" applyBorder="1" applyAlignment="1">
      <alignment horizontal="right"/>
    </xf>
    <xf numFmtId="0" fontId="0" fillId="4" borderId="0" xfId="0" applyFill="1" applyAlignment="1">
      <alignment vertical="top" wrapText="1"/>
    </xf>
    <xf numFmtId="0" fontId="14" fillId="4" borderId="0" xfId="0" applyFont="1" applyFill="1" applyBorder="1" applyAlignment="1">
      <alignment horizontal="center" vertical="center" wrapText="1"/>
    </xf>
    <xf numFmtId="0" fontId="21" fillId="6" borderId="0" xfId="0" applyFont="1" applyFill="1" applyAlignment="1">
      <alignment vertical="center" wrapText="1"/>
    </xf>
    <xf numFmtId="0" fontId="5" fillId="6" borderId="0" xfId="0" applyFont="1" applyFill="1" applyBorder="1"/>
    <xf numFmtId="0" fontId="5" fillId="4" borderId="0" xfId="0" applyFont="1" applyFill="1" applyAlignment="1">
      <alignment horizontal="left" vertical="top" wrapText="1"/>
    </xf>
    <xf numFmtId="164" fontId="58" fillId="4" borderId="0" xfId="0" applyNumberFormat="1" applyFont="1" applyFill="1"/>
    <xf numFmtId="2" fontId="5" fillId="4" borderId="0" xfId="0" applyNumberFormat="1" applyFont="1" applyFill="1"/>
    <xf numFmtId="10" fontId="0" fillId="4" borderId="0" xfId="5" applyNumberFormat="1" applyFont="1" applyFill="1"/>
    <xf numFmtId="171" fontId="58" fillId="4" borderId="0" xfId="0" applyNumberFormat="1" applyFont="1" applyFill="1" applyBorder="1" applyAlignment="1">
      <alignment horizontal="right"/>
    </xf>
    <xf numFmtId="10" fontId="5" fillId="6" borderId="0" xfId="5" applyNumberFormat="1" applyFont="1" applyFill="1" applyBorder="1"/>
    <xf numFmtId="10" fontId="0" fillId="6" borderId="0" xfId="5" applyNumberFormat="1" applyFont="1" applyFill="1"/>
    <xf numFmtId="10" fontId="56" fillId="4" borderId="0" xfId="5" applyNumberFormat="1" applyFont="1" applyFill="1"/>
    <xf numFmtId="175" fontId="13" fillId="5" borderId="6" xfId="0" applyNumberFormat="1" applyFont="1" applyFill="1" applyBorder="1" applyAlignment="1">
      <alignment horizontal="right"/>
    </xf>
    <xf numFmtId="1" fontId="22" fillId="5" borderId="14" xfId="0" applyNumberFormat="1" applyFont="1" applyFill="1" applyBorder="1" applyAlignment="1">
      <alignment horizontal="center" vertical="center"/>
    </xf>
    <xf numFmtId="0" fontId="5" fillId="6" borderId="0" xfId="7" applyFont="1" applyFill="1"/>
    <xf numFmtId="0" fontId="5" fillId="6" borderId="0" xfId="7" applyFont="1" applyFill="1" applyAlignment="1">
      <alignment horizontal="center"/>
    </xf>
    <xf numFmtId="176" fontId="49" fillId="4" borderId="17" xfId="7" applyNumberFormat="1" applyFont="1" applyFill="1" applyBorder="1" applyAlignment="1">
      <alignment horizontal="right" vertical="center"/>
    </xf>
    <xf numFmtId="164" fontId="23" fillId="6" borderId="0" xfId="0" applyNumberFormat="1" applyFont="1" applyFill="1" applyBorder="1" applyAlignment="1">
      <alignment horizontal="right" vertical="center"/>
    </xf>
    <xf numFmtId="167" fontId="23" fillId="6" borderId="0" xfId="0" applyNumberFormat="1" applyFont="1" applyFill="1" applyBorder="1" applyAlignment="1">
      <alignment horizontal="right" vertical="center"/>
    </xf>
    <xf numFmtId="171" fontId="49" fillId="5" borderId="1" xfId="0" applyNumberFormat="1" applyFont="1" applyFill="1" applyBorder="1" applyAlignment="1">
      <alignment horizontal="right" vertical="center"/>
    </xf>
    <xf numFmtId="9" fontId="0" fillId="6" borderId="0" xfId="5" applyFont="1" applyFill="1"/>
    <xf numFmtId="0" fontId="54" fillId="4" borderId="0" xfId="0" applyFont="1" applyFill="1" applyBorder="1" applyAlignment="1">
      <alignment horizontal="left" wrapText="1"/>
    </xf>
    <xf numFmtId="2" fontId="58" fillId="4" borderId="51" xfId="0" applyNumberFormat="1" applyFont="1" applyFill="1" applyBorder="1" applyAlignment="1">
      <alignment horizontal="right"/>
    </xf>
    <xf numFmtId="171" fontId="58" fillId="6" borderId="51" xfId="0" applyNumberFormat="1" applyFont="1" applyFill="1" applyBorder="1" applyAlignment="1">
      <alignment horizontal="right"/>
    </xf>
    <xf numFmtId="2" fontId="58" fillId="4" borderId="0" xfId="5" applyNumberFormat="1" applyFont="1" applyFill="1"/>
    <xf numFmtId="0" fontId="57" fillId="0" borderId="0" xfId="0" applyFont="1" applyFill="1" applyBorder="1" applyAlignment="1">
      <alignment horizontal="left" vertical="center"/>
    </xf>
    <xf numFmtId="173" fontId="13" fillId="5" borderId="6" xfId="0" applyNumberFormat="1" applyFont="1" applyFill="1" applyBorder="1" applyAlignment="1">
      <alignment horizontal="right"/>
    </xf>
    <xf numFmtId="10" fontId="58" fillId="4" borderId="0" xfId="5" applyNumberFormat="1" applyFont="1" applyFill="1" applyBorder="1" applyAlignment="1">
      <alignment horizontal="right"/>
    </xf>
    <xf numFmtId="10" fontId="1" fillId="6" borderId="0" xfId="5" applyNumberFormat="1" applyFont="1" applyFill="1"/>
    <xf numFmtId="10" fontId="53" fillId="4" borderId="0" xfId="5" applyNumberFormat="1" applyFont="1" applyFill="1"/>
    <xf numFmtId="1" fontId="58" fillId="4" borderId="0" xfId="5" applyNumberFormat="1" applyFont="1" applyFill="1"/>
    <xf numFmtId="0" fontId="12" fillId="4" borderId="0" xfId="1" applyFont="1" applyFill="1" applyAlignment="1" applyProtection="1">
      <alignment horizontal="left" vertical="top"/>
    </xf>
    <xf numFmtId="0" fontId="14" fillId="4" borderId="122" xfId="0" applyFont="1" applyFill="1" applyBorder="1" applyAlignment="1">
      <alignment horizontal="center" vertical="center" wrapText="1"/>
    </xf>
    <xf numFmtId="0" fontId="5" fillId="4" borderId="122" xfId="0" applyFont="1" applyFill="1" applyBorder="1" applyAlignment="1"/>
    <xf numFmtId="0" fontId="37" fillId="4" borderId="0" xfId="0" applyFont="1" applyFill="1" applyAlignment="1">
      <alignment horizontal="left" vertical="top"/>
    </xf>
    <xf numFmtId="0" fontId="37" fillId="4" borderId="0" xfId="0" applyFont="1" applyFill="1" applyAlignment="1">
      <alignment horizontal="right" vertical="top"/>
    </xf>
    <xf numFmtId="0" fontId="37" fillId="4" borderId="0" xfId="0" applyFont="1" applyFill="1" applyAlignment="1">
      <alignment horizontal="center"/>
    </xf>
    <xf numFmtId="0" fontId="5" fillId="4" borderId="51" xfId="0" applyFont="1" applyFill="1" applyBorder="1" applyAlignment="1">
      <alignment horizontal="left"/>
    </xf>
    <xf numFmtId="0" fontId="46" fillId="4" borderId="0" xfId="0" applyFont="1" applyFill="1" applyAlignment="1">
      <alignment horizontal="center" vertical="center"/>
    </xf>
    <xf numFmtId="0" fontId="46" fillId="4" borderId="114" xfId="0" applyFont="1" applyFill="1" applyBorder="1" applyAlignment="1">
      <alignment horizontal="center" vertical="top"/>
    </xf>
    <xf numFmtId="0" fontId="14" fillId="4" borderId="0"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0" xfId="0" applyFont="1" applyFill="1" applyBorder="1" applyAlignment="1">
      <alignment horizontal="center" vertical="center" textRotation="90"/>
    </xf>
    <xf numFmtId="0" fontId="14" fillId="5" borderId="51" xfId="0" applyFont="1" applyFill="1" applyBorder="1" applyAlignment="1">
      <alignment horizontal="center"/>
    </xf>
    <xf numFmtId="0" fontId="14" fillId="4" borderId="0" xfId="0" applyFont="1" applyFill="1" applyAlignment="1">
      <alignment horizontal="left" vertical="top"/>
    </xf>
    <xf numFmtId="0" fontId="14" fillId="4" borderId="0" xfId="0" applyFont="1" applyFill="1" applyAlignment="1">
      <alignment horizontal="right" vertical="top"/>
    </xf>
    <xf numFmtId="0" fontId="14" fillId="4" borderId="0" xfId="0" applyFont="1" applyFill="1" applyAlignment="1">
      <alignment horizontal="center"/>
    </xf>
    <xf numFmtId="0" fontId="17" fillId="4" borderId="0" xfId="0" applyFont="1" applyFill="1" applyAlignment="1">
      <alignment horizontal="right" vertical="top"/>
    </xf>
    <xf numFmtId="0" fontId="54" fillId="4" borderId="0" xfId="0" applyFont="1" applyFill="1" applyBorder="1" applyAlignment="1">
      <alignment horizontal="left" wrapText="1"/>
    </xf>
    <xf numFmtId="0" fontId="17" fillId="4" borderId="0" xfId="0" applyFont="1" applyFill="1" applyAlignment="1">
      <alignment horizontal="center"/>
    </xf>
    <xf numFmtId="0" fontId="48" fillId="4" borderId="0" xfId="0" applyFont="1" applyFill="1" applyBorder="1" applyAlignment="1">
      <alignment horizontal="center"/>
    </xf>
    <xf numFmtId="0" fontId="0" fillId="4" borderId="0" xfId="0" applyFill="1" applyAlignment="1"/>
    <xf numFmtId="0" fontId="18" fillId="4" borderId="0" xfId="0" applyFont="1" applyFill="1" applyAlignment="1">
      <alignment horizontal="center"/>
    </xf>
    <xf numFmtId="0" fontId="51" fillId="4" borderId="0" xfId="0" applyFont="1" applyFill="1" applyAlignment="1">
      <alignment horizontal="center"/>
    </xf>
    <xf numFmtId="0" fontId="14" fillId="4" borderId="0" xfId="0" applyFont="1" applyFill="1" applyBorder="1" applyAlignment="1">
      <alignment wrapText="1"/>
    </xf>
    <xf numFmtId="0" fontId="53" fillId="4" borderId="0" xfId="0" applyFont="1" applyFill="1" applyBorder="1" applyAlignment="1">
      <alignment wrapText="1"/>
    </xf>
    <xf numFmtId="0" fontId="54" fillId="4" borderId="0" xfId="0" applyFont="1" applyFill="1" applyBorder="1" applyAlignment="1">
      <alignment wrapText="1"/>
    </xf>
    <xf numFmtId="0" fontId="48" fillId="4" borderId="0" xfId="0" applyFont="1" applyFill="1" applyAlignment="1">
      <alignment horizontal="center"/>
    </xf>
    <xf numFmtId="0" fontId="55" fillId="4" borderId="0" xfId="0" applyFont="1" applyFill="1" applyAlignment="1">
      <alignment wrapText="1"/>
    </xf>
    <xf numFmtId="0" fontId="56" fillId="0" borderId="0" xfId="0" applyFont="1" applyAlignment="1">
      <alignment wrapText="1"/>
    </xf>
    <xf numFmtId="0" fontId="5" fillId="6" borderId="0" xfId="0" applyFont="1" applyFill="1" applyAlignment="1">
      <alignment wrapText="1"/>
    </xf>
    <xf numFmtId="0" fontId="24" fillId="4" borderId="0" xfId="0" applyNumberFormat="1" applyFont="1" applyFill="1" applyAlignment="1">
      <alignment vertical="top" wrapText="1"/>
    </xf>
    <xf numFmtId="1" fontId="14" fillId="4" borderId="0" xfId="0" applyNumberFormat="1" applyFont="1" applyFill="1" applyBorder="1" applyAlignment="1">
      <alignment horizontal="left" vertical="center" wrapText="1"/>
    </xf>
    <xf numFmtId="0" fontId="0" fillId="0" borderId="0" xfId="0" applyAlignment="1">
      <alignment vertical="center" wrapText="1"/>
    </xf>
    <xf numFmtId="0" fontId="0" fillId="4" borderId="0" xfId="0" applyFill="1" applyBorder="1" applyAlignment="1">
      <alignment vertical="center" wrapText="1"/>
    </xf>
    <xf numFmtId="1" fontId="16" fillId="4" borderId="0" xfId="0" applyNumberFormat="1" applyFont="1" applyFill="1" applyBorder="1" applyAlignment="1">
      <alignment horizontal="left" vertical="center" wrapText="1"/>
    </xf>
    <xf numFmtId="0" fontId="21" fillId="0" borderId="0" xfId="0" applyFont="1" applyAlignment="1">
      <alignment vertical="center" wrapText="1"/>
    </xf>
    <xf numFmtId="0" fontId="24" fillId="4" borderId="0" xfId="0" applyFont="1" applyFill="1" applyBorder="1" applyAlignment="1">
      <alignment vertical="top" wrapText="1"/>
    </xf>
    <xf numFmtId="0" fontId="0" fillId="0" borderId="0" xfId="0" applyAlignment="1">
      <alignment wrapText="1"/>
    </xf>
    <xf numFmtId="0" fontId="5" fillId="4" borderId="0" xfId="0" applyNumberFormat="1" applyFont="1" applyFill="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vertical="top" wrapText="1"/>
    </xf>
    <xf numFmtId="1" fontId="17" fillId="4" borderId="0" xfId="0" applyNumberFormat="1" applyFont="1" applyFill="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wrapText="1"/>
    </xf>
    <xf numFmtId="0" fontId="28" fillId="0" borderId="0" xfId="0" applyFont="1" applyAlignment="1">
      <alignment wrapText="1"/>
    </xf>
    <xf numFmtId="1" fontId="18" fillId="4" borderId="0" xfId="0" applyNumberFormat="1" applyFont="1" applyFill="1" applyBorder="1" applyAlignment="1">
      <alignment horizontal="left" vertical="center" wrapText="1"/>
    </xf>
    <xf numFmtId="1" fontId="18" fillId="4" borderId="0" xfId="7" applyNumberFormat="1" applyFont="1" applyFill="1" applyBorder="1" applyAlignment="1">
      <alignment horizontal="left" vertical="center" wrapText="1"/>
    </xf>
    <xf numFmtId="0" fontId="1" fillId="0" borderId="0" xfId="7" applyAlignment="1">
      <alignment vertical="center" wrapText="1"/>
    </xf>
    <xf numFmtId="1" fontId="17" fillId="4" borderId="0" xfId="7" applyNumberFormat="1" applyFont="1" applyFill="1" applyBorder="1" applyAlignment="1">
      <alignment horizontal="left" vertical="center" wrapText="1"/>
    </xf>
    <xf numFmtId="0" fontId="28" fillId="4" borderId="0" xfId="7" applyFont="1" applyFill="1" applyAlignment="1">
      <alignment vertical="center" wrapText="1"/>
    </xf>
    <xf numFmtId="0" fontId="28" fillId="0" borderId="0" xfId="7" applyFont="1" applyAlignment="1">
      <alignment wrapText="1"/>
    </xf>
    <xf numFmtId="0" fontId="15" fillId="0" borderId="0" xfId="0" applyFont="1" applyAlignment="1">
      <alignment vertical="center" wrapText="1"/>
    </xf>
    <xf numFmtId="0" fontId="27" fillId="6" borderId="0" xfId="0" applyNumberFormat="1" applyFont="1" applyFill="1" applyAlignment="1">
      <alignment horizontal="left" vertical="top" wrapText="1"/>
    </xf>
    <xf numFmtId="1" fontId="24" fillId="4" borderId="0" xfId="0" applyNumberFormat="1" applyFont="1" applyFill="1" applyBorder="1" applyAlignment="1">
      <alignment horizontal="left" vertical="top" wrapText="1"/>
    </xf>
    <xf numFmtId="1" fontId="16" fillId="4" borderId="0" xfId="0" applyNumberFormat="1" applyFont="1" applyFill="1" applyBorder="1" applyAlignment="1">
      <alignment horizontal="left" vertical="center"/>
    </xf>
    <xf numFmtId="0" fontId="21" fillId="0" borderId="0" xfId="0" applyFont="1" applyAlignment="1"/>
    <xf numFmtId="0" fontId="0" fillId="0" borderId="0" xfId="0" applyAlignment="1"/>
    <xf numFmtId="0" fontId="24" fillId="4" borderId="0" xfId="0" applyFont="1" applyFill="1" applyBorder="1" applyAlignment="1">
      <alignment horizontal="left" vertical="top" wrapText="1"/>
    </xf>
    <xf numFmtId="0" fontId="27" fillId="4" borderId="0" xfId="0" applyNumberFormat="1" applyFont="1" applyFill="1" applyAlignment="1">
      <alignment vertical="top" wrapText="1"/>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14"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xf numFmtId="0" fontId="14" fillId="5" borderId="125" xfId="0" applyFont="1" applyFill="1" applyBorder="1" applyAlignment="1">
      <alignment horizontal="center" vertical="center"/>
    </xf>
    <xf numFmtId="0" fontId="14" fillId="5" borderId="126" xfId="0" applyFont="1" applyFill="1" applyBorder="1" applyAlignment="1">
      <alignment horizontal="center" vertical="center"/>
    </xf>
    <xf numFmtId="0" fontId="5" fillId="0" borderId="89"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5" borderId="123" xfId="0" applyFont="1" applyFill="1" applyBorder="1" applyAlignment="1">
      <alignment horizontal="left" vertical="center"/>
    </xf>
    <xf numFmtId="0" fontId="5" fillId="5" borderId="124" xfId="0" applyFont="1" applyFill="1" applyBorder="1" applyAlignment="1">
      <alignment horizontal="left" vertical="center"/>
    </xf>
    <xf numFmtId="0" fontId="5" fillId="4" borderId="0" xfId="0" applyFont="1" applyFill="1" applyBorder="1" applyAlignment="1">
      <alignment horizontal="left" wrapText="1"/>
    </xf>
    <xf numFmtId="0" fontId="14" fillId="0" borderId="0" xfId="0" applyFont="1" applyFill="1" applyBorder="1" applyAlignment="1">
      <alignment horizontal="center" vertical="center"/>
    </xf>
    <xf numFmtId="0" fontId="5" fillId="6" borderId="123" xfId="0" applyFont="1" applyFill="1" applyBorder="1" applyAlignment="1">
      <alignment horizontal="left" vertical="center"/>
    </xf>
    <xf numFmtId="0" fontId="5" fillId="6" borderId="124" xfId="0" applyFont="1" applyFill="1" applyBorder="1" applyAlignment="1">
      <alignment horizontal="lef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cellXfs>
  <cellStyles count="8">
    <cellStyle name="Hyperlink" xfId="1" builtinId="8"/>
    <cellStyle name="Normal" xfId="0" builtinId="0"/>
    <cellStyle name="Normal 2" xfId="7"/>
    <cellStyle name="Percent" xfId="5" builtinId="5"/>
    <cellStyle name="Percent 2" xfId="6"/>
    <cellStyle name="Standard_EUMERCH" xfId="2"/>
    <cellStyle name="Titre ligne" xfId="3"/>
    <cellStyle name="Total intermediair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4973753280841"/>
          <c:y val="0.14399314668999708"/>
          <c:w val="0.83259470691163606"/>
          <c:h val="0.59114792942548844"/>
        </c:manualLayout>
      </c:layout>
      <c:areaChart>
        <c:grouping val="stacked"/>
        <c:varyColors val="0"/>
        <c:ser>
          <c:idx val="0"/>
          <c:order val="0"/>
          <c:tx>
            <c:strRef>
              <c:f>'3.1.5 FEC by sector - Graphs'!$CG$6</c:f>
              <c:strCache>
                <c:ptCount val="1"/>
                <c:pt idx="0">
                  <c:v>Industry</c:v>
                </c:pt>
              </c:strCache>
            </c:strRef>
          </c:tx>
          <c:spPr>
            <a:ln>
              <a:solidFill>
                <a:schemeClr val="bg1">
                  <a:lumMod val="50000"/>
                </a:schemeClr>
              </a:solidFill>
            </a:ln>
          </c:spPr>
          <c:cat>
            <c:numRef>
              <c:f>'3.1.5 FEC by sector - Graphs'!$CH$5:$DE$5</c:f>
              <c:numCache>
                <c:formatCode>0</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'3.1.5 FEC by sector - Graphs'!$CH$6:$DE$6</c:f>
              <c:numCache>
                <c:formatCode>#\ ##0.0</c:formatCode>
                <c:ptCount val="24"/>
                <c:pt idx="0">
                  <c:v>367.62400000000002</c:v>
                </c:pt>
                <c:pt idx="1">
                  <c:v>348.25900000000001</c:v>
                </c:pt>
                <c:pt idx="2">
                  <c:v>327.88099999999997</c:v>
                </c:pt>
                <c:pt idx="3">
                  <c:v>318.99299999999999</c:v>
                </c:pt>
                <c:pt idx="4">
                  <c:v>322.01799999999997</c:v>
                </c:pt>
                <c:pt idx="5">
                  <c:v>329.50200000000001</c:v>
                </c:pt>
                <c:pt idx="6">
                  <c:v>331.303</c:v>
                </c:pt>
                <c:pt idx="7">
                  <c:v>333.233</c:v>
                </c:pt>
                <c:pt idx="8">
                  <c:v>328.27</c:v>
                </c:pt>
                <c:pt idx="9">
                  <c:v>322.00299999999999</c:v>
                </c:pt>
                <c:pt idx="10">
                  <c:v>331.92399999999998</c:v>
                </c:pt>
                <c:pt idx="11">
                  <c:v>330.31599999999997</c:v>
                </c:pt>
                <c:pt idx="12">
                  <c:v>325.85000000000002</c:v>
                </c:pt>
                <c:pt idx="13">
                  <c:v>333.38799999999998</c:v>
                </c:pt>
                <c:pt idx="14">
                  <c:v>332.55700000000002</c:v>
                </c:pt>
                <c:pt idx="15">
                  <c:v>326.86900000000003</c:v>
                </c:pt>
                <c:pt idx="16">
                  <c:v>320.411</c:v>
                </c:pt>
                <c:pt idx="17">
                  <c:v>325.04300000000001</c:v>
                </c:pt>
                <c:pt idx="18">
                  <c:v>312.85899999999998</c:v>
                </c:pt>
                <c:pt idx="19">
                  <c:v>265.56299999999999</c:v>
                </c:pt>
                <c:pt idx="20">
                  <c:v>285.68599999999998</c:v>
                </c:pt>
                <c:pt idx="21">
                  <c:v>282.48599999999999</c:v>
                </c:pt>
                <c:pt idx="22">
                  <c:v>274.57900000000001</c:v>
                </c:pt>
                <c:pt idx="23">
                  <c:v>276.63799999999998</c:v>
                </c:pt>
              </c:numCache>
            </c:numRef>
          </c:val>
        </c:ser>
        <c:ser>
          <c:idx val="1"/>
          <c:order val="1"/>
          <c:tx>
            <c:strRef>
              <c:f>'3.1.5 FEC by sector - Graphs'!$CG$7</c:f>
              <c:strCache>
                <c:ptCount val="1"/>
                <c:pt idx="0">
                  <c:v>Transport</c:v>
                </c:pt>
              </c:strCache>
            </c:strRef>
          </c:tx>
          <c:spPr>
            <a:ln>
              <a:solidFill>
                <a:schemeClr val="bg1">
                  <a:lumMod val="50000"/>
                </a:schemeClr>
              </a:solidFill>
            </a:ln>
          </c:spPr>
          <c:cat>
            <c:numRef>
              <c:f>'3.1.5 FEC by sector - Graphs'!$CH$5:$DE$5</c:f>
              <c:numCache>
                <c:formatCode>0</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'3.1.5 FEC by sector - Graphs'!$CH$7:$DE$7</c:f>
              <c:numCache>
                <c:formatCode>#\ ##0.0</c:formatCode>
                <c:ptCount val="24"/>
                <c:pt idx="0">
                  <c:v>284.18299999999999</c:v>
                </c:pt>
                <c:pt idx="1">
                  <c:v>286.31200000000001</c:v>
                </c:pt>
                <c:pt idx="2">
                  <c:v>295.70100000000002</c:v>
                </c:pt>
                <c:pt idx="3">
                  <c:v>299.19600000000003</c:v>
                </c:pt>
                <c:pt idx="4">
                  <c:v>302.71199999999999</c:v>
                </c:pt>
                <c:pt idx="5">
                  <c:v>306.76299999999998</c:v>
                </c:pt>
                <c:pt idx="6">
                  <c:v>316.98099999999999</c:v>
                </c:pt>
                <c:pt idx="7">
                  <c:v>322.83100000000002</c:v>
                </c:pt>
                <c:pt idx="8">
                  <c:v>334.31</c:v>
                </c:pt>
                <c:pt idx="9">
                  <c:v>343.71899999999999</c:v>
                </c:pt>
                <c:pt idx="10">
                  <c:v>345.19099999999997</c:v>
                </c:pt>
                <c:pt idx="11">
                  <c:v>348.54899999999998</c:v>
                </c:pt>
                <c:pt idx="12">
                  <c:v>351.46699999999998</c:v>
                </c:pt>
                <c:pt idx="13">
                  <c:v>356.91300000000001</c:v>
                </c:pt>
                <c:pt idx="14">
                  <c:v>366.44499999999999</c:v>
                </c:pt>
                <c:pt idx="15">
                  <c:v>369.52600000000001</c:v>
                </c:pt>
                <c:pt idx="16">
                  <c:v>377.00700000000001</c:v>
                </c:pt>
                <c:pt idx="17">
                  <c:v>383.21199999999999</c:v>
                </c:pt>
                <c:pt idx="18">
                  <c:v>378.31099999999998</c:v>
                </c:pt>
                <c:pt idx="19">
                  <c:v>365.52499999999998</c:v>
                </c:pt>
                <c:pt idx="20">
                  <c:v>364.584</c:v>
                </c:pt>
                <c:pt idx="21">
                  <c:v>362.875</c:v>
                </c:pt>
                <c:pt idx="22">
                  <c:v>351.96800000000002</c:v>
                </c:pt>
                <c:pt idx="23">
                  <c:v>348.548</c:v>
                </c:pt>
              </c:numCache>
            </c:numRef>
          </c:val>
        </c:ser>
        <c:ser>
          <c:idx val="2"/>
          <c:order val="2"/>
          <c:tx>
            <c:strRef>
              <c:f>'3.1.5 FEC by sector - Graphs'!$CG$8</c:f>
              <c:strCache>
                <c:ptCount val="1"/>
                <c:pt idx="0">
                  <c:v>Households and services, etc.</c:v>
                </c:pt>
              </c:strCache>
            </c:strRef>
          </c:tx>
          <c:spPr>
            <a:ln>
              <a:solidFill>
                <a:schemeClr val="bg1">
                  <a:lumMod val="50000"/>
                </a:schemeClr>
              </a:solidFill>
            </a:ln>
          </c:spPr>
          <c:cat>
            <c:numRef>
              <c:f>'3.1.5 FEC by sector - Graphs'!$CH$5:$DE$5</c:f>
              <c:numCache>
                <c:formatCode>0</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'3.1.5 FEC by sector - Graphs'!$CH$8:$DE$8</c:f>
              <c:numCache>
                <c:formatCode>#\ ##0.0</c:formatCode>
                <c:ptCount val="24"/>
                <c:pt idx="0">
                  <c:v>395.51600000000002</c:v>
                </c:pt>
                <c:pt idx="1">
                  <c:v>419.32799999999997</c:v>
                </c:pt>
                <c:pt idx="2">
                  <c:v>405.73899999999998</c:v>
                </c:pt>
                <c:pt idx="3">
                  <c:v>414.59399999999999</c:v>
                </c:pt>
                <c:pt idx="4">
                  <c:v>403.43399999999997</c:v>
                </c:pt>
                <c:pt idx="5">
                  <c:v>411.03100000000001</c:v>
                </c:pt>
                <c:pt idx="6">
                  <c:v>445.851</c:v>
                </c:pt>
                <c:pt idx="7">
                  <c:v>427.85</c:v>
                </c:pt>
                <c:pt idx="8">
                  <c:v>430.72499999999997</c:v>
                </c:pt>
                <c:pt idx="9">
                  <c:v>429.01499999999999</c:v>
                </c:pt>
                <c:pt idx="10">
                  <c:v>424.68400000000003</c:v>
                </c:pt>
                <c:pt idx="11">
                  <c:v>446.89</c:v>
                </c:pt>
                <c:pt idx="12">
                  <c:v>436.49</c:v>
                </c:pt>
                <c:pt idx="13">
                  <c:v>453.62800000000004</c:v>
                </c:pt>
                <c:pt idx="14">
                  <c:v>457.83900000000006</c:v>
                </c:pt>
                <c:pt idx="15">
                  <c:v>461.71300000000002</c:v>
                </c:pt>
                <c:pt idx="16">
                  <c:v>462.92500000000001</c:v>
                </c:pt>
                <c:pt idx="17">
                  <c:v>433.30200000000002</c:v>
                </c:pt>
                <c:pt idx="18">
                  <c:v>456.14699999999999</c:v>
                </c:pt>
                <c:pt idx="19">
                  <c:v>450.39400000000001</c:v>
                </c:pt>
                <c:pt idx="20">
                  <c:v>481.28499999999997</c:v>
                </c:pt>
                <c:pt idx="21">
                  <c:v>433.68200000000002</c:v>
                </c:pt>
                <c:pt idx="22">
                  <c:v>451.03300000000002</c:v>
                </c:pt>
                <c:pt idx="23">
                  <c:v>453.59500000000003</c:v>
                </c:pt>
              </c:numCache>
            </c:numRef>
          </c:val>
        </c:ser>
        <c:ser>
          <c:idx val="3"/>
          <c:order val="3"/>
          <c:tx>
            <c:strRef>
              <c:f>'3.1.5 FEC by sector - Graphs'!$CG$9</c:f>
              <c:strCache>
                <c:ptCount val="1"/>
                <c:pt idx="0">
                  <c:v>Agriculture</c:v>
                </c:pt>
              </c:strCache>
            </c:strRef>
          </c:tx>
          <c:spPr>
            <a:ln>
              <a:solidFill>
                <a:schemeClr val="bg1">
                  <a:lumMod val="50000"/>
                </a:schemeClr>
              </a:solidFill>
            </a:ln>
          </c:spPr>
          <c:cat>
            <c:numRef>
              <c:f>'3.1.5 FEC by sector - Graphs'!$CH$5:$DE$5</c:f>
              <c:numCache>
                <c:formatCode>0</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'3.1.5 FEC by sector - Graphs'!$CH$9:$DE$9</c:f>
              <c:numCache>
                <c:formatCode>#\ ##0.0</c:formatCode>
                <c:ptCount val="24"/>
                <c:pt idx="0">
                  <c:v>32.646000000000001</c:v>
                </c:pt>
                <c:pt idx="1">
                  <c:v>33.103999999999999</c:v>
                </c:pt>
                <c:pt idx="2">
                  <c:v>31.963999999999999</c:v>
                </c:pt>
                <c:pt idx="3">
                  <c:v>31.9</c:v>
                </c:pt>
                <c:pt idx="4">
                  <c:v>31.451000000000001</c:v>
                </c:pt>
                <c:pt idx="5">
                  <c:v>31.552</c:v>
                </c:pt>
                <c:pt idx="6">
                  <c:v>32.104999999999997</c:v>
                </c:pt>
                <c:pt idx="7">
                  <c:v>31.19</c:v>
                </c:pt>
                <c:pt idx="8">
                  <c:v>30.692</c:v>
                </c:pt>
                <c:pt idx="9">
                  <c:v>28.748000000000001</c:v>
                </c:pt>
                <c:pt idx="10">
                  <c:v>28.811</c:v>
                </c:pt>
                <c:pt idx="11">
                  <c:v>28.285</c:v>
                </c:pt>
                <c:pt idx="12">
                  <c:v>27.420999999999999</c:v>
                </c:pt>
                <c:pt idx="13">
                  <c:v>27.576000000000001</c:v>
                </c:pt>
                <c:pt idx="14">
                  <c:v>28.434999999999999</c:v>
                </c:pt>
                <c:pt idx="15">
                  <c:v>28.327999999999999</c:v>
                </c:pt>
                <c:pt idx="16">
                  <c:v>26.875</c:v>
                </c:pt>
                <c:pt idx="17">
                  <c:v>26.192</c:v>
                </c:pt>
                <c:pt idx="18">
                  <c:v>25.962</c:v>
                </c:pt>
                <c:pt idx="19">
                  <c:v>25.356999999999999</c:v>
                </c:pt>
                <c:pt idx="20">
                  <c:v>25.608000000000001</c:v>
                </c:pt>
                <c:pt idx="21">
                  <c:v>25.131</c:v>
                </c:pt>
                <c:pt idx="22">
                  <c:v>24.812000000000001</c:v>
                </c:pt>
                <c:pt idx="23">
                  <c:v>25.032</c:v>
                </c:pt>
              </c:numCache>
            </c:numRef>
          </c:val>
        </c:ser>
        <c:dLbls>
          <c:showLegendKey val="0"/>
          <c:showVal val="0"/>
          <c:showCatName val="0"/>
          <c:showSerName val="0"/>
          <c:showPercent val="0"/>
          <c:showBubbleSize val="0"/>
        </c:dLbls>
        <c:axId val="38744832"/>
        <c:axId val="38746368"/>
      </c:areaChart>
      <c:catAx>
        <c:axId val="38744832"/>
        <c:scaling>
          <c:orientation val="minMax"/>
        </c:scaling>
        <c:delete val="0"/>
        <c:axPos val="b"/>
        <c:numFmt formatCode="0" sourceLinked="1"/>
        <c:majorTickMark val="none"/>
        <c:minorTickMark val="none"/>
        <c:tickLblPos val="nextTo"/>
        <c:txPr>
          <a:bodyPr rot="-5400000" vert="horz"/>
          <a:lstStyle/>
          <a:p>
            <a:pPr>
              <a:defRPr sz="750" b="0" i="0" u="none" strike="noStrike" baseline="0">
                <a:solidFill>
                  <a:srgbClr val="000000"/>
                </a:solidFill>
                <a:latin typeface="Arial"/>
                <a:ea typeface="Arial"/>
                <a:cs typeface="Arial"/>
              </a:defRPr>
            </a:pPr>
            <a:endParaRPr lang="en-US"/>
          </a:p>
        </c:txPr>
        <c:crossAx val="38746368"/>
        <c:crosses val="autoZero"/>
        <c:auto val="1"/>
        <c:lblAlgn val="ctr"/>
        <c:lblOffset val="100"/>
        <c:noMultiLvlLbl val="0"/>
      </c:catAx>
      <c:valAx>
        <c:axId val="38746368"/>
        <c:scaling>
          <c:orientation val="minMax"/>
          <c:max val="1200"/>
        </c:scaling>
        <c:delete val="0"/>
        <c:axPos val="l"/>
        <c:majorGridlines>
          <c:spPr>
            <a:ln>
              <a:solidFill>
                <a:schemeClr val="bg1">
                  <a:lumMod val="75000"/>
                </a:schemeClr>
              </a:solidFill>
              <a:prstDash val="sysDash"/>
            </a:ln>
          </c:spPr>
        </c:majorGridlines>
        <c:title>
          <c:tx>
            <c:rich>
              <a:bodyPr rot="0" vert="horz"/>
              <a:lstStyle/>
              <a:p>
                <a:pPr algn="ctr">
                  <a:defRPr sz="750" b="1" i="0" u="none" strike="noStrike" baseline="0">
                    <a:solidFill>
                      <a:srgbClr val="000000"/>
                    </a:solidFill>
                    <a:latin typeface="Arial"/>
                    <a:ea typeface="Arial"/>
                    <a:cs typeface="Arial"/>
                  </a:defRPr>
                </a:pPr>
                <a:r>
                  <a:rPr lang="en-GB"/>
                  <a:t>Mtoe</a:t>
                </a:r>
              </a:p>
            </c:rich>
          </c:tx>
          <c:layout>
            <c:manualLayout>
              <c:xMode val="edge"/>
              <c:yMode val="edge"/>
              <c:x val="1.1111343177593517E-2"/>
              <c:y val="4.0886607235769534E-2"/>
            </c:manualLayout>
          </c:layout>
          <c:overlay val="0"/>
        </c:title>
        <c:numFmt formatCode="0" sourceLinked="0"/>
        <c:majorTickMark val="none"/>
        <c:minorTickMark val="none"/>
        <c:tickLblPos val="nextTo"/>
        <c:txPr>
          <a:bodyPr rot="0" vert="horz"/>
          <a:lstStyle/>
          <a:p>
            <a:pPr>
              <a:defRPr sz="750" b="0" i="0" u="none" strike="noStrike" baseline="0">
                <a:solidFill>
                  <a:srgbClr val="000000"/>
                </a:solidFill>
                <a:latin typeface="Arial"/>
                <a:ea typeface="Arial"/>
                <a:cs typeface="Arial"/>
              </a:defRPr>
            </a:pPr>
            <a:endParaRPr lang="en-US"/>
          </a:p>
        </c:txPr>
        <c:crossAx val="38744832"/>
        <c:crosses val="autoZero"/>
        <c:crossBetween val="midCat"/>
      </c:valAx>
    </c:plotArea>
    <c:legend>
      <c:legendPos val="b"/>
      <c:layout/>
      <c:overlay val="0"/>
      <c:txPr>
        <a:bodyPr/>
        <a:lstStyle/>
        <a:p>
          <a:pPr>
            <a:defRPr sz="630" b="0" i="0" u="none" strike="noStrike" baseline="0">
              <a:solidFill>
                <a:srgbClr val="000000"/>
              </a:solidFill>
              <a:latin typeface="Arial"/>
              <a:ea typeface="Arial"/>
              <a:cs typeface="Arial"/>
            </a:defRPr>
          </a:pPr>
          <a:endParaRPr lang="en-US"/>
        </a:p>
      </c:txPr>
    </c:legend>
    <c:plotVisOnly val="1"/>
    <c:dispBlanksAs val="zero"/>
    <c:showDLblsOverMax val="0"/>
  </c:chart>
  <c:spPr>
    <a:noFill/>
    <a:ln>
      <a:noFill/>
    </a:ln>
  </c:spPr>
  <c:txPr>
    <a:bodyPr/>
    <a:lstStyle/>
    <a:p>
      <a:pPr>
        <a:defRPr sz="7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Transport by Mode, Including international bunkers: EU-28"</c:f>
          <c:strCache>
            <c:ptCount val="1"/>
            <c:pt idx="0">
              <c:v>CO2 Emissions from Transport by Mode, Including international bunkers: EU-28</c:v>
            </c:pt>
          </c:strCache>
        </c:strRef>
      </c:tx>
      <c:layout>
        <c:manualLayout>
          <c:xMode val="edge"/>
          <c:yMode val="edge"/>
          <c:x val="0.16732304131274928"/>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677244822339471E-2"/>
          <c:y val="0.12171072180612955"/>
          <c:w val="0.88779612892559756"/>
          <c:h val="0.61842204593384742"/>
        </c:manualLayout>
      </c:layout>
      <c:lineChart>
        <c:grouping val="standard"/>
        <c:varyColors val="0"/>
        <c:ser>
          <c:idx val="0"/>
          <c:order val="0"/>
          <c:tx>
            <c:v>Total Civil Aviation</c:v>
          </c:tx>
          <c:spPr>
            <a:ln w="3175">
              <a:solidFill>
                <a:srgbClr val="9999FF"/>
              </a:solidFill>
              <a:prstDash val="solid"/>
            </a:ln>
          </c:spPr>
          <c:marker>
            <c:symbol val="none"/>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0.97875474827117837</c:v>
              </c:pt>
              <c:pt idx="2">
                <c:v>1.0505567919644072</c:v>
              </c:pt>
              <c:pt idx="3">
                <c:v>1.0956541779537001</c:v>
              </c:pt>
              <c:pt idx="4">
                <c:v>1.1364949963707009</c:v>
              </c:pt>
              <c:pt idx="5">
                <c:v>1.2052442122342293</c:v>
              </c:pt>
              <c:pt idx="6">
                <c:v>1.2679737156177884</c:v>
              </c:pt>
              <c:pt idx="7">
                <c:v>1.3303301416905711</c:v>
              </c:pt>
              <c:pt idx="8">
                <c:v>1.427614049329911</c:v>
              </c:pt>
              <c:pt idx="9">
                <c:v>1.5363695155331099</c:v>
              </c:pt>
              <c:pt idx="10">
                <c:v>1.6156926497199273</c:v>
              </c:pt>
              <c:pt idx="11">
                <c:v>1.5903034188546075</c:v>
              </c:pt>
              <c:pt idx="12">
                <c:v>1.5485703962223496</c:v>
              </c:pt>
              <c:pt idx="13">
                <c:v>1.5980769008192306</c:v>
              </c:pt>
              <c:pt idx="14">
                <c:v>1.7149691327559708</c:v>
              </c:pt>
              <c:pt idx="15">
                <c:v>1.802944605150312</c:v>
              </c:pt>
              <c:pt idx="16">
                <c:v>1.8735403211123198</c:v>
              </c:pt>
              <c:pt idx="17">
                <c:v>1.9265770221309875</c:v>
              </c:pt>
              <c:pt idx="18">
                <c:v>1.9296097880640575</c:v>
              </c:pt>
              <c:pt idx="19">
                <c:v>1.7875268173595282</c:v>
              </c:pt>
              <c:pt idx="20">
                <c:v>1.7810249139275232</c:v>
              </c:pt>
              <c:pt idx="21">
                <c:v>1.8242368395749613</c:v>
              </c:pt>
              <c:pt idx="22">
                <c:v>1.7930748427869154</c:v>
              </c:pt>
            </c:numLit>
          </c:val>
          <c:smooth val="1"/>
        </c:ser>
        <c:ser>
          <c:idx val="1"/>
          <c:order val="1"/>
          <c:tx>
            <c:v>Road Transportation</c:v>
          </c:tx>
          <c:spPr>
            <a:ln w="12700">
              <a:solidFill>
                <a:srgbClr val="993366"/>
              </a:solidFill>
              <a:prstDash val="sysDash"/>
            </a:ln>
          </c:spPr>
          <c:marker>
            <c:symbol val="none"/>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1.0120611093971579</c:v>
              </c:pt>
              <c:pt idx="2">
                <c:v>1.0447503934522331</c:v>
              </c:pt>
              <c:pt idx="3">
                <c:v>1.0544065127213751</c:v>
              </c:pt>
              <c:pt idx="4">
                <c:v>1.0632763247199466</c:v>
              </c:pt>
              <c:pt idx="5">
                <c:v>1.0812130852108353</c:v>
              </c:pt>
              <c:pt idx="6">
                <c:v>1.1130840406254736</c:v>
              </c:pt>
              <c:pt idx="7">
                <c:v>1.1305964998992939</c:v>
              </c:pt>
              <c:pt idx="8">
                <c:v>1.1667676324575735</c:v>
              </c:pt>
              <c:pt idx="9">
                <c:v>1.1933010546069918</c:v>
              </c:pt>
              <c:pt idx="10">
                <c:v>1.190509302100893</c:v>
              </c:pt>
              <c:pt idx="11">
                <c:v>1.2131025755374967</c:v>
              </c:pt>
              <c:pt idx="12">
                <c:v>1.2306017872895174</c:v>
              </c:pt>
              <c:pt idx="13">
                <c:v>1.2453857312610417</c:v>
              </c:pt>
              <c:pt idx="14">
                <c:v>1.2705310091603548</c:v>
              </c:pt>
              <c:pt idx="15">
                <c:v>1.2692919241199978</c:v>
              </c:pt>
              <c:pt idx="16">
                <c:v>1.2791272219205181</c:v>
              </c:pt>
              <c:pt idx="17">
                <c:v>1.2957885919570344</c:v>
              </c:pt>
              <c:pt idx="18">
                <c:v>1.2662373116060293</c:v>
              </c:pt>
              <c:pt idx="19">
                <c:v>1.2346723787931591</c:v>
              </c:pt>
              <c:pt idx="20">
                <c:v>1.2292512022399842</c:v>
              </c:pt>
              <c:pt idx="21">
                <c:v>1.2180730471051135</c:v>
              </c:pt>
              <c:pt idx="22">
                <c:v>1.173360873731994</c:v>
              </c:pt>
            </c:numLit>
          </c:val>
          <c:smooth val="1"/>
        </c:ser>
        <c:ser>
          <c:idx val="2"/>
          <c:order val="2"/>
          <c:tx>
            <c:v>Railways ***</c:v>
          </c:tx>
          <c:spPr>
            <a:ln w="12700">
              <a:solidFill>
                <a:srgbClr val="808080"/>
              </a:solidFill>
              <a:prstDash val="solid"/>
            </a:ln>
          </c:spPr>
          <c:marker>
            <c:symbol val="circle"/>
            <c:size val="5"/>
            <c:spPr>
              <a:solidFill>
                <a:srgbClr val="FFFFFF"/>
              </a:solidFill>
              <a:ln>
                <a:solidFill>
                  <a:srgbClr val="808080"/>
                </a:solidFill>
                <a:prstDash val="solid"/>
              </a:ln>
            </c:spPr>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0.90738671915985392</c:v>
              </c:pt>
              <c:pt idx="2">
                <c:v>0.89421762264302718</c:v>
              </c:pt>
              <c:pt idx="3">
                <c:v>0.85329802043646708</c:v>
              </c:pt>
              <c:pt idx="4">
                <c:v>0.81099467199185626</c:v>
              </c:pt>
              <c:pt idx="5">
                <c:v>0.79150941845654665</c:v>
              </c:pt>
              <c:pt idx="6">
                <c:v>0.77701535627651452</c:v>
              </c:pt>
              <c:pt idx="7">
                <c:v>0.75317264259151873</c:v>
              </c:pt>
              <c:pt idx="8">
                <c:v>0.73091331863543185</c:v>
              </c:pt>
              <c:pt idx="9">
                <c:v>0.69846257414740354</c:v>
              </c:pt>
              <c:pt idx="10">
                <c:v>0.71106587405282862</c:v>
              </c:pt>
              <c:pt idx="11">
                <c:v>0.6538375931281607</c:v>
              </c:pt>
              <c:pt idx="12">
                <c:v>0.65084553903430276</c:v>
              </c:pt>
              <c:pt idx="13">
                <c:v>0.64279032574275918</c:v>
              </c:pt>
              <c:pt idx="14">
                <c:v>0.64287106188210141</c:v>
              </c:pt>
              <c:pt idx="15">
                <c:v>0.59308599513378724</c:v>
              </c:pt>
              <c:pt idx="16">
                <c:v>0.58970628312969009</c:v>
              </c:pt>
              <c:pt idx="17">
                <c:v>0.61295239139108482</c:v>
              </c:pt>
              <c:pt idx="18">
                <c:v>0.59532565021639972</c:v>
              </c:pt>
              <c:pt idx="19">
                <c:v>0.54297349980508458</c:v>
              </c:pt>
              <c:pt idx="20">
                <c:v>0.54474385469658015</c:v>
              </c:pt>
              <c:pt idx="21">
                <c:v>0.55499071593710037</c:v>
              </c:pt>
              <c:pt idx="22">
                <c:v>0.53586859632608708</c:v>
              </c:pt>
            </c:numLit>
          </c:val>
          <c:smooth val="1"/>
        </c:ser>
        <c:ser>
          <c:idx val="3"/>
          <c:order val="3"/>
          <c:tx>
            <c:v>Total Navigation</c:v>
          </c:tx>
          <c:spPr>
            <a:ln w="12700">
              <a:solidFill>
                <a:srgbClr val="0000FF"/>
              </a:solidFill>
              <a:prstDash val="solid"/>
            </a:ln>
          </c:spPr>
          <c:marker>
            <c:symbol val="circle"/>
            <c:size val="5"/>
            <c:spPr>
              <a:solidFill>
                <a:srgbClr val="000000"/>
              </a:solidFill>
              <a:ln>
                <a:solidFill>
                  <a:srgbClr val="000000"/>
                </a:solidFill>
                <a:prstDash val="solid"/>
              </a:ln>
            </c:spPr>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0.99323582266499699</c:v>
              </c:pt>
              <c:pt idx="2">
                <c:v>1.0045524339800052</c:v>
              </c:pt>
              <c:pt idx="3">
                <c:v>1.0214612400062115</c:v>
              </c:pt>
              <c:pt idx="4">
                <c:v>0.99755962950470012</c:v>
              </c:pt>
              <c:pt idx="5">
                <c:v>0.99771101640753013</c:v>
              </c:pt>
              <c:pt idx="6">
                <c:v>1.0606796401179115</c:v>
              </c:pt>
              <c:pt idx="7">
                <c:v>1.1277618412178574</c:v>
              </c:pt>
              <c:pt idx="8">
                <c:v>1.1763009061371053</c:v>
              </c:pt>
              <c:pt idx="9">
                <c:v>1.1283102509652068</c:v>
              </c:pt>
              <c:pt idx="10">
                <c:v>1.1630125716553477</c:v>
              </c:pt>
              <c:pt idx="11">
                <c:v>1.2118799655997148</c:v>
              </c:pt>
              <c:pt idx="12">
                <c:v>1.2389732047793367</c:v>
              </c:pt>
              <c:pt idx="13">
                <c:v>1.2709384538372153</c:v>
              </c:pt>
              <c:pt idx="14">
                <c:v>1.3396604840162873</c:v>
              </c:pt>
              <c:pt idx="15">
                <c:v>1.4109186195581152</c:v>
              </c:pt>
              <c:pt idx="16">
                <c:v>1.4831965956468061</c:v>
              </c:pt>
              <c:pt idx="17">
                <c:v>1.4990978965475801</c:v>
              </c:pt>
              <c:pt idx="18">
                <c:v>1.4808522574427829</c:v>
              </c:pt>
              <c:pt idx="19">
                <c:v>1.3528218958051912</c:v>
              </c:pt>
              <c:pt idx="20">
                <c:v>1.3170965012417981</c:v>
              </c:pt>
              <c:pt idx="21">
                <c:v>1.3399863395956819</c:v>
              </c:pt>
              <c:pt idx="22">
                <c:v>1.2258684294546245</c:v>
              </c:pt>
            </c:numLit>
          </c:val>
          <c:smooth val="1"/>
        </c:ser>
        <c:ser>
          <c:idx val="4"/>
          <c:order val="4"/>
          <c:tx>
            <c:v>Other</c:v>
          </c:tx>
          <c:spPr>
            <a:ln w="3175">
              <a:solidFill>
                <a:srgbClr val="000000"/>
              </a:solidFill>
              <a:prstDash val="solid"/>
            </a:ln>
          </c:spPr>
          <c:marker>
            <c:symbol val="none"/>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0.98057634699187879</c:v>
              </c:pt>
              <c:pt idx="2">
                <c:v>0.90057926265947574</c:v>
              </c:pt>
              <c:pt idx="3">
                <c:v>0.87409567771747876</c:v>
              </c:pt>
              <c:pt idx="4">
                <c:v>0.85993017467276833</c:v>
              </c:pt>
              <c:pt idx="5">
                <c:v>0.87465858982146794</c:v>
              </c:pt>
              <c:pt idx="6">
                <c:v>0.88541834136891162</c:v>
              </c:pt>
              <c:pt idx="7">
                <c:v>0.84989372255325246</c:v>
              </c:pt>
              <c:pt idx="8">
                <c:v>0.8744573343091151</c:v>
              </c:pt>
              <c:pt idx="9">
                <c:v>0.91721279839590508</c:v>
              </c:pt>
              <c:pt idx="10">
                <c:v>0.94297193692581327</c:v>
              </c:pt>
              <c:pt idx="11">
                <c:v>0.93204913480799756</c:v>
              </c:pt>
              <c:pt idx="12">
                <c:v>0.94647589629662066</c:v>
              </c:pt>
              <c:pt idx="13">
                <c:v>0.93868052108129563</c:v>
              </c:pt>
              <c:pt idx="14">
                <c:v>0.99744649265189422</c:v>
              </c:pt>
              <c:pt idx="15">
                <c:v>1.0844044027147859</c:v>
              </c:pt>
              <c:pt idx="16">
                <c:v>1.1195678569569223</c:v>
              </c:pt>
              <c:pt idx="17">
                <c:v>1.0477877248309704</c:v>
              </c:pt>
              <c:pt idx="18">
                <c:v>1.1148944488301835</c:v>
              </c:pt>
              <c:pt idx="19">
                <c:v>1.0206674980771113</c:v>
              </c:pt>
              <c:pt idx="20">
                <c:v>0.98949147184316255</c:v>
              </c:pt>
              <c:pt idx="21">
                <c:v>0.9778927574613101</c:v>
              </c:pt>
              <c:pt idx="22">
                <c:v>0.97347466970181273</c:v>
              </c:pt>
            </c:numLit>
          </c:val>
          <c:smooth val="0"/>
        </c:ser>
        <c:ser>
          <c:idx val="5"/>
          <c:order val="5"/>
          <c:tx>
            <c:v>Total transport</c:v>
          </c:tx>
          <c:spPr>
            <a:ln w="12700">
              <a:solidFill>
                <a:srgbClr val="C0C0C0"/>
              </a:solidFill>
              <a:prstDash val="solid"/>
            </a:ln>
          </c:spPr>
          <c:marker>
            <c:symbol val="circle"/>
            <c:size val="5"/>
            <c:spPr>
              <a:solidFill>
                <a:srgbClr val="800000"/>
              </a:solidFill>
              <a:ln>
                <a:solidFill>
                  <a:srgbClr val="800000"/>
                </a:solidFill>
                <a:prstDash val="solid"/>
              </a:ln>
            </c:spPr>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1.0047610091418995</c:v>
              </c:pt>
              <c:pt idx="2">
                <c:v>1.0361593824477087</c:v>
              </c:pt>
              <c:pt idx="3">
                <c:v>1.0488794947157338</c:v>
              </c:pt>
              <c:pt idx="4">
                <c:v>1.0550672750474261</c:v>
              </c:pt>
              <c:pt idx="5">
                <c:v>1.0744477459781288</c:v>
              </c:pt>
              <c:pt idx="6">
                <c:v>1.1125026328774854</c:v>
              </c:pt>
              <c:pt idx="7">
                <c:v>1.1397460878353618</c:v>
              </c:pt>
              <c:pt idx="8">
                <c:v>1.1820839054895609</c:v>
              </c:pt>
              <c:pt idx="9">
                <c:v>1.2048298596440983</c:v>
              </c:pt>
              <c:pt idx="10">
                <c:v>1.2149609576744804</c:v>
              </c:pt>
              <c:pt idx="11">
                <c:v>1.2355563248288268</c:v>
              </c:pt>
              <c:pt idx="12">
                <c:v>1.2488723382566034</c:v>
              </c:pt>
              <c:pt idx="13">
                <c:v>1.2685549443135071</c:v>
              </c:pt>
              <c:pt idx="14">
                <c:v>1.3078075005332042</c:v>
              </c:pt>
              <c:pt idx="15">
                <c:v>1.3246938650613793</c:v>
              </c:pt>
              <c:pt idx="16">
                <c:v>1.3486173858745769</c:v>
              </c:pt>
              <c:pt idx="17">
                <c:v>1.3675775167768971</c:v>
              </c:pt>
              <c:pt idx="18">
                <c:v>1.3435887260568855</c:v>
              </c:pt>
              <c:pt idx="19">
                <c:v>1.2879937507349464</c:v>
              </c:pt>
              <c:pt idx="20">
                <c:v>1.2781074593540558</c:v>
              </c:pt>
              <c:pt idx="21">
                <c:v>1.2767344497719852</c:v>
              </c:pt>
              <c:pt idx="22">
                <c:v>1.2243195244051062</c:v>
              </c:pt>
            </c:numLit>
          </c:val>
          <c:smooth val="0"/>
        </c:ser>
        <c:dLbls>
          <c:showLegendKey val="0"/>
          <c:showVal val="0"/>
          <c:showCatName val="0"/>
          <c:showSerName val="0"/>
          <c:showPercent val="0"/>
          <c:showBubbleSize val="0"/>
        </c:dLbls>
        <c:marker val="1"/>
        <c:smooth val="0"/>
        <c:axId val="76534912"/>
        <c:axId val="76536832"/>
      </c:lineChart>
      <c:catAx>
        <c:axId val="7653491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6536832"/>
        <c:crosses val="autoZero"/>
        <c:auto val="1"/>
        <c:lblAlgn val="ctr"/>
        <c:lblOffset val="100"/>
        <c:tickLblSkip val="1"/>
        <c:tickMarkSkip val="1"/>
        <c:noMultiLvlLbl val="0"/>
      </c:catAx>
      <c:valAx>
        <c:axId val="76536832"/>
        <c:scaling>
          <c:orientation val="minMax"/>
          <c:max val="2"/>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7401574803149609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6534912"/>
        <c:crosses val="autoZero"/>
        <c:crossBetween val="midCat"/>
      </c:valAx>
      <c:spPr>
        <a:solidFill>
          <a:schemeClr val="bg1"/>
        </a:solidFill>
        <a:ln w="12700">
          <a:solidFill>
            <a:srgbClr val="808080"/>
          </a:solidFill>
          <a:prstDash val="solid"/>
        </a:ln>
      </c:spPr>
    </c:plotArea>
    <c:legend>
      <c:legendPos val="r"/>
      <c:legendEntry>
        <c:idx val="4"/>
        <c:delete val="1"/>
      </c:legendEntry>
      <c:layout>
        <c:manualLayout>
          <c:xMode val="edge"/>
          <c:yMode val="edge"/>
          <c:x val="2.5590551181102362E-2"/>
          <c:y val="0.84868556190201627"/>
          <c:w val="0.96653625973918611"/>
          <c:h val="0.1381581650119821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CO2 Emissions, including International Bunkers: EU-28 (2012)"</c:f>
          <c:strCache>
            <c:ptCount val="1"/>
            <c:pt idx="0">
              <c:v>Share by Mode in Total Transport CO2 Emissions, including International Bunkers: EU-28 (2012)</c:v>
            </c:pt>
          </c:strCache>
        </c:strRef>
      </c:tx>
      <c:layout>
        <c:manualLayout>
          <c:xMode val="edge"/>
          <c:yMode val="edge"/>
          <c:x val="0.1368909512761021"/>
          <c:y val="1.916952085025246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6914153132250579"/>
          <c:y val="0.24920166671086685"/>
          <c:w val="0.45939675174013922"/>
          <c:h val="0.63258884626604661"/>
        </c:manualLayout>
      </c:layout>
      <c:pieChart>
        <c:varyColors val="1"/>
        <c:ser>
          <c:idx val="0"/>
          <c:order val="0"/>
          <c:tx>
            <c:v>Share by Mode in Total Transport CO2 Emissions, including International Bunkers: EU-28 (2012)</c:v>
          </c:tx>
          <c:dPt>
            <c:idx val="0"/>
            <c:bubble3D val="0"/>
          </c:dPt>
          <c:dPt>
            <c:idx val="1"/>
            <c:bubble3D val="0"/>
          </c:dPt>
          <c:dPt>
            <c:idx val="2"/>
            <c:bubble3D val="0"/>
          </c:dPt>
          <c:dPt>
            <c:idx val="3"/>
            <c:bubble3D val="0"/>
          </c:dPt>
          <c:dPt>
            <c:idx val="4"/>
            <c:bubble3D val="0"/>
          </c:dPt>
          <c:dLbls>
            <c:dLbl>
              <c:idx val="0"/>
              <c:layout>
                <c:manualLayout>
                  <c:x val="7.5589089646856747E-2"/>
                  <c:y val="4.4335594827255333E-2"/>
                </c:manualLayout>
              </c:layout>
              <c:dLblPos val="bestFit"/>
              <c:showLegendKey val="0"/>
              <c:showVal val="0"/>
              <c:showCatName val="1"/>
              <c:showSerName val="0"/>
              <c:showPercent val="1"/>
              <c:showBubbleSize val="0"/>
            </c:dLbl>
            <c:dLbl>
              <c:idx val="1"/>
              <c:layout>
                <c:manualLayout>
                  <c:x val="0.16219546802589352"/>
                  <c:y val="-0.11252261273175206"/>
                </c:manualLayout>
              </c:layout>
              <c:dLblPos val="bestFit"/>
              <c:showLegendKey val="0"/>
              <c:showVal val="0"/>
              <c:showCatName val="1"/>
              <c:showSerName val="0"/>
              <c:showPercent val="1"/>
              <c:showBubbleSize val="0"/>
            </c:dLbl>
            <c:dLbl>
              <c:idx val="2"/>
              <c:layout>
                <c:manualLayout>
                  <c:x val="-5.6628605879021521E-2"/>
                  <c:y val="1.4435044888238664E-2"/>
                </c:manualLayout>
              </c:layout>
              <c:dLblPos val="bestFit"/>
              <c:showLegendKey val="0"/>
              <c:showVal val="0"/>
              <c:showCatName val="1"/>
              <c:showSerName val="0"/>
              <c:showPercent val="1"/>
              <c:showBubbleSize val="0"/>
            </c:dLbl>
            <c:dLbl>
              <c:idx val="3"/>
              <c:layout>
                <c:manualLayout>
                  <c:x val="-4.4690063394047901E-2"/>
                  <c:y val="4.9314630801254146E-3"/>
                </c:manualLayout>
              </c:layout>
              <c:dLblPos val="bestFit"/>
              <c:showLegendKey val="0"/>
              <c:showVal val="0"/>
              <c:showCatName val="1"/>
              <c:showSerName val="0"/>
              <c:showPercent val="1"/>
              <c:showBubbleSize val="0"/>
            </c:dLbl>
            <c:dLbl>
              <c:idx val="4"/>
              <c:layout>
                <c:manualLayout>
                  <c:x val="1.8514228644853258E-2"/>
                  <c:y val="-4.008838675789448E-2"/>
                </c:manualLayout>
              </c:layout>
              <c:dLblPos val="bestFit"/>
              <c:showLegendKey val="0"/>
              <c:showVal val="0"/>
              <c:showCatName val="1"/>
              <c:showSerName val="0"/>
              <c:showPercent val="1"/>
              <c:showBubbleSize val="0"/>
            </c:dLbl>
            <c:dLbl>
              <c:idx val="5"/>
              <c:numFmt formatCode="0.0%" sourceLinked="0"/>
              <c:spPr>
                <a:noFill/>
                <a:ln w="25400">
                  <a:noFill/>
                </a:ln>
              </c:spPr>
              <c:txPr>
                <a:bodyPr/>
                <a:lstStyle/>
                <a:p>
                  <a:pPr>
                    <a:defRPr sz="3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Lit>
              <c:ptCount val="5"/>
              <c:pt idx="0">
                <c:v>Total Civil Aviation</c:v>
              </c:pt>
              <c:pt idx="1">
                <c:v>Road Transportation</c:v>
              </c:pt>
              <c:pt idx="2">
                <c:v>Railways ***</c:v>
              </c:pt>
              <c:pt idx="3">
                <c:v>Total Navigation</c:v>
              </c:pt>
              <c:pt idx="4">
                <c:v>Other</c:v>
              </c:pt>
            </c:strLit>
          </c:cat>
          <c:val>
            <c:numLit>
              <c:formatCode>0.0</c:formatCode>
              <c:ptCount val="5"/>
              <c:pt idx="0">
                <c:v>149.28037212999996</c:v>
              </c:pt>
              <c:pt idx="1">
                <c:v>833.27483661999997</c:v>
              </c:pt>
              <c:pt idx="2">
                <c:v>7.0018688400000002</c:v>
              </c:pt>
              <c:pt idx="3">
                <c:v>161.48513241999999</c:v>
              </c:pt>
              <c:pt idx="4">
                <c:v>9.2001840800000014</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Year 2013</a:t>
            </a:r>
          </a:p>
        </c:rich>
      </c:tx>
      <c:layout>
        <c:manualLayout>
          <c:xMode val="edge"/>
          <c:yMode val="edge"/>
          <c:x val="0.37351230425055931"/>
          <c:y val="0"/>
        </c:manualLayout>
      </c:layout>
      <c:overlay val="0"/>
    </c:title>
    <c:autoTitleDeleted val="0"/>
    <c:plotArea>
      <c:layout/>
      <c:pieChart>
        <c:varyColors val="1"/>
        <c:ser>
          <c:idx val="0"/>
          <c:order val="0"/>
          <c:spPr>
            <a:ln w="12700">
              <a:solidFill>
                <a:schemeClr val="tx1">
                  <a:lumMod val="50000"/>
                  <a:lumOff val="50000"/>
                </a:schemeClr>
              </a:solidFill>
            </a:ln>
          </c:spPr>
          <c:dPt>
            <c:idx val="0"/>
            <c:bubble3D val="0"/>
          </c:dPt>
          <c:dPt>
            <c:idx val="1"/>
            <c:bubble3D val="0"/>
          </c:dPt>
          <c:dPt>
            <c:idx val="2"/>
            <c:bubble3D val="0"/>
          </c:dPt>
          <c:dPt>
            <c:idx val="3"/>
            <c:bubble3D val="0"/>
          </c:dPt>
          <c:dLbls>
            <c:dLbl>
              <c:idx val="0"/>
              <c:layout>
                <c:manualLayout>
                  <c:x val="6.7114093959731544E-2"/>
                  <c:y val="0"/>
                </c:manualLayout>
              </c:layout>
              <c:dLblPos val="bestFit"/>
              <c:showLegendKey val="0"/>
              <c:showVal val="0"/>
              <c:showCatName val="1"/>
              <c:showSerName val="0"/>
              <c:showPercent val="1"/>
              <c:showBubbleSize val="0"/>
            </c:dLbl>
            <c:dLbl>
              <c:idx val="1"/>
              <c:layout>
                <c:manualLayout>
                  <c:x val="0.10290827740492162"/>
                  <c:y val="-8.0402010050251257E-2"/>
                </c:manualLayout>
              </c:layout>
              <c:dLblPos val="bestFit"/>
              <c:showLegendKey val="0"/>
              <c:showVal val="0"/>
              <c:showCatName val="1"/>
              <c:showSerName val="0"/>
              <c:showPercent val="1"/>
              <c:showBubbleSize val="0"/>
            </c:dLbl>
            <c:dLbl>
              <c:idx val="2"/>
              <c:layout>
                <c:manualLayout>
                  <c:x val="-4.5977011494252873E-2"/>
                  <c:y val="0.20770519262981574"/>
                </c:manualLayout>
              </c:layout>
              <c:dLblPos val="bestFit"/>
              <c:showLegendKey val="0"/>
              <c:showVal val="0"/>
              <c:showCatName val="1"/>
              <c:showSerName val="0"/>
              <c:showPercent val="1"/>
              <c:showBubbleSize val="0"/>
            </c:dLbl>
            <c:dLbl>
              <c:idx val="3"/>
              <c:layout>
                <c:manualLayout>
                  <c:x val="-0.17369093231162194"/>
                  <c:y val="1.340033500837521E-2"/>
                </c:manualLayout>
              </c:layout>
              <c:dLblPos val="bestFit"/>
              <c:showLegendKey val="0"/>
              <c:showVal val="0"/>
              <c:showCatName val="1"/>
              <c:showSerName val="0"/>
              <c:showPercent val="1"/>
              <c:showBubbleSize val="0"/>
            </c:dLbl>
            <c:numFmt formatCode="0.0%" sourceLinked="0"/>
            <c:txPr>
              <a:bodyPr/>
              <a:lstStyle/>
              <a:p>
                <a:pPr>
                  <a:defRPr sz="7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1"/>
            <c:showBubbleSize val="0"/>
            <c:showLeaderLines val="1"/>
          </c:dLbls>
          <c:cat>
            <c:strRef>
              <c:f>'3.1.5 FEC by sector - Graphs'!$CG$6:$CG$9</c:f>
              <c:strCache>
                <c:ptCount val="4"/>
                <c:pt idx="0">
                  <c:v>Industry</c:v>
                </c:pt>
                <c:pt idx="1">
                  <c:v>Transport</c:v>
                </c:pt>
                <c:pt idx="2">
                  <c:v>Households and services, etc.</c:v>
                </c:pt>
                <c:pt idx="3">
                  <c:v>Agriculture</c:v>
                </c:pt>
              </c:strCache>
            </c:strRef>
          </c:cat>
          <c:val>
            <c:numRef>
              <c:f>'3.1.5 FEC by sector - Graphs'!$DE$6:$DE$9</c:f>
              <c:numCache>
                <c:formatCode>#\ ##0.0</c:formatCode>
                <c:ptCount val="4"/>
                <c:pt idx="0">
                  <c:v>276.63799999999998</c:v>
                </c:pt>
                <c:pt idx="1">
                  <c:v>348.548</c:v>
                </c:pt>
                <c:pt idx="2">
                  <c:v>453.59500000000003</c:v>
                </c:pt>
                <c:pt idx="3">
                  <c:v>25.032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Total Greenhouse Gas Emissions (GHG) * 
 (EU-28, 2012)"</c:f>
          <c:strCache>
            <c:ptCount val="1"/>
            <c:pt idx="0">
              <c:v> Total Greenhouse Gas Emissions (GHG) * 
 (EU-28, 2012)</c:v>
            </c:pt>
          </c:strCache>
        </c:strRef>
      </c:tx>
      <c:layout>
        <c:manualLayout>
          <c:xMode val="edge"/>
          <c:yMode val="edge"/>
          <c:x val="0.12873587353304974"/>
          <c:y val="1.219510681732159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5517298664912591"/>
          <c:y val="0.31707317073170732"/>
          <c:w val="0.38161005210590004"/>
          <c:h val="0.40487804878048783"/>
        </c:manualLayout>
      </c:layout>
      <c:pieChart>
        <c:varyColors val="1"/>
        <c:ser>
          <c:idx val="0"/>
          <c:order val="0"/>
          <c:tx>
            <c:v> Total Greenhouse Gas Emissions (GHG) * 
 (EU-28, 2012)</c:v>
          </c:tx>
          <c:spPr>
            <a:solidFill>
              <a:srgbClr val="9999FF"/>
            </a:solidFill>
            <a:ln w="12700">
              <a:solidFill>
                <a:srgbClr val="000000"/>
              </a:solidFill>
              <a:prstDash val="solid"/>
            </a:ln>
          </c:spPr>
          <c:explosion val="9"/>
          <c:dPt>
            <c:idx val="0"/>
            <c:bubble3D val="0"/>
            <c:spPr>
              <a:solidFill>
                <a:srgbClr val="808080"/>
              </a:solidFill>
              <a:ln w="12700">
                <a:solidFill>
                  <a:srgbClr val="000000"/>
                </a:solidFill>
                <a:prstDash val="solid"/>
              </a:ln>
            </c:spPr>
          </c:dPt>
          <c:dPt>
            <c:idx val="1"/>
            <c:bubble3D val="0"/>
            <c:spPr>
              <a:solidFill>
                <a:srgbClr val="99CCFF"/>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dLbl>
              <c:idx val="1"/>
              <c:layout>
                <c:manualLayout>
                  <c:x val="2.8316731569797134E-2"/>
                  <c:y val="-7.1134498431598511E-2"/>
                </c:manualLayout>
              </c:layout>
              <c:dLblPos val="bestFit"/>
              <c:showLegendKey val="0"/>
              <c:showVal val="0"/>
              <c:showCatName val="1"/>
              <c:showSerName val="0"/>
              <c:showPercent val="1"/>
              <c:showBubbleSize val="0"/>
            </c:dLbl>
            <c:dLbl>
              <c:idx val="2"/>
              <c:layout>
                <c:manualLayout>
                  <c:x val="0.11340127643647262"/>
                  <c:y val="-8.9385058574995208E-2"/>
                </c:manualLayout>
              </c:layout>
              <c:dLblPos val="bestFit"/>
              <c:showLegendKey val="0"/>
              <c:showVal val="0"/>
              <c:showCatName val="1"/>
              <c:showSerName val="0"/>
              <c:showPercent val="1"/>
              <c:showBubbleSize val="0"/>
            </c:dLbl>
            <c:dLbl>
              <c:idx val="3"/>
              <c:layout>
                <c:manualLayout>
                  <c:x val="0.1115428983670964"/>
                  <c:y val="-3.5721912809679304E-2"/>
                </c:manualLayout>
              </c:layout>
              <c:dLblPos val="bestFit"/>
              <c:showLegendKey val="0"/>
              <c:showVal val="0"/>
              <c:showCatName val="1"/>
              <c:showSerName val="0"/>
              <c:showPercent val="1"/>
              <c:showBubbleSize val="0"/>
            </c:dLbl>
            <c:dLbl>
              <c:idx val="4"/>
              <c:layout>
                <c:manualLayout>
                  <c:x val="0.10450200437362558"/>
                  <c:y val="0.13571653543307088"/>
                </c:manualLayout>
              </c:layout>
              <c:dLblPos val="bestFit"/>
              <c:showLegendKey val="0"/>
              <c:showVal val="0"/>
              <c:showCatName val="1"/>
              <c:showSerName val="0"/>
              <c:showPercent val="1"/>
              <c:showBubbleSize val="0"/>
            </c:dLbl>
            <c:dLbl>
              <c:idx val="5"/>
              <c:layout>
                <c:manualLayout>
                  <c:x val="-8.3606181209080005E-2"/>
                  <c:y val="0.20545854938864347"/>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Lit>
              <c:ptCount val="6"/>
              <c:pt idx="0">
                <c:v>CO2</c:v>
              </c:pt>
              <c:pt idx="1">
                <c:v>CH4</c:v>
              </c:pt>
              <c:pt idx="2">
                <c:v>N2O</c:v>
              </c:pt>
              <c:pt idx="3">
                <c:v>SF6 - (CO2 equivalent)</c:v>
              </c:pt>
              <c:pt idx="4">
                <c:v>HFCs - (CO2 equivalent)</c:v>
              </c:pt>
              <c:pt idx="5">
                <c:v>PFCs - (CO2 equivalent)</c:v>
              </c:pt>
            </c:strLit>
          </c:cat>
          <c:val>
            <c:numLit>
              <c:formatCode>0.0</c:formatCode>
              <c:ptCount val="6"/>
              <c:pt idx="0">
                <c:v>3717116.7891699998</c:v>
              </c:pt>
              <c:pt idx="1">
                <c:v>398233.64490000001</c:v>
              </c:pt>
              <c:pt idx="2">
                <c:v>333639.25150000001</c:v>
              </c:pt>
              <c:pt idx="3">
                <c:v>6450.9680099999996</c:v>
              </c:pt>
              <c:pt idx="4">
                <c:v>85898.389850000007</c:v>
              </c:pt>
              <c:pt idx="5">
                <c:v>2884.9816999999998</c:v>
              </c:pt>
            </c:numLit>
          </c:val>
        </c:ser>
        <c:dLbls>
          <c:showLegendKey val="0"/>
          <c:showVal val="0"/>
          <c:showCatName val="0"/>
          <c:showSerName val="0"/>
          <c:showPercent val="0"/>
          <c:showBubbleSize val="0"/>
          <c:showLeaderLines val="1"/>
        </c:dLbls>
        <c:firstSliceAng val="94"/>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EU-28"</c:f>
          <c:strCache>
            <c:ptCount val="1"/>
            <c:pt idx="0">
              <c:v>Greenhouse Gas Emissions (GHG)* by Sector: EU-28</c:v>
            </c:pt>
          </c:strCache>
        </c:strRef>
      </c:tx>
      <c:layout>
        <c:manualLayout>
          <c:xMode val="edge"/>
          <c:yMode val="edge"/>
          <c:x val="0.20934599062967596"/>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8504744546532335E-2"/>
          <c:y val="0.12171072180612955"/>
          <c:w val="0.89345875936291563"/>
          <c:h val="0.61513256696611418"/>
        </c:manualLayout>
      </c:layout>
      <c:lineChart>
        <c:grouping val="standard"/>
        <c:varyColors val="0"/>
        <c:ser>
          <c:idx val="0"/>
          <c:order val="0"/>
          <c:tx>
            <c:v>Energy Industries</c:v>
          </c:tx>
          <c:spPr>
            <a:ln w="3175">
              <a:solidFill>
                <a:srgbClr val="0000FF"/>
              </a:solidFill>
              <a:prstDash val="solid"/>
            </a:ln>
          </c:spPr>
          <c:marker>
            <c:symbol val="none"/>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0.98509990928597246</c:v>
              </c:pt>
              <c:pt idx="2">
                <c:v>0.94033686075282119</c:v>
              </c:pt>
              <c:pt idx="3">
                <c:v>0.90184625812062336</c:v>
              </c:pt>
              <c:pt idx="4">
                <c:v>0.90487323105233364</c:v>
              </c:pt>
              <c:pt idx="5">
                <c:v>0.90592513918937922</c:v>
              </c:pt>
              <c:pt idx="6">
                <c:v>0.92427261478065148</c:v>
              </c:pt>
              <c:pt idx="7">
                <c:v>0.8960742765200258</c:v>
              </c:pt>
              <c:pt idx="8">
                <c:v>0.90667681976061754</c:v>
              </c:pt>
              <c:pt idx="9">
                <c:v>0.88102362779173116</c:v>
              </c:pt>
              <c:pt idx="10">
                <c:v>0.89978141054228833</c:v>
              </c:pt>
              <c:pt idx="11">
                <c:v>0.9232086800116619</c:v>
              </c:pt>
              <c:pt idx="12">
                <c:v>0.93395283893841963</c:v>
              </c:pt>
              <c:pt idx="13">
                <c:v>0.96467588057951725</c:v>
              </c:pt>
              <c:pt idx="14">
                <c:v>0.95643609002466379</c:v>
              </c:pt>
              <c:pt idx="15">
                <c:v>0.95127935784086293</c:v>
              </c:pt>
              <c:pt idx="16">
                <c:v>0.95975634377060115</c:v>
              </c:pt>
              <c:pt idx="17">
                <c:v>0.96452453362929569</c:v>
              </c:pt>
              <c:pt idx="18">
                <c:v>0.91754256278352309</c:v>
              </c:pt>
              <c:pt idx="19">
                <c:v>0.84366055157051323</c:v>
              </c:pt>
              <c:pt idx="20">
                <c:v>0.85643851533933113</c:v>
              </c:pt>
              <c:pt idx="21">
                <c:v>0.8432467826656872</c:v>
              </c:pt>
              <c:pt idx="22">
                <c:v>0.84051223572043154</c:v>
              </c:pt>
            </c:numLit>
          </c:val>
          <c:smooth val="1"/>
        </c:ser>
        <c:ser>
          <c:idx val="1"/>
          <c:order val="1"/>
          <c:tx>
            <c:v>Industry ***</c:v>
          </c:tx>
          <c:spPr>
            <a:ln w="12700">
              <a:solidFill>
                <a:srgbClr val="000000"/>
              </a:solidFill>
              <a:prstDash val="sysDash"/>
            </a:ln>
          </c:spPr>
          <c:marker>
            <c:symbol val="none"/>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0.93977097983143598</c:v>
              </c:pt>
              <c:pt idx="2">
                <c:v>0.89276992193758653</c:v>
              </c:pt>
              <c:pt idx="3">
                <c:v>0.87190944771550127</c:v>
              </c:pt>
              <c:pt idx="4">
                <c:v>0.89160506336836365</c:v>
              </c:pt>
              <c:pt idx="5">
                <c:v>0.91339859478455798</c:v>
              </c:pt>
              <c:pt idx="6">
                <c:v>0.90445914071350131</c:v>
              </c:pt>
              <c:pt idx="7">
                <c:v>0.90145819452070541</c:v>
              </c:pt>
              <c:pt idx="8">
                <c:v>0.85986383465984884</c:v>
              </c:pt>
              <c:pt idx="9">
                <c:v>0.8161559790511157</c:v>
              </c:pt>
              <c:pt idx="10">
                <c:v>0.83219826121701534</c:v>
              </c:pt>
              <c:pt idx="11">
                <c:v>0.80484165487779313</c:v>
              </c:pt>
              <c:pt idx="12">
                <c:v>0.78764285947438362</c:v>
              </c:pt>
              <c:pt idx="13">
                <c:v>0.80531064599375357</c:v>
              </c:pt>
              <c:pt idx="14">
                <c:v>0.81461718147281725</c:v>
              </c:pt>
              <c:pt idx="15">
                <c:v>0.80667230562892378</c:v>
              </c:pt>
              <c:pt idx="16">
                <c:v>0.80029282947111502</c:v>
              </c:pt>
              <c:pt idx="17">
                <c:v>0.81040778260063318</c:v>
              </c:pt>
              <c:pt idx="18">
                <c:v>0.77234310231068581</c:v>
              </c:pt>
              <c:pt idx="19">
                <c:v>0.64462123252611514</c:v>
              </c:pt>
              <c:pt idx="20">
                <c:v>0.68225721635591763</c:v>
              </c:pt>
              <c:pt idx="21">
                <c:v>0.66910428507592412</c:v>
              </c:pt>
              <c:pt idx="22">
                <c:v>0.64551452246806829</c:v>
              </c:pt>
            </c:numLit>
          </c:val>
          <c:smooth val="1"/>
        </c:ser>
        <c:ser>
          <c:idx val="2"/>
          <c:order val="2"/>
          <c:tx>
            <c:v>Transport **</c:v>
          </c:tx>
          <c:spPr>
            <a:ln w="12700">
              <a:solidFill>
                <a:srgbClr val="808080"/>
              </a:solidFill>
              <a:prstDash val="solid"/>
            </a:ln>
          </c:spPr>
          <c:marker>
            <c:symbol val="circle"/>
            <c:size val="5"/>
            <c:spPr>
              <a:solidFill>
                <a:srgbClr val="FFFFFF"/>
              </a:solidFill>
              <a:ln>
                <a:solidFill>
                  <a:srgbClr val="80808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1.0088385255737857</c:v>
              </c:pt>
              <c:pt idx="2">
                <c:v>1.0394433622389974</c:v>
              </c:pt>
              <c:pt idx="3">
                <c:v>1.0442759593477717</c:v>
              </c:pt>
              <c:pt idx="4">
                <c:v>1.0533199293576891</c:v>
              </c:pt>
              <c:pt idx="5">
                <c:v>1.0711510148629255</c:v>
              </c:pt>
              <c:pt idx="6">
                <c:v>1.1041913919104562</c:v>
              </c:pt>
              <c:pt idx="7">
                <c:v>1.1208953961682833</c:v>
              </c:pt>
              <c:pt idx="8">
                <c:v>1.1563140809073968</c:v>
              </c:pt>
              <c:pt idx="9">
                <c:v>1.1802784808792715</c:v>
              </c:pt>
              <c:pt idx="10">
                <c:v>1.1730323920089702</c:v>
              </c:pt>
              <c:pt idx="11">
                <c:v>1.1912831390485168</c:v>
              </c:pt>
              <c:pt idx="12">
                <c:v>1.2051224450700369</c:v>
              </c:pt>
              <c:pt idx="13">
                <c:v>1.2183727964276163</c:v>
              </c:pt>
              <c:pt idx="14">
                <c:v>1.2430449956009422</c:v>
              </c:pt>
              <c:pt idx="15">
                <c:v>1.2410580139513714</c:v>
              </c:pt>
              <c:pt idx="16">
                <c:v>1.2504606235182192</c:v>
              </c:pt>
              <c:pt idx="17">
                <c:v>1.2640937559896654</c:v>
              </c:pt>
              <c:pt idx="18">
                <c:v>1.2354027012003659</c:v>
              </c:pt>
              <c:pt idx="19">
                <c:v>1.2022529698653353</c:v>
              </c:pt>
              <c:pt idx="20">
                <c:v>1.196394744840994</c:v>
              </c:pt>
              <c:pt idx="21">
                <c:v>1.1835205077646289</c:v>
              </c:pt>
              <c:pt idx="22">
                <c:v>1.1411740901125407</c:v>
              </c:pt>
            </c:numLit>
          </c:val>
          <c:smooth val="1"/>
        </c:ser>
        <c:ser>
          <c:idx val="3"/>
          <c:order val="3"/>
          <c:tx>
            <c:v>Residential</c:v>
          </c:tx>
          <c:spPr>
            <a:ln w="12700">
              <a:solidFill>
                <a:srgbClr val="808080"/>
              </a:solidFill>
              <a:prstDash val="solid"/>
            </a:ln>
          </c:spPr>
          <c:marker>
            <c:symbol val="circle"/>
            <c:size val="5"/>
            <c:spPr>
              <a:solidFill>
                <a:srgbClr val="000000"/>
              </a:solidFill>
              <a:ln>
                <a:solidFill>
                  <a:srgbClr val="00000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1.0637876171099996</c:v>
              </c:pt>
              <c:pt idx="2">
                <c:v>1.006809911690453</c:v>
              </c:pt>
              <c:pt idx="3">
                <c:v>1.0336581915426675</c:v>
              </c:pt>
              <c:pt idx="4">
                <c:v>0.96683618220416057</c:v>
              </c:pt>
              <c:pt idx="5">
                <c:v>0.97182911618960621</c:v>
              </c:pt>
              <c:pt idx="6">
                <c:v>1.0630991526471638</c:v>
              </c:pt>
              <c:pt idx="7">
                <c:v>0.9976680861223608</c:v>
              </c:pt>
              <c:pt idx="8">
                <c:v>0.9763285041531532</c:v>
              </c:pt>
              <c:pt idx="9">
                <c:v>0.95236466211511495</c:v>
              </c:pt>
              <c:pt idx="10">
                <c:v>0.92273603832239093</c:v>
              </c:pt>
              <c:pt idx="11">
                <c:v>0.98929568531119561</c:v>
              </c:pt>
              <c:pt idx="12">
                <c:v>0.93942081805613808</c:v>
              </c:pt>
              <c:pt idx="13">
                <c:v>0.96526364992795211</c:v>
              </c:pt>
              <c:pt idx="14">
                <c:v>0.95027139081871759</c:v>
              </c:pt>
              <c:pt idx="15">
                <c:v>0.94534560805853241</c:v>
              </c:pt>
              <c:pt idx="16">
                <c:v>0.92265776470346517</c:v>
              </c:pt>
              <c:pt idx="17">
                <c:v>0.81954885287318591</c:v>
              </c:pt>
              <c:pt idx="18">
                <c:v>0.88231857602523678</c:v>
              </c:pt>
              <c:pt idx="19">
                <c:v>0.85130957385408168</c:v>
              </c:pt>
              <c:pt idx="20">
                <c:v>0.92383410980421987</c:v>
              </c:pt>
              <c:pt idx="21">
                <c:v>0.78029642576154723</c:v>
              </c:pt>
              <c:pt idx="22">
                <c:v>0.81272559846176506</c:v>
              </c:pt>
            </c:numLit>
          </c:val>
          <c:smooth val="1"/>
        </c:ser>
        <c:ser>
          <c:idx val="4"/>
          <c:order val="4"/>
          <c:tx>
            <c:v>Commercial / Institutional</c:v>
          </c:tx>
          <c:spPr>
            <a:ln w="3175">
              <a:solidFill>
                <a:srgbClr val="000000"/>
              </a:solidFill>
              <a:prstDash val="solid"/>
            </a:ln>
          </c:spPr>
          <c:marker>
            <c:symbol val="none"/>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1.0361999864684766</c:v>
              </c:pt>
              <c:pt idx="2">
                <c:v>0.97477532408372836</c:v>
              </c:pt>
              <c:pt idx="3">
                <c:v>0.93758367140562371</c:v>
              </c:pt>
              <c:pt idx="4">
                <c:v>0.88016963734843068</c:v>
              </c:pt>
              <c:pt idx="5">
                <c:v>0.9098662869839943</c:v>
              </c:pt>
              <c:pt idx="6">
                <c:v>0.99455589699490488</c:v>
              </c:pt>
              <c:pt idx="7">
                <c:v>0.92006507216476452</c:v>
              </c:pt>
              <c:pt idx="8">
                <c:v>0.91558784278495431</c:v>
              </c:pt>
              <c:pt idx="9">
                <c:v>0.9105452586813011</c:v>
              </c:pt>
              <c:pt idx="10">
                <c:v>0.87896547029502137</c:v>
              </c:pt>
              <c:pt idx="11">
                <c:v>0.96414180022107854</c:v>
              </c:pt>
              <c:pt idx="12">
                <c:v>0.91263170103158242</c:v>
              </c:pt>
              <c:pt idx="13">
                <c:v>0.91779380458376925</c:v>
              </c:pt>
              <c:pt idx="14">
                <c:v>0.93624987427831341</c:v>
              </c:pt>
              <c:pt idx="15">
                <c:v>0.91840807527373491</c:v>
              </c:pt>
              <c:pt idx="16">
                <c:v>0.95087506178228842</c:v>
              </c:pt>
              <c:pt idx="17">
                <c:v>0.84538473539741155</c:v>
              </c:pt>
              <c:pt idx="18">
                <c:v>0.90782528359226911</c:v>
              </c:pt>
              <c:pt idx="19">
                <c:v>0.88554238408663888</c:v>
              </c:pt>
              <c:pt idx="20">
                <c:v>0.93842231256599007</c:v>
              </c:pt>
              <c:pt idx="21">
                <c:v>0.85073261825789481</c:v>
              </c:pt>
              <c:pt idx="22">
                <c:v>0.87589891111365281</c:v>
              </c:pt>
            </c:numLit>
          </c:val>
          <c:smooth val="0"/>
        </c:ser>
        <c:ser>
          <c:idx val="5"/>
          <c:order val="5"/>
          <c:tx>
            <c:v>Other ****</c:v>
          </c:tx>
          <c:spPr>
            <a:ln w="12700">
              <a:solidFill>
                <a:srgbClr val="800000"/>
              </a:solidFill>
              <a:prstDash val="solid"/>
            </a:ln>
          </c:spPr>
          <c:marker>
            <c:symbol val="circle"/>
            <c:size val="5"/>
            <c:spPr>
              <a:solidFill>
                <a:srgbClr val="800000"/>
              </a:solidFill>
              <a:ln>
                <a:solidFill>
                  <a:srgbClr val="80000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0.95802189551589156</c:v>
              </c:pt>
              <c:pt idx="2">
                <c:v>0.92074210669275625</c:v>
              </c:pt>
              <c:pt idx="3">
                <c:v>0.90306238713808085</c:v>
              </c:pt>
              <c:pt idx="4">
                <c:v>0.88828743058541715</c:v>
              </c:pt>
              <c:pt idx="5">
                <c:v>0.88965120886499782</c:v>
              </c:pt>
              <c:pt idx="6">
                <c:v>0.88798054724673392</c:v>
              </c:pt>
              <c:pt idx="7">
                <c:v>0.87697587725052972</c:v>
              </c:pt>
              <c:pt idx="8">
                <c:v>0.86060064569165839</c:v>
              </c:pt>
              <c:pt idx="9">
                <c:v>0.84784346028014435</c:v>
              </c:pt>
              <c:pt idx="10">
                <c:v>0.83461118240422916</c:v>
              </c:pt>
              <c:pt idx="11">
                <c:v>0.81785350389947775</c:v>
              </c:pt>
              <c:pt idx="12">
                <c:v>0.80897038781002062</c:v>
              </c:pt>
              <c:pt idx="13">
                <c:v>0.79575803125838274</c:v>
              </c:pt>
              <c:pt idx="14">
                <c:v>0.78413229623646841</c:v>
              </c:pt>
              <c:pt idx="15">
                <c:v>0.77303846593074488</c:v>
              </c:pt>
              <c:pt idx="16">
                <c:v>0.7618194286036204</c:v>
              </c:pt>
              <c:pt idx="17">
                <c:v>0.75143716864450727</c:v>
              </c:pt>
              <c:pt idx="18">
                <c:v>0.74606593991629344</c:v>
              </c:pt>
              <c:pt idx="19">
                <c:v>0.72407204150539406</c:v>
              </c:pt>
              <c:pt idx="20">
                <c:v>0.71821632909199995</c:v>
              </c:pt>
              <c:pt idx="21">
                <c:v>0.71330013798692893</c:v>
              </c:pt>
              <c:pt idx="22">
                <c:v>0.70248127979217534</c:v>
              </c:pt>
            </c:numLit>
          </c:val>
          <c:smooth val="0"/>
        </c:ser>
        <c:ser>
          <c:idx val="6"/>
          <c:order val="6"/>
          <c:tx>
            <c:v>Total</c:v>
          </c:tx>
          <c:spPr>
            <a:ln w="12700">
              <a:solidFill>
                <a:srgbClr val="008080"/>
              </a:solidFill>
              <a:prstDash val="solid"/>
            </a:ln>
          </c:spPr>
          <c:marker>
            <c:symbol val="plus"/>
            <c:size val="6"/>
            <c:spPr>
              <a:noFill/>
              <a:ln>
                <a:solidFill>
                  <a:srgbClr val="00000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0.98149576060358323</c:v>
              </c:pt>
              <c:pt idx="2">
                <c:v>0.94644945748848508</c:v>
              </c:pt>
              <c:pt idx="3">
                <c:v>0.92839686314527792</c:v>
              </c:pt>
              <c:pt idx="4">
                <c:v>0.92397807574025326</c:v>
              </c:pt>
              <c:pt idx="5">
                <c:v>0.9336913057096764</c:v>
              </c:pt>
              <c:pt idx="6">
                <c:v>0.9528320974223744</c:v>
              </c:pt>
              <c:pt idx="7">
                <c:v>0.9351111207943027</c:v>
              </c:pt>
              <c:pt idx="8">
                <c:v>0.92801307557956247</c:v>
              </c:pt>
              <c:pt idx="9">
                <c:v>0.90847982272896288</c:v>
              </c:pt>
              <c:pt idx="10">
                <c:v>0.91031202282723878</c:v>
              </c:pt>
              <c:pt idx="11">
                <c:v>0.91929417660759427</c:v>
              </c:pt>
              <c:pt idx="12">
                <c:v>0.91212976507718391</c:v>
              </c:pt>
              <c:pt idx="13">
                <c:v>0.92723474948163076</c:v>
              </c:pt>
              <c:pt idx="14">
                <c:v>0.92734854632882535</c:v>
              </c:pt>
              <c:pt idx="15">
                <c:v>0.92036295396893886</c:v>
              </c:pt>
              <c:pt idx="16">
                <c:v>0.91951208656669414</c:v>
              </c:pt>
              <c:pt idx="17">
                <c:v>0.9097814928823873</c:v>
              </c:pt>
              <c:pt idx="18">
                <c:v>0.88984377775047829</c:v>
              </c:pt>
              <c:pt idx="19">
                <c:v>0.82513827666053341</c:v>
              </c:pt>
              <c:pt idx="20">
                <c:v>0.84444385544185496</c:v>
              </c:pt>
              <c:pt idx="21">
                <c:v>0.8181713930742992</c:v>
              </c:pt>
              <c:pt idx="22">
                <c:v>0.80768116550053404</c:v>
              </c:pt>
            </c:numLit>
          </c:val>
          <c:smooth val="0"/>
        </c:ser>
        <c:dLbls>
          <c:showLegendKey val="0"/>
          <c:showVal val="0"/>
          <c:showCatName val="0"/>
          <c:showSerName val="0"/>
          <c:showPercent val="0"/>
          <c:showBubbleSize val="0"/>
        </c:dLbls>
        <c:marker val="1"/>
        <c:smooth val="0"/>
        <c:axId val="47833088"/>
        <c:axId val="47835008"/>
      </c:lineChart>
      <c:catAx>
        <c:axId val="4783308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7835008"/>
        <c:crosses val="autoZero"/>
        <c:auto val="1"/>
        <c:lblAlgn val="ctr"/>
        <c:lblOffset val="100"/>
        <c:tickLblSkip val="1"/>
        <c:tickMarkSkip val="1"/>
        <c:noMultiLvlLbl val="0"/>
      </c:catAx>
      <c:valAx>
        <c:axId val="47835008"/>
        <c:scaling>
          <c:orientation val="minMax"/>
          <c:max val="1.3"/>
          <c:min val="0.60000000000000009"/>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4.1121495327102804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833088"/>
        <c:crosses val="autoZero"/>
        <c:crossBetween val="midCat"/>
      </c:valAx>
      <c:spPr>
        <a:solidFill>
          <a:schemeClr val="bg1"/>
        </a:solidFill>
        <a:ln w="12700">
          <a:solidFill>
            <a:srgbClr val="808080"/>
          </a:solidFill>
          <a:prstDash val="solid"/>
        </a:ln>
      </c:spPr>
    </c:plotArea>
    <c:legend>
      <c:legendPos val="r"/>
      <c:legendEntry>
        <c:idx val="4"/>
        <c:delete val="1"/>
      </c:legendEntry>
      <c:layout>
        <c:manualLayout>
          <c:xMode val="edge"/>
          <c:yMode val="edge"/>
          <c:x val="3.925233644859813E-2"/>
          <c:y val="0.84081951927061749"/>
          <c:w val="0.91775779429440474"/>
          <c:h val="0.1578950821936731"/>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EU-28 (Shares of Total Emissions: 2012)"</c:f>
          <c:strCache>
            <c:ptCount val="1"/>
            <c:pt idx="0">
              <c:v>Greenhouse Gas Emissions (GHG)* by Sector: EU-28 (Shares of Total Emissions: 2012)</c:v>
            </c:pt>
          </c:strCache>
        </c:strRef>
      </c:tx>
      <c:layout>
        <c:manualLayout>
          <c:xMode val="edge"/>
          <c:yMode val="edge"/>
          <c:x val="0.1542056074766355"/>
          <c:y val="2.9304029304029304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373831775700932"/>
          <c:y val="0.33333452572160355"/>
          <c:w val="0.33878504672897197"/>
          <c:h val="0.53113743109486289"/>
        </c:manualLayout>
      </c:layout>
      <c:pieChart>
        <c:varyColors val="1"/>
        <c:ser>
          <c:idx val="0"/>
          <c:order val="0"/>
          <c:tx>
            <c:v>Greenhouse Gas Emissions (GHG)* by Sector: EU-28 (Shares of Total Emissions: 2012)</c:v>
          </c:tx>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1.8065346971815447E-2"/>
                  <c:y val="-1.1493977441001739E-2"/>
                </c:manualLayout>
              </c:layout>
              <c:dLblPos val="bestFit"/>
              <c:showLegendKey val="0"/>
              <c:showVal val="0"/>
              <c:showCatName val="1"/>
              <c:showSerName val="0"/>
              <c:showPercent val="1"/>
              <c:showBubbleSize val="0"/>
            </c:dLbl>
            <c:dLbl>
              <c:idx val="1"/>
              <c:layout>
                <c:manualLayout>
                  <c:x val="4.3306841317732443E-2"/>
                  <c:y val="-2.7006704969454887E-2"/>
                </c:manualLayout>
              </c:layout>
              <c:dLblPos val="bestFit"/>
              <c:showLegendKey val="0"/>
              <c:showVal val="0"/>
              <c:showCatName val="1"/>
              <c:showSerName val="0"/>
              <c:showPercent val="1"/>
              <c:showBubbleSize val="0"/>
            </c:dLbl>
            <c:dLbl>
              <c:idx val="2"/>
              <c:layout>
                <c:manualLayout>
                  <c:x val="-3.1719528049648005E-2"/>
                  <c:y val="-5.2739529423672209E-3"/>
                </c:manualLayout>
              </c:layout>
              <c:dLblPos val="bestFit"/>
              <c:showLegendKey val="0"/>
              <c:showVal val="0"/>
              <c:showCatName val="1"/>
              <c:showSerName val="0"/>
              <c:showPercent val="1"/>
              <c:showBubbleSize val="0"/>
            </c:dLbl>
            <c:dLbl>
              <c:idx val="3"/>
              <c:layout>
                <c:manualLayout>
                  <c:x val="-3.4787941226972897E-3"/>
                  <c:y val="8.4059051494522571E-2"/>
                </c:manualLayout>
              </c:layout>
              <c:dLblPos val="bestFit"/>
              <c:showLegendKey val="0"/>
              <c:showVal val="0"/>
              <c:showCatName val="1"/>
              <c:showSerName val="0"/>
              <c:showPercent val="1"/>
              <c:showBubbleSize val="0"/>
            </c:dLbl>
            <c:dLbl>
              <c:idx val="4"/>
              <c:layout>
                <c:manualLayout>
                  <c:x val="-1.7968454877719725E-2"/>
                  <c:y val="4.2756866151127448E-2"/>
                </c:manualLayout>
              </c:layout>
              <c:dLblPos val="bestFit"/>
              <c:showLegendKey val="0"/>
              <c:showVal val="0"/>
              <c:showCatName val="1"/>
              <c:showSerName val="0"/>
              <c:showPercent val="1"/>
              <c:showBubbleSize val="0"/>
            </c:dLbl>
            <c:dLbl>
              <c:idx val="5"/>
              <c:layout>
                <c:manualLayout>
                  <c:x val="-8.9415906345039955E-3"/>
                  <c:y val="-2.7394258644498706E-2"/>
                </c:manualLayout>
              </c:layout>
              <c:dLblPos val="bestFit"/>
              <c:showLegendKey val="0"/>
              <c:showVal val="0"/>
              <c:showCatName val="1"/>
              <c:showSerName val="0"/>
              <c:showPercent val="1"/>
              <c:showBubbleSize val="0"/>
            </c:dLbl>
            <c:dLbl>
              <c:idx val="6"/>
              <c:layout>
                <c:manualLayout>
                  <c:x val="0.10479315085614298"/>
                  <c:y val="-2.2618270277190961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1408.8938332100001</c:v>
              </c:pt>
              <c:pt idx="1">
                <c:v>853.69131688000004</c:v>
              </c:pt>
              <c:pt idx="2">
                <c:v>893.06003706000001</c:v>
              </c:pt>
              <c:pt idx="3">
                <c:v>425.21245299000003</c:v>
              </c:pt>
              <c:pt idx="4">
                <c:v>176.05605374999999</c:v>
              </c:pt>
              <c:pt idx="5">
                <c:v>547.09246772999995</c:v>
              </c:pt>
              <c:pt idx="6">
                <c:v>240.21786323000001</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Transport by Mode, including International Bunkers: EU-28"</c:f>
          <c:strCache>
            <c:ptCount val="1"/>
            <c:pt idx="0">
              <c:v>Greenhouse Gas Emissions (GHG) from Transport by Mode, including International Bunkers: EU-28</c:v>
            </c:pt>
          </c:strCache>
        </c:strRef>
      </c:tx>
      <c:layout>
        <c:manualLayout>
          <c:xMode val="edge"/>
          <c:yMode val="edge"/>
          <c:x val="0.13894345398605995"/>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1842204593384742"/>
        </c:manualLayout>
      </c:layout>
      <c:lineChart>
        <c:grouping val="standard"/>
        <c:varyColors val="0"/>
        <c:ser>
          <c:idx val="0"/>
          <c:order val="0"/>
          <c:tx>
            <c:v>Total Civil Aviation</c:v>
          </c:tx>
          <c:spPr>
            <a:ln w="3175">
              <a:solidFill>
                <a:srgbClr val="9999FF"/>
              </a:solidFill>
              <a:prstDash val="solid"/>
            </a:ln>
          </c:spPr>
          <c:marker>
            <c:symbol val="none"/>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0.97856900780580403</c:v>
              </c:pt>
              <c:pt idx="2">
                <c:v>1.0503886006217615</c:v>
              </c:pt>
              <c:pt idx="3">
                <c:v>1.0953801156049185</c:v>
              </c:pt>
              <c:pt idx="4">
                <c:v>1.1362284372290392</c:v>
              </c:pt>
              <c:pt idx="5">
                <c:v>1.2048780219042856</c:v>
              </c:pt>
              <c:pt idx="6">
                <c:v>1.2675136204147872</c:v>
              </c:pt>
              <c:pt idx="7">
                <c:v>1.329873728457226</c:v>
              </c:pt>
              <c:pt idx="8">
                <c:v>1.4270935770591884</c:v>
              </c:pt>
              <c:pt idx="9">
                <c:v>1.5357673928091591</c:v>
              </c:pt>
              <c:pt idx="10">
                <c:v>1.6151423010294068</c:v>
              </c:pt>
              <c:pt idx="11">
                <c:v>1.5897618342852731</c:v>
              </c:pt>
              <c:pt idx="12">
                <c:v>1.5479566970682226</c:v>
              </c:pt>
              <c:pt idx="13">
                <c:v>1.5974167865598305</c:v>
              </c:pt>
              <c:pt idx="14">
                <c:v>1.7143449681958542</c:v>
              </c:pt>
              <c:pt idx="15">
                <c:v>1.8023510356442207</c:v>
              </c:pt>
              <c:pt idx="16">
                <c:v>1.8729687506034642</c:v>
              </c:pt>
              <c:pt idx="17">
                <c:v>1.9261100238247553</c:v>
              </c:pt>
              <c:pt idx="18">
                <c:v>1.9294974652537471</c:v>
              </c:pt>
              <c:pt idx="19">
                <c:v>1.7868657973133086</c:v>
              </c:pt>
              <c:pt idx="20">
                <c:v>1.7803114483253306</c:v>
              </c:pt>
              <c:pt idx="21">
                <c:v>1.8234864337749901</c:v>
              </c:pt>
              <c:pt idx="22">
                <c:v>1.7923759086221327</c:v>
              </c:pt>
            </c:numLit>
          </c:val>
          <c:smooth val="1"/>
        </c:ser>
        <c:ser>
          <c:idx val="1"/>
          <c:order val="1"/>
          <c:tx>
            <c:v>Road Transportation</c:v>
          </c:tx>
          <c:spPr>
            <a:ln w="12700">
              <a:solidFill>
                <a:srgbClr val="993366"/>
              </a:solidFill>
              <a:prstDash val="sysDash"/>
            </a:ln>
          </c:spPr>
          <c:marker>
            <c:symbol val="none"/>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1.0114947203684286</c:v>
              </c:pt>
              <c:pt idx="2">
                <c:v>1.0456483818788846</c:v>
              </c:pt>
              <c:pt idx="3">
                <c:v>1.0542070386147151</c:v>
              </c:pt>
              <c:pt idx="4">
                <c:v>1.0642573386806782</c:v>
              </c:pt>
              <c:pt idx="5">
                <c:v>1.083501811024189</c:v>
              </c:pt>
              <c:pt idx="6">
                <c:v>1.116217210330553</c:v>
              </c:pt>
              <c:pt idx="7">
                <c:v>1.1343113508502953</c:v>
              </c:pt>
              <c:pt idx="8">
                <c:v>1.1705766792626457</c:v>
              </c:pt>
              <c:pt idx="9">
                <c:v>1.1954387951802663</c:v>
              </c:pt>
              <c:pt idx="10">
                <c:v>1.1897792746518785</c:v>
              </c:pt>
              <c:pt idx="11">
                <c:v>1.2111307247443828</c:v>
              </c:pt>
              <c:pt idx="12">
                <c:v>1.2274672101237298</c:v>
              </c:pt>
              <c:pt idx="13">
                <c:v>1.2416539811845255</c:v>
              </c:pt>
              <c:pt idx="14">
                <c:v>1.2660524652484288</c:v>
              </c:pt>
              <c:pt idx="15">
                <c:v>1.2633534953728687</c:v>
              </c:pt>
              <c:pt idx="16">
                <c:v>1.2727218837058383</c:v>
              </c:pt>
              <c:pt idx="17">
                <c:v>1.2891174196716058</c:v>
              </c:pt>
              <c:pt idx="18">
                <c:v>1.2595126116880246</c:v>
              </c:pt>
              <c:pt idx="19">
                <c:v>1.2276693320872945</c:v>
              </c:pt>
              <c:pt idx="20">
                <c:v>1.2222931389278093</c:v>
              </c:pt>
              <c:pt idx="21">
                <c:v>1.2113358340163891</c:v>
              </c:pt>
              <c:pt idx="22">
                <c:v>1.1672180116494235</c:v>
              </c:pt>
            </c:numLit>
          </c:val>
          <c:smooth val="1"/>
        </c:ser>
        <c:ser>
          <c:idx val="2"/>
          <c:order val="2"/>
          <c:tx>
            <c:v>Railways ***</c:v>
          </c:tx>
          <c:spPr>
            <a:ln w="12700">
              <a:solidFill>
                <a:srgbClr val="808080"/>
              </a:solidFill>
              <a:prstDash val="solid"/>
            </a:ln>
          </c:spPr>
          <c:marker>
            <c:symbol val="circle"/>
            <c:size val="5"/>
            <c:spPr>
              <a:solidFill>
                <a:srgbClr val="FFFFFF"/>
              </a:solidFill>
              <a:ln>
                <a:solidFill>
                  <a:srgbClr val="808080"/>
                </a:solidFill>
                <a:prstDash val="solid"/>
              </a:ln>
            </c:spPr>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0.90698203650252018</c:v>
              </c:pt>
              <c:pt idx="2">
                <c:v>0.89280826625972654</c:v>
              </c:pt>
              <c:pt idx="3">
                <c:v>0.85110048489299506</c:v>
              </c:pt>
              <c:pt idx="4">
                <c:v>0.80856321685017718</c:v>
              </c:pt>
              <c:pt idx="5">
                <c:v>0.78905010451308633</c:v>
              </c:pt>
              <c:pt idx="6">
                <c:v>0.77403739052671172</c:v>
              </c:pt>
              <c:pt idx="7">
                <c:v>0.75029719726779009</c:v>
              </c:pt>
              <c:pt idx="8">
                <c:v>0.72832564216997531</c:v>
              </c:pt>
              <c:pt idx="9">
                <c:v>0.69587037980915378</c:v>
              </c:pt>
              <c:pt idx="10">
                <c:v>0.70813364844361537</c:v>
              </c:pt>
              <c:pt idx="11">
                <c:v>0.65192191135209021</c:v>
              </c:pt>
              <c:pt idx="12">
                <c:v>0.64878571803540341</c:v>
              </c:pt>
              <c:pt idx="13">
                <c:v>0.64072838277341515</c:v>
              </c:pt>
              <c:pt idx="14">
                <c:v>0.64060520893017447</c:v>
              </c:pt>
              <c:pt idx="15">
                <c:v>0.59149785141969147</c:v>
              </c:pt>
              <c:pt idx="16">
                <c:v>0.58855926546135973</c:v>
              </c:pt>
              <c:pt idx="17">
                <c:v>0.61097222174969934</c:v>
              </c:pt>
              <c:pt idx="18">
                <c:v>0.59292840685265535</c:v>
              </c:pt>
              <c:pt idx="19">
                <c:v>0.54026247157021134</c:v>
              </c:pt>
              <c:pt idx="20">
                <c:v>0.54142773098161734</c:v>
              </c:pt>
              <c:pt idx="21">
                <c:v>0.55083585443486627</c:v>
              </c:pt>
              <c:pt idx="22">
                <c:v>0.53157575508379251</c:v>
              </c:pt>
            </c:numLit>
          </c:val>
          <c:smooth val="1"/>
        </c:ser>
        <c:ser>
          <c:idx val="3"/>
          <c:order val="3"/>
          <c:tx>
            <c:v>Total Navigation</c:v>
          </c:tx>
          <c:spPr>
            <a:ln w="12700">
              <a:solidFill>
                <a:srgbClr val="0000FF"/>
              </a:solidFill>
              <a:prstDash val="solid"/>
            </a:ln>
          </c:spPr>
          <c:marker>
            <c:symbol val="circle"/>
            <c:size val="5"/>
            <c:spPr>
              <a:solidFill>
                <a:srgbClr val="000000"/>
              </a:solidFill>
              <a:ln>
                <a:solidFill>
                  <a:srgbClr val="000000"/>
                </a:solidFill>
                <a:prstDash val="solid"/>
              </a:ln>
            </c:spPr>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0.99416662769645281</c:v>
              </c:pt>
              <c:pt idx="2">
                <c:v>1.0057686820726943</c:v>
              </c:pt>
              <c:pt idx="3">
                <c:v>1.0229418112442596</c:v>
              </c:pt>
              <c:pt idx="4">
                <c:v>0.99954734336503692</c:v>
              </c:pt>
              <c:pt idx="5">
                <c:v>1.0001018698258608</c:v>
              </c:pt>
              <c:pt idx="6">
                <c:v>1.061823324807196</c:v>
              </c:pt>
              <c:pt idx="7">
                <c:v>1.1271270502701214</c:v>
              </c:pt>
              <c:pt idx="8">
                <c:v>1.1758543037008118</c:v>
              </c:pt>
              <c:pt idx="9">
                <c:v>1.1277601229182186</c:v>
              </c:pt>
              <c:pt idx="10">
                <c:v>1.1622272062862313</c:v>
              </c:pt>
              <c:pt idx="11">
                <c:v>1.2109365820523024</c:v>
              </c:pt>
              <c:pt idx="12">
                <c:v>1.2372757702346728</c:v>
              </c:pt>
              <c:pt idx="13">
                <c:v>1.269152880735019</c:v>
              </c:pt>
              <c:pt idx="14">
                <c:v>1.3374452157049237</c:v>
              </c:pt>
              <c:pt idx="15">
                <c:v>1.4081338492431514</c:v>
              </c:pt>
              <c:pt idx="16">
                <c:v>1.4801300241213442</c:v>
              </c:pt>
              <c:pt idx="17">
                <c:v>1.4958914991545533</c:v>
              </c:pt>
              <c:pt idx="18">
                <c:v>1.4776906114046133</c:v>
              </c:pt>
              <c:pt idx="19">
                <c:v>1.3505798606642552</c:v>
              </c:pt>
              <c:pt idx="20">
                <c:v>1.314900656653845</c:v>
              </c:pt>
              <c:pt idx="21">
                <c:v>1.3374105421174443</c:v>
              </c:pt>
              <c:pt idx="22">
                <c:v>1.2234308565510572</c:v>
              </c:pt>
            </c:numLit>
          </c:val>
          <c:smooth val="1"/>
        </c:ser>
        <c:ser>
          <c:idx val="4"/>
          <c:order val="4"/>
          <c:tx>
            <c:v>Other</c:v>
          </c:tx>
          <c:spPr>
            <a:ln w="3175">
              <a:solidFill>
                <a:srgbClr val="000000"/>
              </a:solidFill>
              <a:prstDash val="solid"/>
            </a:ln>
          </c:spPr>
          <c:marker>
            <c:symbol val="none"/>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0.97958621271327284</c:v>
              </c:pt>
              <c:pt idx="2">
                <c:v>0.90046178588994696</c:v>
              </c:pt>
              <c:pt idx="3">
                <c:v>0.87428110004235615</c:v>
              </c:pt>
              <c:pt idx="4">
                <c:v>0.86064332895130824</c:v>
              </c:pt>
              <c:pt idx="5">
                <c:v>0.87590343481563404</c:v>
              </c:pt>
              <c:pt idx="6">
                <c:v>0.8870140983789373</c:v>
              </c:pt>
              <c:pt idx="7">
                <c:v>0.85138835693816073</c:v>
              </c:pt>
              <c:pt idx="8">
                <c:v>0.87575024531957024</c:v>
              </c:pt>
              <c:pt idx="9">
                <c:v>0.91892920910618126</c:v>
              </c:pt>
              <c:pt idx="10">
                <c:v>0.94443348567419416</c:v>
              </c:pt>
              <c:pt idx="11">
                <c:v>0.93325591916896611</c:v>
              </c:pt>
              <c:pt idx="12">
                <c:v>0.94824352953449265</c:v>
              </c:pt>
              <c:pt idx="13">
                <c:v>0.94074068997096261</c:v>
              </c:pt>
              <c:pt idx="14">
                <c:v>1.0003088573813077</c:v>
              </c:pt>
              <c:pt idx="15">
                <c:v>1.0874251803916957</c:v>
              </c:pt>
              <c:pt idx="16">
                <c:v>1.1221661525483981</c:v>
              </c:pt>
              <c:pt idx="17">
                <c:v>1.0506133528498358</c:v>
              </c:pt>
              <c:pt idx="18">
                <c:v>1.1170373332827124</c:v>
              </c:pt>
              <c:pt idx="19">
                <c:v>1.0230920494225781</c:v>
              </c:pt>
              <c:pt idx="20">
                <c:v>0.99229436663318715</c:v>
              </c:pt>
              <c:pt idx="21">
                <c:v>0.98016639266308991</c:v>
              </c:pt>
              <c:pt idx="22">
                <c:v>0.97581939613439261</c:v>
              </c:pt>
            </c:numLit>
          </c:val>
          <c:smooth val="0"/>
        </c:ser>
        <c:ser>
          <c:idx val="5"/>
          <c:order val="5"/>
          <c:tx>
            <c:v>Total transport</c:v>
          </c:tx>
          <c:spPr>
            <a:ln w="12700">
              <a:solidFill>
                <a:srgbClr val="C0C0C0"/>
              </a:solidFill>
              <a:prstDash val="solid"/>
            </a:ln>
          </c:spPr>
          <c:marker>
            <c:symbol val="circle"/>
            <c:size val="5"/>
            <c:spPr>
              <a:solidFill>
                <a:srgbClr val="800000"/>
              </a:solidFill>
              <a:ln>
                <a:solidFill>
                  <a:srgbClr val="800000"/>
                </a:solidFill>
                <a:prstDash val="solid"/>
              </a:ln>
            </c:spPr>
          </c:marker>
          <c:cat>
            <c:numLit>
              <c:formatCode>0</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Lit>
          </c:cat>
          <c:val>
            <c:numLit>
              <c:formatCode>0.00</c:formatCode>
              <c:ptCount val="23"/>
              <c:pt idx="0">
                <c:v>1</c:v>
              </c:pt>
              <c:pt idx="1">
                <c:v>1.0044448060898388</c:v>
              </c:pt>
              <c:pt idx="2">
                <c:v>1.0369676009389188</c:v>
              </c:pt>
              <c:pt idx="3">
                <c:v>1.0488516399065062</c:v>
              </c:pt>
              <c:pt idx="4">
                <c:v>1.0559973222035335</c:v>
              </c:pt>
              <c:pt idx="5">
                <c:v>1.0763920038542882</c:v>
              </c:pt>
              <c:pt idx="6">
                <c:v>1.1148495824526654</c:v>
              </c:pt>
              <c:pt idx="7">
                <c:v>1.1422186053157728</c:v>
              </c:pt>
              <c:pt idx="8">
                <c:v>1.1845992450430267</c:v>
              </c:pt>
              <c:pt idx="9">
                <c:v>1.206076503149927</c:v>
              </c:pt>
              <c:pt idx="10">
                <c:v>1.2139536433440472</c:v>
              </c:pt>
              <c:pt idx="11">
                <c:v>1.2335981274150052</c:v>
              </c:pt>
              <c:pt idx="12">
                <c:v>1.2459534046466103</c:v>
              </c:pt>
              <c:pt idx="13">
                <c:v>1.2651406003759447</c:v>
              </c:pt>
              <c:pt idx="14">
                <c:v>1.3036981794109834</c:v>
              </c:pt>
              <c:pt idx="15">
                <c:v>1.3193150846472057</c:v>
              </c:pt>
              <c:pt idx="16">
                <c:v>1.3427736010633133</c:v>
              </c:pt>
              <c:pt idx="17">
                <c:v>1.3614998215156768</c:v>
              </c:pt>
              <c:pt idx="18">
                <c:v>1.3374711806300228</c:v>
              </c:pt>
              <c:pt idx="19">
                <c:v>1.2818689823837892</c:v>
              </c:pt>
              <c:pt idx="20">
                <c:v>1.2720383272591909</c:v>
              </c:pt>
              <c:pt idx="21">
                <c:v>1.2707098204934417</c:v>
              </c:pt>
              <c:pt idx="22">
                <c:v>1.2188118947853313</c:v>
              </c:pt>
            </c:numLit>
          </c:val>
          <c:smooth val="0"/>
        </c:ser>
        <c:dLbls>
          <c:showLegendKey val="0"/>
          <c:showVal val="0"/>
          <c:showCatName val="0"/>
          <c:showSerName val="0"/>
          <c:showPercent val="0"/>
          <c:showBubbleSize val="0"/>
        </c:dLbls>
        <c:marker val="1"/>
        <c:smooth val="0"/>
        <c:axId val="58557952"/>
        <c:axId val="58559872"/>
      </c:lineChart>
      <c:catAx>
        <c:axId val="5855795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8559872"/>
        <c:crosses val="autoZero"/>
        <c:auto val="1"/>
        <c:lblAlgn val="ctr"/>
        <c:lblOffset val="100"/>
        <c:tickLblSkip val="1"/>
        <c:tickMarkSkip val="1"/>
        <c:noMultiLvlLbl val="0"/>
      </c:catAx>
      <c:valAx>
        <c:axId val="58559872"/>
        <c:scaling>
          <c:orientation val="minMax"/>
          <c:max val="2"/>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8557952"/>
        <c:crosses val="autoZero"/>
        <c:crossBetween val="midCat"/>
      </c:valAx>
      <c:spPr>
        <a:solidFill>
          <a:schemeClr val="bg1"/>
        </a:solidFill>
        <a:ln w="12700">
          <a:solidFill>
            <a:srgbClr val="808080"/>
          </a:solidFill>
          <a:prstDash val="solid"/>
        </a:ln>
      </c:spPr>
    </c:plotArea>
    <c:legend>
      <c:legendPos val="r"/>
      <c:legendEntry>
        <c:idx val="4"/>
        <c:delete val="1"/>
      </c:legendEntry>
      <c:layout>
        <c:manualLayout>
          <c:xMode val="edge"/>
          <c:yMode val="edge"/>
          <c:x val="2.9354207436399216E-2"/>
          <c:y val="0.84868556190201627"/>
          <c:w val="0.96673125580008157"/>
          <c:h val="0.1017945597709377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Greenhouse Gas Emissions (GHG), including International Bunkers : EU-28 (2012)"</c:f>
          <c:strCache>
            <c:ptCount val="1"/>
            <c:pt idx="0">
              <c:v>Share by Mode in Total Transport Greenhouse Gas Emissions (GHG), including International Bunkers : EU-28 (2012)</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tx>
            <c:v>Share by Mode in Total Transport Greenhouse Gas Emissions (GHG), including International Bunkers : EU-28 (2012) Greenhouse Gas Emissions (GHG)* from Transport by Mode, EU-27 (2007)</c:v>
          </c:tx>
          <c:dPt>
            <c:idx val="0"/>
            <c:bubble3D val="0"/>
          </c:dPt>
          <c:dPt>
            <c:idx val="1"/>
            <c:bubble3D val="0"/>
          </c:dPt>
          <c:dPt>
            <c:idx val="2"/>
            <c:bubble3D val="0"/>
          </c:dPt>
          <c:dPt>
            <c:idx val="3"/>
            <c:bubble3D val="0"/>
          </c:dPt>
          <c:dPt>
            <c:idx val="4"/>
            <c:bubble3D val="0"/>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dLbl>
            <c:dLbl>
              <c:idx val="1"/>
              <c:layout>
                <c:manualLayout>
                  <c:x val="0.17520056205095574"/>
                  <c:y val="-6.6724465886626338E-2"/>
                </c:manualLayout>
              </c:layout>
              <c:numFmt formatCode="0.0%" sourceLinked="0"/>
              <c:spPr/>
              <c:txPr>
                <a:bodyPr/>
                <a:lstStyle/>
                <a:p>
                  <a:pPr>
                    <a:defRPr sz="800"/>
                  </a:pPr>
                  <a:endParaRPr lang="en-US"/>
                </a:p>
              </c:txPr>
              <c:dLblPos val="bestFit"/>
              <c:showLegendKey val="0"/>
              <c:showVal val="0"/>
              <c:showCatName val="1"/>
              <c:showSerName val="0"/>
              <c:showPercent val="1"/>
              <c:showBubbleSize val="0"/>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dLbl>
            <c:dLbl>
              <c:idx val="3"/>
              <c:layout>
                <c:manualLayout>
                  <c:x val="1.820687186828919E-2"/>
                  <c:y val="-1.7074206347491072E-2"/>
                </c:manualLayout>
              </c:layout>
              <c:numFmt formatCode="0.0%" sourceLinked="0"/>
              <c:spPr/>
              <c:txPr>
                <a:bodyPr/>
                <a:lstStyle/>
                <a:p>
                  <a:pPr>
                    <a:defRPr sz="800"/>
                  </a:pPr>
                  <a:endParaRPr lang="en-US"/>
                </a:p>
              </c:txPr>
              <c:dLblPos val="bestFit"/>
              <c:showLegendKey val="0"/>
              <c:showVal val="0"/>
              <c:showCatName val="1"/>
              <c:showSerName val="0"/>
              <c:showPercent val="1"/>
              <c:showBubbleSize val="0"/>
            </c:dLbl>
            <c:dLbl>
              <c:idx val="4"/>
              <c:layout>
                <c:manualLayout>
                  <c:x val="4.3259365306609404E-3"/>
                  <c:y val="-7.7565927264299908E-2"/>
                </c:manualLayout>
              </c:layout>
              <c:numFmt formatCode="0.0%" sourceLinked="0"/>
              <c:spPr/>
              <c:txPr>
                <a:bodyPr/>
                <a:lstStyle/>
                <a:p>
                  <a:pPr>
                    <a:defRPr sz="800"/>
                  </a:pPr>
                  <a:endParaRPr lang="en-US"/>
                </a:p>
              </c:txPr>
              <c:dLblPos val="bestFi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Lit>
              <c:ptCount val="5"/>
              <c:pt idx="0">
                <c:v>Total Civil Aviation</c:v>
              </c:pt>
              <c:pt idx="1">
                <c:v>Road Transportation</c:v>
              </c:pt>
              <c:pt idx="2">
                <c:v>Railways ***</c:v>
              </c:pt>
              <c:pt idx="3">
                <c:v>Total Navigation</c:v>
              </c:pt>
              <c:pt idx="4">
                <c:v>Other</c:v>
              </c:pt>
            </c:strLit>
          </c:cat>
          <c:val>
            <c:numLit>
              <c:formatCode>0.0</c:formatCode>
              <c:ptCount val="5"/>
              <c:pt idx="0">
                <c:v>150.71631335999999</c:v>
              </c:pt>
              <c:pt idx="1">
                <c:v>843.21719561000009</c:v>
              </c:pt>
              <c:pt idx="2">
                <c:v>7.1498311800000005</c:v>
              </c:pt>
              <c:pt idx="3">
                <c:v>162.83884130000001</c:v>
              </c:pt>
              <c:pt idx="4">
                <c:v>9.3511183999999989</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EU-28"</c:f>
          <c:strCache>
            <c:ptCount val="1"/>
            <c:pt idx="0">
              <c:v>CO2 Emissions* by Sector: EU-28</c:v>
            </c:pt>
          </c:strCache>
        </c:strRef>
      </c:tx>
      <c:layout>
        <c:manualLayout>
          <c:xMode val="edge"/>
          <c:yMode val="edge"/>
          <c:x val="0.31947089789579702"/>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9395158350032441E-2"/>
          <c:y val="0.12171072180612955"/>
          <c:w val="0.892250350981317"/>
          <c:h val="0.61513256696611418"/>
        </c:manualLayout>
      </c:layout>
      <c:lineChart>
        <c:grouping val="standard"/>
        <c:varyColors val="0"/>
        <c:ser>
          <c:idx val="0"/>
          <c:order val="0"/>
          <c:tx>
            <c:v>Energy Industries</c:v>
          </c:tx>
          <c:spPr>
            <a:ln w="3175">
              <a:solidFill>
                <a:srgbClr val="0000FF"/>
              </a:solidFill>
              <a:prstDash val="solid"/>
            </a:ln>
          </c:spPr>
          <c:marker>
            <c:symbol val="none"/>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0.98500922046097861</c:v>
              </c:pt>
              <c:pt idx="2">
                <c:v>0.94014560647923417</c:v>
              </c:pt>
              <c:pt idx="3">
                <c:v>0.90169584252430135</c:v>
              </c:pt>
              <c:pt idx="4">
                <c:v>0.90467630008245026</c:v>
              </c:pt>
              <c:pt idx="5">
                <c:v>0.90566105399389873</c:v>
              </c:pt>
              <c:pt idx="6">
                <c:v>0.9238800066149323</c:v>
              </c:pt>
              <c:pt idx="7">
                <c:v>0.89578436948578277</c:v>
              </c:pt>
              <c:pt idx="8">
                <c:v>0.90635464310651759</c:v>
              </c:pt>
              <c:pt idx="9">
                <c:v>0.8807408803644059</c:v>
              </c:pt>
              <c:pt idx="10">
                <c:v>0.89950710627511699</c:v>
              </c:pt>
              <c:pt idx="11">
                <c:v>0.92286409290050408</c:v>
              </c:pt>
              <c:pt idx="12">
                <c:v>0.93351791938286743</c:v>
              </c:pt>
              <c:pt idx="13">
                <c:v>0.96403993894632345</c:v>
              </c:pt>
              <c:pt idx="14">
                <c:v>0.95568889390091838</c:v>
              </c:pt>
              <c:pt idx="15">
                <c:v>0.95045946947804105</c:v>
              </c:pt>
              <c:pt idx="16">
                <c:v>0.95881731763055056</c:v>
              </c:pt>
              <c:pt idx="17">
                <c:v>0.96352533075306568</c:v>
              </c:pt>
              <c:pt idx="18">
                <c:v>0.91629512380683675</c:v>
              </c:pt>
              <c:pt idx="19">
                <c:v>0.84211716583629048</c:v>
              </c:pt>
              <c:pt idx="20">
                <c:v>0.85464603476862055</c:v>
              </c:pt>
              <c:pt idx="21">
                <c:v>0.84135388558290669</c:v>
              </c:pt>
              <c:pt idx="22">
                <c:v>0.83835231661105114</c:v>
              </c:pt>
            </c:numLit>
          </c:val>
          <c:smooth val="1"/>
        </c:ser>
        <c:ser>
          <c:idx val="1"/>
          <c:order val="1"/>
          <c:tx>
            <c:v>Industry ***</c:v>
          </c:tx>
          <c:spPr>
            <a:ln w="12700">
              <a:solidFill>
                <a:srgbClr val="000000"/>
              </a:solidFill>
              <a:prstDash val="sysDash"/>
            </a:ln>
          </c:spPr>
          <c:marker>
            <c:symbol val="none"/>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0.93585816732987648</c:v>
              </c:pt>
              <c:pt idx="2">
                <c:v>0.88522067942094351</c:v>
              </c:pt>
              <c:pt idx="3">
                <c:v>0.86343749750668497</c:v>
              </c:pt>
              <c:pt idx="4">
                <c:v>0.87766274179047632</c:v>
              </c:pt>
              <c:pt idx="5">
                <c:v>0.89852963253362894</c:v>
              </c:pt>
              <c:pt idx="6">
                <c:v>0.8817476954308856</c:v>
              </c:pt>
              <c:pt idx="7">
                <c:v>0.87812026264872656</c:v>
              </c:pt>
              <c:pt idx="8">
                <c:v>0.84975949083568225</c:v>
              </c:pt>
              <c:pt idx="9">
                <c:v>0.82508275637493256</c:v>
              </c:pt>
              <c:pt idx="10">
                <c:v>0.84392901507066032</c:v>
              </c:pt>
              <c:pt idx="11">
                <c:v>0.81415548374559599</c:v>
              </c:pt>
              <c:pt idx="12">
                <c:v>0.79777163673250484</c:v>
              </c:pt>
              <c:pt idx="13">
                <c:v>0.81513899828403347</c:v>
              </c:pt>
              <c:pt idx="14">
                <c:v>0.82318707698011118</c:v>
              </c:pt>
              <c:pt idx="15">
                <c:v>0.81370640366475422</c:v>
              </c:pt>
              <c:pt idx="16">
                <c:v>0.81310453125624949</c:v>
              </c:pt>
              <c:pt idx="17">
                <c:v>0.82111013989573067</c:v>
              </c:pt>
              <c:pt idx="18">
                <c:v>0.78282375246280345</c:v>
              </c:pt>
              <c:pt idx="19">
                <c:v>0.64173639456426057</c:v>
              </c:pt>
              <c:pt idx="20">
                <c:v>0.69007125549169457</c:v>
              </c:pt>
              <c:pt idx="21">
                <c:v>0.67680687791811545</c:v>
              </c:pt>
              <c:pt idx="22">
                <c:v>0.64991540036129414</c:v>
              </c:pt>
            </c:numLit>
          </c:val>
          <c:smooth val="1"/>
        </c:ser>
        <c:ser>
          <c:idx val="2"/>
          <c:order val="2"/>
          <c:tx>
            <c:v>Transport **</c:v>
          </c:tx>
          <c:spPr>
            <a:ln w="12700">
              <a:solidFill>
                <a:srgbClr val="808080"/>
              </a:solidFill>
              <a:prstDash val="solid"/>
            </a:ln>
          </c:spPr>
          <c:marker>
            <c:symbol val="circle"/>
            <c:size val="5"/>
            <c:spPr>
              <a:solidFill>
                <a:srgbClr val="FFFFFF"/>
              </a:solidFill>
              <a:ln>
                <a:solidFill>
                  <a:srgbClr val="80808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1.0094015519177151</c:v>
              </c:pt>
              <c:pt idx="2">
                <c:v>1.0386671516252044</c:v>
              </c:pt>
              <c:pt idx="3">
                <c:v>1.0445121940597293</c:v>
              </c:pt>
              <c:pt idx="4">
                <c:v>1.052492675414189</c:v>
              </c:pt>
              <c:pt idx="5">
                <c:v>1.0691217077340824</c:v>
              </c:pt>
              <c:pt idx="6">
                <c:v>1.1014386801559093</c:v>
              </c:pt>
              <c:pt idx="7">
                <c:v>1.1176123110408045</c:v>
              </c:pt>
              <c:pt idx="8">
                <c:v>1.1529087679750099</c:v>
              </c:pt>
              <c:pt idx="9">
                <c:v>1.1784525099595677</c:v>
              </c:pt>
              <c:pt idx="10">
                <c:v>1.173855240546448</c:v>
              </c:pt>
              <c:pt idx="11">
                <c:v>1.1932107139132737</c:v>
              </c:pt>
              <c:pt idx="12">
                <c:v>1.208118246036505</c:v>
              </c:pt>
              <c:pt idx="13">
                <c:v>1.2219325418774258</c:v>
              </c:pt>
              <c:pt idx="14">
                <c:v>1.2472988368862172</c:v>
              </c:pt>
              <c:pt idx="15">
                <c:v>1.2466570836035715</c:v>
              </c:pt>
              <c:pt idx="16">
                <c:v>1.2564911434887838</c:v>
              </c:pt>
              <c:pt idx="17">
                <c:v>1.2703893573190974</c:v>
              </c:pt>
              <c:pt idx="18">
                <c:v>1.2417607930244323</c:v>
              </c:pt>
              <c:pt idx="19">
                <c:v>1.2088801329466026</c:v>
              </c:pt>
              <c:pt idx="20">
                <c:v>1.2029823486868176</c:v>
              </c:pt>
              <c:pt idx="21">
                <c:v>1.1899125810899385</c:v>
              </c:pt>
              <c:pt idx="22">
                <c:v>1.1470484854707184</c:v>
              </c:pt>
            </c:numLit>
          </c:val>
          <c:smooth val="1"/>
        </c:ser>
        <c:ser>
          <c:idx val="3"/>
          <c:order val="3"/>
          <c:tx>
            <c:v>Residential</c:v>
          </c:tx>
          <c:spPr>
            <a:ln w="12700">
              <a:solidFill>
                <a:srgbClr val="808080"/>
              </a:solidFill>
              <a:prstDash val="solid"/>
            </a:ln>
          </c:spPr>
          <c:marker>
            <c:symbol val="circle"/>
            <c:size val="5"/>
            <c:spPr>
              <a:solidFill>
                <a:srgbClr val="000000"/>
              </a:solidFill>
              <a:ln>
                <a:solidFill>
                  <a:srgbClr val="00000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1.0644726127276587</c:v>
              </c:pt>
              <c:pt idx="2">
                <c:v>1.0076269843495271</c:v>
              </c:pt>
              <c:pt idx="3">
                <c:v>1.0346913020712996</c:v>
              </c:pt>
              <c:pt idx="4">
                <c:v>0.96913196757481634</c:v>
              </c:pt>
              <c:pt idx="5">
                <c:v>0.97487674838131844</c:v>
              </c:pt>
              <c:pt idx="6">
                <c:v>1.0671844820393286</c:v>
              </c:pt>
              <c:pt idx="7">
                <c:v>1.0015969961276383</c:v>
              </c:pt>
              <c:pt idx="8">
                <c:v>0.981389160655324</c:v>
              </c:pt>
              <c:pt idx="9">
                <c:v>0.95721639015881921</c:v>
              </c:pt>
              <c:pt idx="10">
                <c:v>0.92876023246002637</c:v>
              </c:pt>
              <c:pt idx="11">
                <c:v>0.99748302850997406</c:v>
              </c:pt>
              <c:pt idx="12">
                <c:v>0.94753358478846006</c:v>
              </c:pt>
              <c:pt idx="13">
                <c:v>0.97375029805388069</c:v>
              </c:pt>
              <c:pt idx="14">
                <c:v>0.95778925136984294</c:v>
              </c:pt>
              <c:pt idx="15">
                <c:v>0.95304504042300331</c:v>
              </c:pt>
              <c:pt idx="16">
                <c:v>0.92953574893774349</c:v>
              </c:pt>
              <c:pt idx="17">
                <c:v>0.82347277896856275</c:v>
              </c:pt>
              <c:pt idx="18">
                <c:v>0.88722728834565745</c:v>
              </c:pt>
              <c:pt idx="19">
                <c:v>0.85466499853207567</c:v>
              </c:pt>
              <c:pt idx="20">
                <c:v>0.92726008533600324</c:v>
              </c:pt>
              <c:pt idx="21">
                <c:v>0.78135032105579527</c:v>
              </c:pt>
              <c:pt idx="22">
                <c:v>0.81359705256076997</c:v>
              </c:pt>
            </c:numLit>
          </c:val>
          <c:smooth val="1"/>
        </c:ser>
        <c:ser>
          <c:idx val="4"/>
          <c:order val="4"/>
          <c:tx>
            <c:v>Commercial / Institutional</c:v>
          </c:tx>
          <c:spPr>
            <a:ln w="3175">
              <a:solidFill>
                <a:srgbClr val="000000"/>
              </a:solidFill>
              <a:prstDash val="solid"/>
            </a:ln>
          </c:spPr>
          <c:marker>
            <c:symbol val="none"/>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1.0384974326670191</c:v>
              </c:pt>
              <c:pt idx="2">
                <c:v>0.97825448124960157</c:v>
              </c:pt>
              <c:pt idx="3">
                <c:v>0.94099793651705377</c:v>
              </c:pt>
              <c:pt idx="4">
                <c:v>0.88403962410849968</c:v>
              </c:pt>
              <c:pt idx="5">
                <c:v>0.91349991563709043</c:v>
              </c:pt>
              <c:pt idx="6">
                <c:v>0.99902536374658979</c:v>
              </c:pt>
              <c:pt idx="7">
                <c:v>0.92356027920985739</c:v>
              </c:pt>
              <c:pt idx="8">
                <c:v>0.91965958206254106</c:v>
              </c:pt>
              <c:pt idx="9">
                <c:v>0.91441126122601224</c:v>
              </c:pt>
              <c:pt idx="10">
                <c:v>0.88244596312731749</c:v>
              </c:pt>
              <c:pt idx="11">
                <c:v>0.96856900676858182</c:v>
              </c:pt>
              <c:pt idx="12">
                <c:v>0.91666232710556728</c:v>
              </c:pt>
              <c:pt idx="13">
                <c:v>0.92165331683496654</c:v>
              </c:pt>
              <c:pt idx="14">
                <c:v>0.94004293596454347</c:v>
              </c:pt>
              <c:pt idx="15">
                <c:v>0.92198850863216764</c:v>
              </c:pt>
              <c:pt idx="16">
                <c:v>0.9546534304768437</c:v>
              </c:pt>
              <c:pt idx="17">
                <c:v>0.84788966610868555</c:v>
              </c:pt>
              <c:pt idx="18">
                <c:v>0.91077708926007828</c:v>
              </c:pt>
              <c:pt idx="19">
                <c:v>0.88802052687487065</c:v>
              </c:pt>
              <c:pt idx="20">
                <c:v>0.94132250578142684</c:v>
              </c:pt>
              <c:pt idx="21">
                <c:v>0.85281836804169231</c:v>
              </c:pt>
              <c:pt idx="22">
                <c:v>0.87797868228139408</c:v>
              </c:pt>
            </c:numLit>
          </c:val>
          <c:smooth val="0"/>
        </c:ser>
        <c:ser>
          <c:idx val="5"/>
          <c:order val="5"/>
          <c:tx>
            <c:v>Other ****</c:v>
          </c:tx>
          <c:spPr>
            <a:ln w="12700">
              <a:solidFill>
                <a:srgbClr val="800000"/>
              </a:solidFill>
              <a:prstDash val="solid"/>
            </a:ln>
          </c:spPr>
          <c:marker>
            <c:symbol val="circle"/>
            <c:size val="5"/>
            <c:spPr>
              <a:solidFill>
                <a:srgbClr val="800000"/>
              </a:solidFill>
              <a:ln>
                <a:solidFill>
                  <a:srgbClr val="80000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0.95264819212641527</c:v>
              </c:pt>
              <c:pt idx="2">
                <c:v>0.90167616818300278</c:v>
              </c:pt>
              <c:pt idx="3">
                <c:v>0.9012898432361387</c:v>
              </c:pt>
              <c:pt idx="4">
                <c:v>0.87873011952426827</c:v>
              </c:pt>
              <c:pt idx="5">
                <c:v>0.88656437526716492</c:v>
              </c:pt>
              <c:pt idx="6">
                <c:v>0.89377903982210083</c:v>
              </c:pt>
              <c:pt idx="7">
                <c:v>0.86659751933230578</c:v>
              </c:pt>
              <c:pt idx="8">
                <c:v>0.83589622902783045</c:v>
              </c:pt>
              <c:pt idx="9">
                <c:v>0.82494240370330485</c:v>
              </c:pt>
              <c:pt idx="10">
                <c:v>0.81118579258912515</c:v>
              </c:pt>
              <c:pt idx="11">
                <c:v>0.79931552987711141</c:v>
              </c:pt>
              <c:pt idx="12">
                <c:v>0.79226141312620824</c:v>
              </c:pt>
              <c:pt idx="13">
                <c:v>0.8012558546417623</c:v>
              </c:pt>
              <c:pt idx="14">
                <c:v>0.79999339908985112</c:v>
              </c:pt>
              <c:pt idx="15">
                <c:v>0.80952364168031865</c:v>
              </c:pt>
              <c:pt idx="16">
                <c:v>0.78871491197242016</c:v>
              </c:pt>
              <c:pt idx="17">
                <c:v>0.76557731144045649</c:v>
              </c:pt>
              <c:pt idx="18">
                <c:v>0.75874630144489241</c:v>
              </c:pt>
              <c:pt idx="19">
                <c:v>0.7269844273897218</c:v>
              </c:pt>
              <c:pt idx="20">
                <c:v>0.73772275378319985</c:v>
              </c:pt>
              <c:pt idx="21">
                <c:v>0.72566109034273318</c:v>
              </c:pt>
              <c:pt idx="22">
                <c:v>0.70703514529225875</c:v>
              </c:pt>
            </c:numLit>
          </c:val>
          <c:smooth val="0"/>
        </c:ser>
        <c:ser>
          <c:idx val="6"/>
          <c:order val="6"/>
          <c:tx>
            <c:v>Total</c:v>
          </c:tx>
          <c:spPr>
            <a:ln w="12700">
              <a:solidFill>
                <a:srgbClr val="008080"/>
              </a:solidFill>
              <a:prstDash val="solid"/>
            </a:ln>
          </c:spPr>
          <c:marker>
            <c:symbol val="plus"/>
            <c:size val="6"/>
            <c:spPr>
              <a:noFill/>
              <a:ln>
                <a:solidFill>
                  <a:srgbClr val="000000"/>
                </a:solidFill>
                <a:prstDash val="solid"/>
              </a:ln>
            </c:spPr>
          </c:marker>
          <c:cat>
            <c:strLit>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strLit>
          </c:cat>
          <c:val>
            <c:numLit>
              <c:formatCode>0.00</c:formatCode>
              <c:ptCount val="23"/>
              <c:pt idx="0">
                <c:v>1</c:v>
              </c:pt>
              <c:pt idx="1">
                <c:v>0.98688796916813104</c:v>
              </c:pt>
              <c:pt idx="2">
                <c:v>0.95112313505762747</c:v>
              </c:pt>
              <c:pt idx="3">
                <c:v>0.93352297939804196</c:v>
              </c:pt>
              <c:pt idx="4">
                <c:v>0.92883554486982955</c:v>
              </c:pt>
              <c:pt idx="5">
                <c:v>0.93969022438737593</c:v>
              </c:pt>
              <c:pt idx="6">
                <c:v>0.96242002581252917</c:v>
              </c:pt>
              <c:pt idx="7">
                <c:v>0.94191660508471431</c:v>
              </c:pt>
              <c:pt idx="8">
                <c:v>0.94113994301559312</c:v>
              </c:pt>
              <c:pt idx="9">
                <c:v>0.92625055169060877</c:v>
              </c:pt>
              <c:pt idx="10">
                <c:v>0.93215080434894648</c:v>
              </c:pt>
              <c:pt idx="11">
                <c:v>0.9478784294887469</c:v>
              </c:pt>
              <c:pt idx="12">
                <c:v>0.94200736140296903</c:v>
              </c:pt>
              <c:pt idx="13">
                <c:v>0.96384004331527162</c:v>
              </c:pt>
              <c:pt idx="14">
                <c:v>0.96612567547570627</c:v>
              </c:pt>
              <c:pt idx="15">
                <c:v>0.96062846367069754</c:v>
              </c:pt>
              <c:pt idx="16">
                <c:v>0.96333872275724741</c:v>
              </c:pt>
              <c:pt idx="17">
                <c:v>0.95187974268262188</c:v>
              </c:pt>
              <c:pt idx="18">
                <c:v>0.92919524027466527</c:v>
              </c:pt>
              <c:pt idx="19">
                <c:v>0.85364093154508003</c:v>
              </c:pt>
              <c:pt idx="20">
                <c:v>0.88072813378278136</c:v>
              </c:pt>
              <c:pt idx="21">
                <c:v>0.84908718466637401</c:v>
              </c:pt>
              <c:pt idx="22">
                <c:v>0.83774913664816075</c:v>
              </c:pt>
            </c:numLit>
          </c:val>
          <c:smooth val="0"/>
        </c:ser>
        <c:dLbls>
          <c:showLegendKey val="0"/>
          <c:showVal val="0"/>
          <c:showCatName val="0"/>
          <c:showSerName val="0"/>
          <c:showPercent val="0"/>
          <c:showBubbleSize val="0"/>
        </c:dLbls>
        <c:marker val="1"/>
        <c:smooth val="0"/>
        <c:axId val="74240384"/>
        <c:axId val="74242304"/>
      </c:lineChart>
      <c:catAx>
        <c:axId val="7424038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4242304"/>
        <c:crosses val="autoZero"/>
        <c:auto val="1"/>
        <c:lblAlgn val="ctr"/>
        <c:lblOffset val="100"/>
        <c:tickLblSkip val="1"/>
        <c:tickMarkSkip val="1"/>
        <c:noMultiLvlLbl val="0"/>
      </c:catAx>
      <c:valAx>
        <c:axId val="74242304"/>
        <c:scaling>
          <c:orientation val="minMax"/>
          <c:max val="1.3"/>
          <c:min val="0.60000000000000009"/>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697542533081283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4240384"/>
        <c:crosses val="autoZero"/>
        <c:crossBetween val="midCat"/>
      </c:valAx>
      <c:spPr>
        <a:solidFill>
          <a:schemeClr val="bg1"/>
        </a:solidFill>
        <a:ln w="12700">
          <a:solidFill>
            <a:srgbClr val="808080"/>
          </a:solidFill>
          <a:prstDash val="solid"/>
        </a:ln>
      </c:spPr>
    </c:plotArea>
    <c:legend>
      <c:legendPos val="r"/>
      <c:legendEntry>
        <c:idx val="4"/>
        <c:delete val="1"/>
      </c:legendEntry>
      <c:layout>
        <c:manualLayout>
          <c:xMode val="edge"/>
          <c:yMode val="edge"/>
          <c:x val="4.725897920604915E-2"/>
          <c:y val="0.83881717087995578"/>
          <c:w val="0.92060570878545656"/>
          <c:h val="0.1513161348252520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EU-28 (Shares of Total CO2 Emissions: 2012)"</c:f>
          <c:strCache>
            <c:ptCount val="1"/>
            <c:pt idx="0">
              <c:v>CO2 Emissions* by Sector: EU-28 (Shares of Total CO2 Emissions: 2012)</c:v>
            </c:pt>
          </c:strCache>
        </c:strRef>
      </c:tx>
      <c:layout>
        <c:manualLayout>
          <c:xMode val="edge"/>
          <c:yMode val="edge"/>
          <c:x val="0.13648321518865258"/>
          <c:y val="1.661129568106312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708740128619505"/>
          <c:y val="0.41528306569745654"/>
          <c:w val="0.36745501008604536"/>
          <c:h val="0.46511703358115136"/>
        </c:manualLayout>
      </c:layout>
      <c:pieChart>
        <c:varyColors val="1"/>
        <c:ser>
          <c:idx val="0"/>
          <c:order val="0"/>
          <c:tx>
            <c:v>CO2 Emissions* by Sector: EU-28 (Shares of Total CO2 Emissions: 2012)</c:v>
          </c:tx>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2.0713950807453835E-2"/>
                  <c:y val="-3.4321875216065728E-3"/>
                </c:manualLayout>
              </c:layout>
              <c:dLblPos val="bestFit"/>
              <c:showLegendKey val="0"/>
              <c:showVal val="0"/>
              <c:showCatName val="1"/>
              <c:showSerName val="0"/>
              <c:showPercent val="1"/>
              <c:showBubbleSize val="0"/>
            </c:dLbl>
            <c:dLbl>
              <c:idx val="1"/>
              <c:layout>
                <c:manualLayout>
                  <c:x val="6.2314937975045434E-2"/>
                  <c:y val="-3.7854840714130547E-3"/>
                </c:manualLayout>
              </c:layout>
              <c:dLblPos val="bestFit"/>
              <c:showLegendKey val="0"/>
              <c:showVal val="0"/>
              <c:showCatName val="1"/>
              <c:showSerName val="0"/>
              <c:showPercent val="1"/>
              <c:showBubbleSize val="0"/>
            </c:dLbl>
            <c:dLbl>
              <c:idx val="2"/>
              <c:layout>
                <c:manualLayout>
                  <c:x val="-7.284325409957727E-3"/>
                  <c:y val="4.6657356855429426E-2"/>
                </c:manualLayout>
              </c:layout>
              <c:dLblPos val="bestFit"/>
              <c:showLegendKey val="0"/>
              <c:showVal val="0"/>
              <c:showCatName val="1"/>
              <c:showSerName val="0"/>
              <c:showPercent val="1"/>
              <c:showBubbleSize val="0"/>
            </c:dLbl>
            <c:dLbl>
              <c:idx val="3"/>
              <c:layout>
                <c:manualLayout>
                  <c:x val="-8.3996947784872503E-2"/>
                  <c:y val="0.20788947912977956"/>
                </c:manualLayout>
              </c:layout>
              <c:dLblPos val="bestFit"/>
              <c:showLegendKey val="0"/>
              <c:showVal val="0"/>
              <c:showCatName val="1"/>
              <c:showSerName val="0"/>
              <c:showPercent val="1"/>
              <c:showBubbleSize val="0"/>
            </c:dLbl>
            <c:dLbl>
              <c:idx val="4"/>
              <c:layout>
                <c:manualLayout>
                  <c:x val="-0.17009892275807487"/>
                  <c:y val="9.4730774169598603E-2"/>
                </c:manualLayout>
              </c:layout>
              <c:dLblPos val="bestFit"/>
              <c:showLegendKey val="0"/>
              <c:showVal val="0"/>
              <c:showCatName val="1"/>
              <c:showSerName val="0"/>
              <c:showPercent val="1"/>
              <c:showBubbleSize val="0"/>
            </c:dLbl>
            <c:dLbl>
              <c:idx val="5"/>
              <c:layout>
                <c:manualLayout>
                  <c:x val="-6.6713886863411412E-2"/>
                  <c:y val="-1.2854453534778133E-2"/>
                </c:manualLayout>
              </c:layout>
              <c:dLblPos val="bestFit"/>
              <c:showLegendKey val="0"/>
              <c:showVal val="0"/>
              <c:showCatName val="1"/>
              <c:showSerName val="0"/>
              <c:showPercent val="1"/>
              <c:showBubbleSize val="0"/>
            </c:dLbl>
            <c:dLbl>
              <c:idx val="6"/>
              <c:layout>
                <c:manualLayout>
                  <c:x val="0.18688169388922318"/>
                  <c:y val="-1.0659440167263057E-2"/>
                </c:manualLayout>
              </c:layout>
              <c:dLblPos val="bestFit"/>
              <c:showLegendKey val="0"/>
              <c:showVal val="0"/>
              <c:showCatName val="1"/>
              <c:showSerName val="0"/>
              <c:showPercent val="1"/>
              <c:showBubbleSize val="0"/>
            </c:dLbl>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Lit>
              <c:ptCount val="7"/>
              <c:pt idx="0">
                <c:v>Energy Industries</c:v>
              </c:pt>
              <c:pt idx="1">
                <c:v>Industry ***</c:v>
              </c:pt>
              <c:pt idx="2">
                <c:v>Transport **</c:v>
              </c:pt>
              <c:pt idx="3">
                <c:v>Residential</c:v>
              </c:pt>
              <c:pt idx="4">
                <c:v>Commercial / Institutional</c:v>
              </c:pt>
              <c:pt idx="5">
                <c:v>Agriculture, Forestry, Fisheries</c:v>
              </c:pt>
              <c:pt idx="6">
                <c:v>Other *****</c:v>
              </c:pt>
            </c:strLit>
          </c:cat>
          <c:val>
            <c:numLit>
              <c:formatCode>0.0</c:formatCode>
              <c:ptCount val="7"/>
              <c:pt idx="0">
                <c:v>1396.2221923899999</c:v>
              </c:pt>
              <c:pt idx="1">
                <c:v>738.28286412</c:v>
              </c:pt>
              <c:pt idx="2">
                <c:v>882.38859831000002</c:v>
              </c:pt>
              <c:pt idx="3">
                <c:v>410.35367696999998</c:v>
              </c:pt>
              <c:pt idx="4">
                <c:v>174.27936631</c:v>
              </c:pt>
              <c:pt idx="5">
                <c:v>74.071934400000004</c:v>
              </c:pt>
              <c:pt idx="6">
                <c:v>41.518156660000002</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5.xml"/><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9.xml"/><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152400</xdr:rowOff>
    </xdr:from>
    <xdr:to>
      <xdr:col>3</xdr:col>
      <xdr:colOff>381000</xdr:colOff>
      <xdr:row>3</xdr:row>
      <xdr:rowOff>85725</xdr:rowOff>
    </xdr:to>
    <xdr:sp macro="" textlink="">
      <xdr:nvSpPr>
        <xdr:cNvPr id="2" name="AutoShape 1">
          <a:hlinkClick xmlns:r="http://schemas.openxmlformats.org/officeDocument/2006/relationships" r:id="rId1"/>
        </xdr:cNvPr>
        <xdr:cNvSpPr>
          <a:spLocks noChangeArrowheads="1"/>
        </xdr:cNvSpPr>
      </xdr:nvSpPr>
      <xdr:spPr bwMode="auto">
        <a:xfrm>
          <a:off x="3648075" y="15240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166688</xdr:colOff>
      <xdr:row>0</xdr:row>
      <xdr:rowOff>195263</xdr:rowOff>
    </xdr:from>
    <xdr:to>
      <xdr:col>31</xdr:col>
      <xdr:colOff>192882</xdr:colOff>
      <xdr:row>3</xdr:row>
      <xdr:rowOff>71438</xdr:rowOff>
    </xdr:to>
    <xdr:sp macro="" textlink="">
      <xdr:nvSpPr>
        <xdr:cNvPr id="3073" name="AutoShape 1">
          <a:hlinkClick xmlns:r="http://schemas.openxmlformats.org/officeDocument/2006/relationships" r:id="rId1"/>
        </xdr:cNvPr>
        <xdr:cNvSpPr>
          <a:spLocks noChangeArrowheads="1"/>
        </xdr:cNvSpPr>
      </xdr:nvSpPr>
      <xdr:spPr bwMode="auto">
        <a:xfrm>
          <a:off x="12596813" y="195263"/>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31</xdr:col>
      <xdr:colOff>333374</xdr:colOff>
      <xdr:row>6</xdr:row>
      <xdr:rowOff>35718</xdr:rowOff>
    </xdr:from>
    <xdr:to>
      <xdr:col>38</xdr:col>
      <xdr:colOff>590549</xdr:colOff>
      <xdr:row>30</xdr:row>
      <xdr:rowOff>80962</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178593</xdr:colOff>
      <xdr:row>0</xdr:row>
      <xdr:rowOff>190500</xdr:rowOff>
    </xdr:from>
    <xdr:to>
      <xdr:col>29</xdr:col>
      <xdr:colOff>188118</xdr:colOff>
      <xdr:row>3</xdr:row>
      <xdr:rowOff>83344</xdr:rowOff>
    </xdr:to>
    <xdr:sp macro="" textlink="">
      <xdr:nvSpPr>
        <xdr:cNvPr id="8193" name="AutoShape 1">
          <a:hlinkClick xmlns:r="http://schemas.openxmlformats.org/officeDocument/2006/relationships" r:id="rId1"/>
        </xdr:cNvPr>
        <xdr:cNvSpPr>
          <a:spLocks noChangeArrowheads="1"/>
        </xdr:cNvSpPr>
      </xdr:nvSpPr>
      <xdr:spPr bwMode="auto">
        <a:xfrm>
          <a:off x="11799093" y="190500"/>
          <a:ext cx="616744" cy="452438"/>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39</xdr:row>
      <xdr:rowOff>0</xdr:rowOff>
    </xdr:from>
    <xdr:to>
      <xdr:col>17</xdr:col>
      <xdr:colOff>135731</xdr:colOff>
      <xdr:row>57</xdr:row>
      <xdr:rowOff>45244</xdr:rowOff>
    </xdr:to>
    <xdr:graphicFrame macro="">
      <xdr:nvGraphicFramePr>
        <xdr:cNvPr id="2"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39</xdr:row>
      <xdr:rowOff>0</xdr:rowOff>
    </xdr:from>
    <xdr:to>
      <xdr:col>29</xdr:col>
      <xdr:colOff>38100</xdr:colOff>
      <xdr:row>55</xdr:row>
      <xdr:rowOff>66675</xdr:rowOff>
    </xdr:to>
    <xdr:graphicFrame macro="">
      <xdr:nvGraphicFramePr>
        <xdr:cNvPr id="3"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190501</xdr:colOff>
      <xdr:row>1</xdr:row>
      <xdr:rowOff>23813</xdr:rowOff>
    </xdr:from>
    <xdr:to>
      <xdr:col>30</xdr:col>
      <xdr:colOff>204789</xdr:colOff>
      <xdr:row>3</xdr:row>
      <xdr:rowOff>30957</xdr:rowOff>
    </xdr:to>
    <xdr:sp macro="" textlink="">
      <xdr:nvSpPr>
        <xdr:cNvPr id="4" name="AutoShape 1">
          <a:hlinkClick xmlns:r="http://schemas.openxmlformats.org/officeDocument/2006/relationships" r:id="rId3"/>
        </xdr:cNvPr>
        <xdr:cNvSpPr>
          <a:spLocks noChangeArrowheads="1"/>
        </xdr:cNvSpPr>
      </xdr:nvSpPr>
      <xdr:spPr bwMode="auto">
        <a:xfrm>
          <a:off x="13144501" y="226219"/>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214313</xdr:colOff>
      <xdr:row>0</xdr:row>
      <xdr:rowOff>190500</xdr:rowOff>
    </xdr:from>
    <xdr:to>
      <xdr:col>30</xdr:col>
      <xdr:colOff>121444</xdr:colOff>
      <xdr:row>2</xdr:row>
      <xdr:rowOff>221456</xdr:rowOff>
    </xdr:to>
    <xdr:sp macro="" textlink="">
      <xdr:nvSpPr>
        <xdr:cNvPr id="2" name="AutoShape 1">
          <a:hlinkClick xmlns:r="http://schemas.openxmlformats.org/officeDocument/2006/relationships" r:id="rId1"/>
        </xdr:cNvPr>
        <xdr:cNvSpPr>
          <a:spLocks noChangeArrowheads="1"/>
        </xdr:cNvSpPr>
      </xdr:nvSpPr>
      <xdr:spPr bwMode="auto">
        <a:xfrm>
          <a:off x="13537407" y="190500"/>
          <a:ext cx="514350"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6625" name="AutoShape 1">
          <a:hlinkClick xmlns:r="http://schemas.openxmlformats.org/officeDocument/2006/relationships" r:id="rId1"/>
        </xdr:cNvPr>
        <xdr:cNvSpPr>
          <a:spLocks noChangeArrowheads="1"/>
        </xdr:cNvSpPr>
      </xdr:nvSpPr>
      <xdr:spPr bwMode="auto">
        <a:xfrm>
          <a:off x="9401175"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38</xdr:row>
      <xdr:rowOff>0</xdr:rowOff>
    </xdr:from>
    <xdr:to>
      <xdr:col>15</xdr:col>
      <xdr:colOff>288132</xdr:colOff>
      <xdr:row>67</xdr:row>
      <xdr:rowOff>47625</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35718</xdr:colOff>
      <xdr:row>37</xdr:row>
      <xdr:rowOff>11906</xdr:rowOff>
    </xdr:from>
    <xdr:to>
      <xdr:col>27</xdr:col>
      <xdr:colOff>366712</xdr:colOff>
      <xdr:row>67</xdr:row>
      <xdr:rowOff>7144</xdr:rowOff>
    </xdr:to>
    <xdr:graphicFrame macro="">
      <xdr:nvGraphicFramePr>
        <xdr:cNvPr id="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7649" name="AutoShape 1">
          <a:hlinkClick xmlns:r="http://schemas.openxmlformats.org/officeDocument/2006/relationships" r:id="rId1"/>
        </xdr:cNvPr>
        <xdr:cNvSpPr>
          <a:spLocks noChangeArrowheads="1"/>
        </xdr:cNvSpPr>
      </xdr:nvSpPr>
      <xdr:spPr bwMode="auto">
        <a:xfrm>
          <a:off x="967740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123824</xdr:colOff>
      <xdr:row>0</xdr:row>
      <xdr:rowOff>123825</xdr:rowOff>
    </xdr:from>
    <xdr:to>
      <xdr:col>29</xdr:col>
      <xdr:colOff>133350</xdr:colOff>
      <xdr:row>3</xdr:row>
      <xdr:rowOff>0</xdr:rowOff>
    </xdr:to>
    <xdr:sp macro="" textlink="">
      <xdr:nvSpPr>
        <xdr:cNvPr id="10241" name="AutoShape 1">
          <a:hlinkClick xmlns:r="http://schemas.openxmlformats.org/officeDocument/2006/relationships" r:id="rId1"/>
        </xdr:cNvPr>
        <xdr:cNvSpPr>
          <a:spLocks noChangeArrowheads="1"/>
        </xdr:cNvSpPr>
      </xdr:nvSpPr>
      <xdr:spPr bwMode="auto">
        <a:xfrm>
          <a:off x="12768262" y="123825"/>
          <a:ext cx="616744"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142876</xdr:colOff>
      <xdr:row>1</xdr:row>
      <xdr:rowOff>0</xdr:rowOff>
    </xdr:from>
    <xdr:to>
      <xdr:col>29</xdr:col>
      <xdr:colOff>152401</xdr:colOff>
      <xdr:row>3</xdr:row>
      <xdr:rowOff>59531</xdr:rowOff>
    </xdr:to>
    <xdr:sp macro="" textlink="">
      <xdr:nvSpPr>
        <xdr:cNvPr id="16385" name="AutoShape 1">
          <a:hlinkClick xmlns:r="http://schemas.openxmlformats.org/officeDocument/2006/relationships" r:id="rId1"/>
        </xdr:cNvPr>
        <xdr:cNvSpPr>
          <a:spLocks noChangeArrowheads="1"/>
        </xdr:cNvSpPr>
      </xdr:nvSpPr>
      <xdr:spPr bwMode="auto">
        <a:xfrm>
          <a:off x="12584907" y="202406"/>
          <a:ext cx="616744" cy="41671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38</xdr:row>
      <xdr:rowOff>0</xdr:rowOff>
    </xdr:from>
    <xdr:to>
      <xdr:col>15</xdr:col>
      <xdr:colOff>76200</xdr:colOff>
      <xdr:row>56</xdr:row>
      <xdr:rowOff>47625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9525</xdr:colOff>
      <xdr:row>36</xdr:row>
      <xdr:rowOff>104775</xdr:rowOff>
    </xdr:from>
    <xdr:to>
      <xdr:col>25</xdr:col>
      <xdr:colOff>209550</xdr:colOff>
      <xdr:row>54</xdr:row>
      <xdr:rowOff>121444</xdr:rowOff>
    </xdr:to>
    <xdr:graphicFrame macro="">
      <xdr:nvGraphicFramePr>
        <xdr:cNvPr id="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166688</xdr:colOff>
      <xdr:row>1</xdr:row>
      <xdr:rowOff>0</xdr:rowOff>
    </xdr:from>
    <xdr:to>
      <xdr:col>30</xdr:col>
      <xdr:colOff>121445</xdr:colOff>
      <xdr:row>3</xdr:row>
      <xdr:rowOff>7144</xdr:rowOff>
    </xdr:to>
    <xdr:sp macro="" textlink="">
      <xdr:nvSpPr>
        <xdr:cNvPr id="4" name="AutoShape 1">
          <a:hlinkClick xmlns:r="http://schemas.openxmlformats.org/officeDocument/2006/relationships" r:id="rId3"/>
        </xdr:cNvPr>
        <xdr:cNvSpPr>
          <a:spLocks noChangeArrowheads="1"/>
        </xdr:cNvSpPr>
      </xdr:nvSpPr>
      <xdr:spPr bwMode="auto">
        <a:xfrm>
          <a:off x="13215938"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238125</xdr:colOff>
      <xdr:row>1</xdr:row>
      <xdr:rowOff>0</xdr:rowOff>
    </xdr:from>
    <xdr:to>
      <xdr:col>30</xdr:col>
      <xdr:colOff>192882</xdr:colOff>
      <xdr:row>3</xdr:row>
      <xdr:rowOff>7144</xdr:rowOff>
    </xdr:to>
    <xdr:sp macro="" textlink="">
      <xdr:nvSpPr>
        <xdr:cNvPr id="2" name="AutoShape 1">
          <a:hlinkClick xmlns:r="http://schemas.openxmlformats.org/officeDocument/2006/relationships" r:id="rId1"/>
        </xdr:cNvPr>
        <xdr:cNvSpPr>
          <a:spLocks noChangeArrowheads="1"/>
        </xdr:cNvSpPr>
      </xdr:nvSpPr>
      <xdr:spPr bwMode="auto">
        <a:xfrm>
          <a:off x="13465969"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171450</xdr:rowOff>
    </xdr:from>
    <xdr:to>
      <xdr:col>4</xdr:col>
      <xdr:colOff>76200</xdr:colOff>
      <xdr:row>3</xdr:row>
      <xdr:rowOff>133350</xdr:rowOff>
    </xdr:to>
    <xdr:sp macro="" textlink="">
      <xdr:nvSpPr>
        <xdr:cNvPr id="2" name="AutoShape 1">
          <a:hlinkClick xmlns:r="http://schemas.openxmlformats.org/officeDocument/2006/relationships" r:id="rId1"/>
        </xdr:cNvPr>
        <xdr:cNvSpPr>
          <a:spLocks noChangeArrowheads="1"/>
        </xdr:cNvSpPr>
      </xdr:nvSpPr>
      <xdr:spPr bwMode="auto">
        <a:xfrm>
          <a:off x="3952875" y="171450"/>
          <a:ext cx="619125" cy="47625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8673" name="AutoShape 1">
          <a:hlinkClick xmlns:r="http://schemas.openxmlformats.org/officeDocument/2006/relationships" r:id="rId1"/>
        </xdr:cNvPr>
        <xdr:cNvSpPr>
          <a:spLocks noChangeArrowheads="1"/>
        </xdr:cNvSpPr>
      </xdr:nvSpPr>
      <xdr:spPr bwMode="auto">
        <a:xfrm>
          <a:off x="9525000"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37</xdr:row>
      <xdr:rowOff>119063</xdr:rowOff>
    </xdr:from>
    <xdr:to>
      <xdr:col>15</xdr:col>
      <xdr:colOff>252413</xdr:colOff>
      <xdr:row>67</xdr:row>
      <xdr:rowOff>23813</xdr:rowOff>
    </xdr:to>
    <xdr:graphicFrame macro="">
      <xdr:nvGraphicFramePr>
        <xdr:cNvPr id="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38</xdr:row>
      <xdr:rowOff>0</xdr:rowOff>
    </xdr:from>
    <xdr:to>
      <xdr:col>28</xdr:col>
      <xdr:colOff>57150</xdr:colOff>
      <xdr:row>67</xdr:row>
      <xdr:rowOff>138113</xdr:rowOff>
    </xdr:to>
    <xdr:graphicFrame macro="">
      <xdr:nvGraphicFramePr>
        <xdr:cNvPr id="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9697" name="AutoShape 1">
          <a:hlinkClick xmlns:r="http://schemas.openxmlformats.org/officeDocument/2006/relationships" r:id="rId1"/>
        </xdr:cNvPr>
        <xdr:cNvSpPr>
          <a:spLocks noChangeArrowheads="1"/>
        </xdr:cNvSpPr>
      </xdr:nvSpPr>
      <xdr:spPr bwMode="auto">
        <a:xfrm>
          <a:off x="984885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95250</xdr:colOff>
      <xdr:row>1</xdr:row>
      <xdr:rowOff>0</xdr:rowOff>
    </xdr:from>
    <xdr:to>
      <xdr:col>7</xdr:col>
      <xdr:colOff>752475</xdr:colOff>
      <xdr:row>3</xdr:row>
      <xdr:rowOff>104775</xdr:rowOff>
    </xdr:to>
    <xdr:sp macro="" textlink="">
      <xdr:nvSpPr>
        <xdr:cNvPr id="2" name="AutoShape 1">
          <a:hlinkClick xmlns:r="http://schemas.openxmlformats.org/officeDocument/2006/relationships" r:id="rId1"/>
        </xdr:cNvPr>
        <xdr:cNvSpPr>
          <a:spLocks noChangeArrowheads="1"/>
        </xdr:cNvSpPr>
      </xdr:nvSpPr>
      <xdr:spPr bwMode="auto">
        <a:xfrm>
          <a:off x="5834063" y="202406"/>
          <a:ext cx="657225" cy="4738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171450</xdr:rowOff>
    </xdr:from>
    <xdr:to>
      <xdr:col>7</xdr:col>
      <xdr:colOff>85725</xdr:colOff>
      <xdr:row>3</xdr:row>
      <xdr:rowOff>85725</xdr:rowOff>
    </xdr:to>
    <xdr:sp macro="" textlink="">
      <xdr:nvSpPr>
        <xdr:cNvPr id="2" name="AutoShape 1">
          <a:hlinkClick xmlns:r="http://schemas.openxmlformats.org/officeDocument/2006/relationships" r:id="rId1"/>
        </xdr:cNvPr>
        <xdr:cNvSpPr>
          <a:spLocks noChangeArrowheads="1"/>
        </xdr:cNvSpPr>
      </xdr:nvSpPr>
      <xdr:spPr bwMode="auto">
        <a:xfrm>
          <a:off x="528637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0</xdr:row>
      <xdr:rowOff>171450</xdr:rowOff>
    </xdr:from>
    <xdr:to>
      <xdr:col>10</xdr:col>
      <xdr:colOff>66675</xdr:colOff>
      <xdr:row>3</xdr:row>
      <xdr:rowOff>85725</xdr:rowOff>
    </xdr:to>
    <xdr:sp macro="" textlink="">
      <xdr:nvSpPr>
        <xdr:cNvPr id="2" name="AutoShape 1">
          <a:hlinkClick xmlns:r="http://schemas.openxmlformats.org/officeDocument/2006/relationships" r:id="rId1"/>
        </xdr:cNvPr>
        <xdr:cNvSpPr>
          <a:spLocks noChangeArrowheads="1"/>
        </xdr:cNvSpPr>
      </xdr:nvSpPr>
      <xdr:spPr bwMode="auto">
        <a:xfrm>
          <a:off x="4572000" y="17145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0</xdr:row>
      <xdr:rowOff>142875</xdr:rowOff>
    </xdr:from>
    <xdr:to>
      <xdr:col>30</xdr:col>
      <xdr:colOff>564357</xdr:colOff>
      <xdr:row>2</xdr:row>
      <xdr:rowOff>152400</xdr:rowOff>
    </xdr:to>
    <xdr:sp macro="" textlink="">
      <xdr:nvSpPr>
        <xdr:cNvPr id="4" name="AutoShape 1">
          <a:hlinkClick xmlns:r="http://schemas.openxmlformats.org/officeDocument/2006/relationships" r:id="rId1"/>
        </xdr:cNvPr>
        <xdr:cNvSpPr>
          <a:spLocks noChangeArrowheads="1"/>
        </xdr:cNvSpPr>
      </xdr:nvSpPr>
      <xdr:spPr bwMode="auto">
        <a:xfrm>
          <a:off x="11487150" y="142875"/>
          <a:ext cx="564357" cy="3714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28575</xdr:colOff>
      <xdr:row>0</xdr:row>
      <xdr:rowOff>171450</xdr:rowOff>
    </xdr:from>
    <xdr:to>
      <xdr:col>18</xdr:col>
      <xdr:colOff>38100</xdr:colOff>
      <xdr:row>3</xdr:row>
      <xdr:rowOff>123825</xdr:rowOff>
    </xdr:to>
    <xdr:sp macro="" textlink="">
      <xdr:nvSpPr>
        <xdr:cNvPr id="2" name="AutoShape 1">
          <a:hlinkClick xmlns:r="http://schemas.openxmlformats.org/officeDocument/2006/relationships" r:id="rId1"/>
        </xdr:cNvPr>
        <xdr:cNvSpPr>
          <a:spLocks noChangeArrowheads="1"/>
        </xdr:cNvSpPr>
      </xdr:nvSpPr>
      <xdr:spPr bwMode="auto">
        <a:xfrm>
          <a:off x="5438775" y="1714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228600</xdr:colOff>
      <xdr:row>1</xdr:row>
      <xdr:rowOff>19050</xdr:rowOff>
    </xdr:from>
    <xdr:to>
      <xdr:col>24</xdr:col>
      <xdr:colOff>495300</xdr:colOff>
      <xdr:row>3</xdr:row>
      <xdr:rowOff>28575</xdr:rowOff>
    </xdr:to>
    <xdr:sp macro="" textlink="">
      <xdr:nvSpPr>
        <xdr:cNvPr id="2" name="AutoShape 1">
          <a:hlinkClick xmlns:r="http://schemas.openxmlformats.org/officeDocument/2006/relationships" r:id="rId1"/>
        </xdr:cNvPr>
        <xdr:cNvSpPr>
          <a:spLocks noChangeArrowheads="1"/>
        </xdr:cNvSpPr>
      </xdr:nvSpPr>
      <xdr:spPr bwMode="auto">
        <a:xfrm>
          <a:off x="8334375" y="2095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5</xdr:row>
      <xdr:rowOff>0</xdr:rowOff>
    </xdr:from>
    <xdr:to>
      <xdr:col>12</xdr:col>
      <xdr:colOff>76200</xdr:colOff>
      <xdr:row>17</xdr:row>
      <xdr:rowOff>142875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xdr:row>
      <xdr:rowOff>0</xdr:rowOff>
    </xdr:from>
    <xdr:to>
      <xdr:col>22</xdr:col>
      <xdr:colOff>19050</xdr:colOff>
      <xdr:row>16</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333375</xdr:colOff>
      <xdr:row>0</xdr:row>
      <xdr:rowOff>171450</xdr:rowOff>
    </xdr:from>
    <xdr:to>
      <xdr:col>12</xdr:col>
      <xdr:colOff>342900</xdr:colOff>
      <xdr:row>3</xdr:row>
      <xdr:rowOff>133350</xdr:rowOff>
    </xdr:to>
    <xdr:sp macro="" textlink="">
      <xdr:nvSpPr>
        <xdr:cNvPr id="2" name="AutoShape 1">
          <a:hlinkClick xmlns:r="http://schemas.openxmlformats.org/officeDocument/2006/relationships" r:id="rId1"/>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macro="" textlink="">
      <xdr:nvSpPr>
        <xdr:cNvPr id="3" name="AutoShape 1">
          <a:hlinkClick xmlns:r="http://schemas.openxmlformats.org/officeDocument/2006/relationships" r:id="rId1"/>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504825</xdr:colOff>
      <xdr:row>0</xdr:row>
      <xdr:rowOff>171451</xdr:rowOff>
    </xdr:from>
    <xdr:to>
      <xdr:col>8</xdr:col>
      <xdr:colOff>514350</xdr:colOff>
      <xdr:row>2</xdr:row>
      <xdr:rowOff>257175</xdr:rowOff>
    </xdr:to>
    <xdr:sp macro="" textlink="">
      <xdr:nvSpPr>
        <xdr:cNvPr id="2" name="AutoShape 1">
          <a:hlinkClick xmlns:r="http://schemas.openxmlformats.org/officeDocument/2006/relationships" r:id="rId1"/>
        </xdr:cNvPr>
        <xdr:cNvSpPr>
          <a:spLocks noChangeArrowheads="1"/>
        </xdr:cNvSpPr>
      </xdr:nvSpPr>
      <xdr:spPr bwMode="auto">
        <a:xfrm>
          <a:off x="2914650" y="171451"/>
          <a:ext cx="619125" cy="447674"/>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4.9989318521683403E-2"/>
    <pageSetUpPr fitToPage="1"/>
  </sheetPr>
  <dimension ref="A1:R39"/>
  <sheetViews>
    <sheetView tabSelected="1" zoomScale="85" zoomScaleNormal="100" workbookViewId="0">
      <pane xSplit="1" ySplit="5" topLeftCell="B6" activePane="bottomRight" state="frozen"/>
      <selection activeCell="N25" sqref="N25"/>
      <selection pane="topRight" activeCell="N25" sqref="N25"/>
      <selection pane="bottomLeft" activeCell="N25" sqref="N25"/>
      <selection pane="bottomRight"/>
    </sheetView>
  </sheetViews>
  <sheetFormatPr defaultRowHeight="11.25" x14ac:dyDescent="0.2"/>
  <cols>
    <col min="1" max="1" width="4" style="1" customWidth="1"/>
    <col min="2" max="2" width="5" style="3" customWidth="1"/>
    <col min="3" max="3" width="1.42578125" style="2" customWidth="1"/>
    <col min="4" max="4" width="51.5703125" style="1" customWidth="1"/>
    <col min="5" max="5" width="1.140625" style="1" customWidth="1"/>
    <col min="6" max="6" width="7.42578125" style="1" customWidth="1"/>
    <col min="7" max="7" width="5.5703125" style="1" customWidth="1"/>
    <col min="8" max="8" width="1.28515625" style="1" customWidth="1"/>
    <col min="9" max="9" width="19.85546875" style="1" customWidth="1"/>
    <col min="10" max="10" width="0.7109375" style="1" customWidth="1"/>
    <col min="11" max="11" width="0.85546875" style="1" customWidth="1"/>
    <col min="12" max="12" width="4.85546875" style="1" customWidth="1"/>
    <col min="13" max="13" width="1.140625" style="1" customWidth="1"/>
    <col min="14" max="14" width="30.42578125" style="1" customWidth="1"/>
    <col min="15" max="15" width="1.85546875" style="1" customWidth="1"/>
    <col min="16" max="16" width="1.42578125" style="1" customWidth="1"/>
    <col min="17" max="17" width="1.140625" style="1" customWidth="1"/>
    <col min="18" max="16384" width="9.140625" style="1"/>
  </cols>
  <sheetData>
    <row r="1" spans="1:18" ht="15" customHeight="1" x14ac:dyDescent="0.2">
      <c r="C1" s="135" t="s">
        <v>0</v>
      </c>
      <c r="D1" s="142"/>
      <c r="I1" s="143" t="s">
        <v>1</v>
      </c>
    </row>
    <row r="2" spans="1:18" s="4" customFormat="1" ht="14.25" customHeight="1" x14ac:dyDescent="0.2">
      <c r="A2" s="136"/>
      <c r="B2" s="137"/>
      <c r="C2" s="144" t="s">
        <v>8</v>
      </c>
      <c r="D2" s="145"/>
      <c r="E2" s="136"/>
      <c r="F2" s="136"/>
      <c r="G2" s="136"/>
      <c r="H2" s="136"/>
      <c r="I2" s="136"/>
      <c r="J2" s="136"/>
      <c r="K2" s="136"/>
      <c r="L2" s="136"/>
      <c r="M2" s="136"/>
      <c r="N2" s="136"/>
      <c r="O2" s="136"/>
      <c r="P2" s="136"/>
      <c r="Q2" s="136"/>
      <c r="R2" s="136"/>
    </row>
    <row r="3" spans="1:18" s="4" customFormat="1" ht="20.25" customHeight="1" x14ac:dyDescent="0.2">
      <c r="B3" s="5"/>
      <c r="C3" s="6"/>
      <c r="D3" s="1047" t="s">
        <v>9</v>
      </c>
      <c r="E3" s="1048"/>
      <c r="F3" s="1048"/>
      <c r="G3" s="1048"/>
    </row>
    <row r="4" spans="1:18" s="4" customFormat="1" ht="12" customHeight="1" x14ac:dyDescent="0.2">
      <c r="B4" s="5"/>
      <c r="C4" s="6"/>
      <c r="D4" s="146" t="s">
        <v>10</v>
      </c>
    </row>
    <row r="5" spans="1:18" s="6" customFormat="1" x14ac:dyDescent="0.2">
      <c r="B5" s="138" t="s">
        <v>11</v>
      </c>
      <c r="C5" s="1046" t="s">
        <v>12</v>
      </c>
      <c r="D5" s="1046"/>
      <c r="I5" s="14"/>
    </row>
    <row r="6" spans="1:18" s="4" customFormat="1" ht="3.75" customHeight="1" x14ac:dyDescent="0.2">
      <c r="B6" s="5"/>
      <c r="C6" s="6"/>
      <c r="I6" s="14"/>
    </row>
    <row r="7" spans="1:18" s="147" customFormat="1" ht="15" customHeight="1" x14ac:dyDescent="0.2">
      <c r="B7" s="148" t="s">
        <v>13</v>
      </c>
      <c r="C7" s="149"/>
      <c r="D7" s="194" t="s">
        <v>14</v>
      </c>
      <c r="E7" s="139"/>
      <c r="F7" s="139"/>
      <c r="G7" s="150"/>
      <c r="H7" s="150"/>
      <c r="I7" s="45"/>
    </row>
    <row r="8" spans="1:18" s="147" customFormat="1" ht="15" customHeight="1" x14ac:dyDescent="0.2">
      <c r="B8" s="148" t="s">
        <v>13</v>
      </c>
      <c r="C8" s="149"/>
      <c r="D8" s="194" t="s">
        <v>15</v>
      </c>
      <c r="E8" s="139"/>
      <c r="F8" s="139"/>
      <c r="G8" s="150"/>
      <c r="H8" s="150"/>
      <c r="I8" s="45"/>
    </row>
    <row r="9" spans="1:18" s="147" customFormat="1" ht="15" customHeight="1" x14ac:dyDescent="0.2">
      <c r="B9" s="148" t="s">
        <v>16</v>
      </c>
      <c r="C9" s="148"/>
      <c r="D9" s="194" t="s">
        <v>17</v>
      </c>
      <c r="E9" s="139"/>
      <c r="F9" s="139"/>
      <c r="G9" s="150"/>
      <c r="H9" s="150"/>
      <c r="I9" s="45"/>
    </row>
    <row r="10" spans="1:18" s="147" customFormat="1" ht="15" customHeight="1" x14ac:dyDescent="0.2">
      <c r="B10" s="148" t="s">
        <v>18</v>
      </c>
      <c r="C10" s="148"/>
      <c r="D10" s="194" t="s">
        <v>19</v>
      </c>
      <c r="E10" s="139"/>
      <c r="F10" s="139"/>
      <c r="G10" s="150"/>
      <c r="H10" s="150"/>
      <c r="I10" s="45"/>
    </row>
    <row r="11" spans="1:18" s="147" customFormat="1" ht="15" customHeight="1" x14ac:dyDescent="0.2">
      <c r="B11" s="148" t="s">
        <v>20</v>
      </c>
      <c r="C11" s="151"/>
      <c r="D11" s="194" t="s">
        <v>350</v>
      </c>
      <c r="E11" s="152"/>
      <c r="F11" s="152"/>
      <c r="G11" s="150"/>
      <c r="H11" s="150"/>
      <c r="I11" s="45"/>
    </row>
    <row r="12" spans="1:18" s="147" customFormat="1" ht="15" customHeight="1" x14ac:dyDescent="0.2">
      <c r="B12" s="148" t="s">
        <v>21</v>
      </c>
      <c r="C12" s="149"/>
      <c r="D12" s="235" t="s">
        <v>22</v>
      </c>
      <c r="E12" s="139"/>
      <c r="F12" s="139"/>
      <c r="G12" s="150"/>
      <c r="H12" s="150"/>
      <c r="I12" s="45"/>
    </row>
    <row r="13" spans="1:18" s="147" customFormat="1" ht="15" customHeight="1" x14ac:dyDescent="0.2">
      <c r="B13" s="148" t="s">
        <v>21</v>
      </c>
      <c r="C13" s="149"/>
      <c r="D13" s="235" t="s">
        <v>23</v>
      </c>
      <c r="E13" s="153"/>
      <c r="F13" s="153"/>
      <c r="G13" s="150"/>
      <c r="H13" s="150"/>
      <c r="I13" s="45"/>
    </row>
    <row r="14" spans="1:18" s="147" customFormat="1" ht="15" customHeight="1" x14ac:dyDescent="0.2">
      <c r="B14" s="148" t="s">
        <v>24</v>
      </c>
      <c r="C14" s="149"/>
      <c r="D14" s="235" t="s">
        <v>482</v>
      </c>
      <c r="E14" s="139"/>
      <c r="F14" s="139"/>
      <c r="G14" s="150"/>
      <c r="H14" s="150"/>
      <c r="I14" s="45"/>
    </row>
    <row r="15" spans="1:18" s="147" customFormat="1" ht="15" customHeight="1" x14ac:dyDescent="0.2">
      <c r="B15" s="148" t="s">
        <v>25</v>
      </c>
      <c r="C15" s="149"/>
      <c r="D15" s="194" t="s">
        <v>26</v>
      </c>
      <c r="E15" s="139"/>
      <c r="F15" s="139"/>
      <c r="G15" s="150"/>
      <c r="H15" s="150"/>
      <c r="I15" s="45"/>
    </row>
    <row r="16" spans="1:18" s="4" customFormat="1" ht="15" customHeight="1" x14ac:dyDescent="0.2">
      <c r="B16" s="8"/>
      <c r="C16" s="7"/>
      <c r="D16" s="9"/>
      <c r="E16" s="8"/>
      <c r="F16" s="8"/>
      <c r="I16" s="14"/>
    </row>
    <row r="17" spans="1:9" s="4" customFormat="1" ht="15" customHeight="1" x14ac:dyDescent="0.2">
      <c r="B17" s="7" t="s">
        <v>27</v>
      </c>
      <c r="C17" s="7"/>
      <c r="D17" s="1046" t="s">
        <v>2</v>
      </c>
      <c r="E17" s="1046"/>
      <c r="F17" s="8"/>
      <c r="I17" s="14"/>
    </row>
    <row r="18" spans="1:9" s="147" customFormat="1" ht="15" customHeight="1" x14ac:dyDescent="0.2">
      <c r="A18" s="154"/>
      <c r="B18" s="148" t="s">
        <v>28</v>
      </c>
      <c r="C18" s="149"/>
      <c r="D18" s="194" t="s">
        <v>351</v>
      </c>
      <c r="E18" s="139"/>
      <c r="F18" s="139"/>
      <c r="G18" s="150"/>
      <c r="H18" s="150"/>
      <c r="I18" s="45"/>
    </row>
    <row r="19" spans="1:9" s="147" customFormat="1" ht="15" customHeight="1" x14ac:dyDescent="0.2">
      <c r="A19" s="154"/>
      <c r="B19" s="148" t="s">
        <v>29</v>
      </c>
      <c r="C19" s="148"/>
      <c r="D19" s="194" t="s">
        <v>3</v>
      </c>
      <c r="E19" s="139"/>
      <c r="F19" s="139"/>
      <c r="G19" s="150"/>
      <c r="H19" s="150"/>
      <c r="I19" s="45"/>
    </row>
    <row r="20" spans="1:9" s="147" customFormat="1" ht="15" customHeight="1" x14ac:dyDescent="0.2">
      <c r="A20" s="154"/>
      <c r="B20" s="148" t="s">
        <v>30</v>
      </c>
      <c r="C20" s="149"/>
      <c r="D20" s="194" t="s">
        <v>359</v>
      </c>
      <c r="E20" s="139"/>
      <c r="F20" s="139"/>
      <c r="G20" s="150"/>
      <c r="H20" s="150"/>
      <c r="I20" s="45"/>
    </row>
    <row r="21" spans="1:9" s="147" customFormat="1" ht="15" customHeight="1" x14ac:dyDescent="0.2">
      <c r="A21" s="154"/>
      <c r="B21" s="148" t="s">
        <v>31</v>
      </c>
      <c r="C21" s="149"/>
      <c r="D21" s="194" t="s">
        <v>352</v>
      </c>
      <c r="E21" s="139"/>
      <c r="F21" s="139"/>
      <c r="G21" s="150"/>
      <c r="H21" s="150"/>
      <c r="I21" s="45"/>
    </row>
    <row r="22" spans="1:9" s="147" customFormat="1" ht="15" customHeight="1" x14ac:dyDescent="0.2">
      <c r="A22" s="154"/>
      <c r="B22" s="148" t="s">
        <v>32</v>
      </c>
      <c r="C22" s="148"/>
      <c r="D22" s="194" t="s">
        <v>360</v>
      </c>
      <c r="E22" s="139"/>
      <c r="F22" s="139"/>
      <c r="G22" s="150"/>
      <c r="H22" s="150"/>
      <c r="I22" s="45"/>
    </row>
    <row r="23" spans="1:9" s="147" customFormat="1" ht="15" customHeight="1" x14ac:dyDescent="0.2">
      <c r="A23" s="154"/>
      <c r="B23" s="148" t="s">
        <v>33</v>
      </c>
      <c r="C23" s="148"/>
      <c r="D23" s="194" t="s">
        <v>7</v>
      </c>
      <c r="E23" s="139"/>
      <c r="F23" s="139"/>
      <c r="G23" s="150"/>
      <c r="H23" s="150"/>
      <c r="I23" s="45"/>
    </row>
    <row r="24" spans="1:9" s="147" customFormat="1" ht="15" customHeight="1" x14ac:dyDescent="0.2">
      <c r="A24" s="154"/>
      <c r="B24" s="148" t="s">
        <v>34</v>
      </c>
      <c r="C24" s="149"/>
      <c r="D24" s="194" t="s">
        <v>356</v>
      </c>
      <c r="E24" s="139"/>
      <c r="F24" s="139"/>
      <c r="G24" s="150"/>
      <c r="H24" s="150"/>
      <c r="I24" s="45"/>
    </row>
    <row r="25" spans="1:9" s="147" customFormat="1" ht="15" customHeight="1" x14ac:dyDescent="0.2">
      <c r="A25" s="154"/>
      <c r="B25" s="148" t="s">
        <v>35</v>
      </c>
      <c r="C25" s="149"/>
      <c r="D25" s="194" t="s">
        <v>4</v>
      </c>
      <c r="E25" s="139"/>
      <c r="F25" s="139"/>
      <c r="G25" s="150"/>
      <c r="H25" s="150"/>
      <c r="I25" s="45"/>
    </row>
    <row r="26" spans="1:9" s="147" customFormat="1" ht="15" customHeight="1" x14ac:dyDescent="0.2">
      <c r="A26" s="154"/>
      <c r="B26" s="148" t="s">
        <v>36</v>
      </c>
      <c r="C26" s="149"/>
      <c r="D26" s="194" t="s">
        <v>357</v>
      </c>
      <c r="E26" s="139"/>
      <c r="F26" s="139"/>
      <c r="G26" s="150"/>
      <c r="H26" s="150"/>
      <c r="I26" s="45"/>
    </row>
    <row r="27" spans="1:9" s="147" customFormat="1" ht="15" customHeight="1" x14ac:dyDescent="0.2">
      <c r="A27" s="154"/>
      <c r="B27" s="148" t="s">
        <v>353</v>
      </c>
      <c r="C27" s="149"/>
      <c r="D27" s="194" t="s">
        <v>358</v>
      </c>
      <c r="E27" s="139"/>
      <c r="F27" s="139"/>
      <c r="G27" s="150"/>
      <c r="H27" s="150"/>
      <c r="I27" s="45"/>
    </row>
    <row r="28" spans="1:9" s="147" customFormat="1" ht="15" customHeight="1" x14ac:dyDescent="0.2">
      <c r="A28" s="154"/>
      <c r="B28" s="148" t="s">
        <v>354</v>
      </c>
      <c r="C28" s="149"/>
      <c r="D28" s="194" t="s">
        <v>361</v>
      </c>
      <c r="E28" s="152"/>
      <c r="F28" s="152"/>
      <c r="G28" s="150"/>
      <c r="H28" s="150"/>
      <c r="I28" s="45"/>
    </row>
    <row r="29" spans="1:9" s="147" customFormat="1" ht="15" customHeight="1" x14ac:dyDescent="0.2">
      <c r="A29" s="154"/>
      <c r="B29" s="148" t="s">
        <v>355</v>
      </c>
      <c r="C29" s="149"/>
      <c r="D29" s="194" t="s">
        <v>6</v>
      </c>
      <c r="E29" s="152"/>
      <c r="F29" s="152"/>
      <c r="G29" s="150"/>
      <c r="H29" s="150"/>
      <c r="I29" s="45"/>
    </row>
    <row r="30" spans="1:9" s="147" customFormat="1" ht="15" customHeight="1" x14ac:dyDescent="0.2">
      <c r="A30" s="154"/>
      <c r="B30" s="148" t="s">
        <v>345</v>
      </c>
      <c r="C30" s="149"/>
      <c r="D30" s="194" t="s">
        <v>5</v>
      </c>
      <c r="E30" s="152"/>
      <c r="F30" s="152"/>
      <c r="G30" s="150"/>
      <c r="H30" s="150"/>
      <c r="I30" s="45"/>
    </row>
    <row r="31" spans="1:9" s="4" customFormat="1" ht="11.25" customHeight="1" x14ac:dyDescent="0.2">
      <c r="B31" s="139"/>
      <c r="C31" s="140"/>
      <c r="D31" s="155"/>
      <c r="E31" s="141"/>
      <c r="F31" s="141"/>
      <c r="G31" s="141"/>
      <c r="H31" s="141"/>
      <c r="I31" s="14"/>
    </row>
    <row r="32" spans="1:9"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sheetData>
  <mergeCells count="3">
    <mergeCell ref="C5:D5"/>
    <mergeCell ref="D3:G3"/>
    <mergeCell ref="D17:E17"/>
  </mergeCells>
  <phoneticPr fontId="5" type="noConversion"/>
  <hyperlinks>
    <hyperlink ref="D7" location="'3.1.1 Glossary'!A1" display="Glossary"/>
    <hyperlink ref="D9" location="'3.1.2 Average Calorific Values'!A1" display="Average Calorific Values, Energy Content"/>
    <hyperlink ref="D10" location="'3.1.3 Conversion Factors'!A1" display="Conversion Factors"/>
    <hyperlink ref="E13:F13" location="'2.2 Overview'!A1" display="Overview and Security of Supply"/>
    <hyperlink ref="D12" location="'3.1.5 FEC by sector'!A1" display="Final Energy Consumption by Sector"/>
    <hyperlink ref="D13" location="'3.1.5 FEC by sector - Graphs'!A1" display="Final Energy Consumption by Sector, Graphs"/>
    <hyperlink ref="C5:D5" location="'2.1 General Information'!A1" display="ENERGY"/>
    <hyperlink ref="D11" location="'3.1.4 EU-28'!A1" display="Energy Statistics for the EU-27"/>
    <hyperlink ref="D18" location="'3.2.1 Total GHG Emissions'!A1" display="Total Greenhouse Gas (GHG) Emissions"/>
    <hyperlink ref="D24" location="'3.2.7 Total CO2 Emissions'!A1" display="Total CO2 Emissions"/>
    <hyperlink ref="D30" location="'3.2.13 Oil spills'!A1" display="Oil Spills at Sea"/>
    <hyperlink ref="D19" location="'3.2.2 GHG Emiss from Transport'!A1" display="GHG Emissions from Transport"/>
    <hyperlink ref="D22" location="'3.2.5 GHG Emiss from Trans EU28'!A1" display="GHG Emissions from Transport by Mode, EU-28"/>
    <hyperlink ref="D23" location="'3.2.6 GHG Emiss from Trans Sect'!A1" display="GHG Emissions from Transport by Mode"/>
    <hyperlink ref="D25" location="'3.2.8 CO2 Emiss from Transport'!A1" display="CO2  Emissions from Transport"/>
    <hyperlink ref="D28" location="'3.2.11 CO2 Emiss-Trans, EU28'!A1" display="CO2  Emissions from Transport by Mode, EU-28"/>
    <hyperlink ref="D29" location="'3.2.12 CO2 Emiss from Trans Sec'!A1" display="CO2  Emissions from Transport by Mode"/>
    <hyperlink ref="D17:E17" location="'2.1 General Information'!A1" display="ENERGY"/>
    <hyperlink ref="D8" location="'3.1.1 Glossary Page 2'!A1" display="Glossary - page 2"/>
    <hyperlink ref="D14" location="'3.1.6 Final Energy Consumption'!A1" display="Final Consumption of Motor gasoline,  Diesel and Biofuels for Transport"/>
    <hyperlink ref="D15" location="'3.1.7 Biofuels Production'!A1" display="Biofuels Production"/>
    <hyperlink ref="D20" location="'3.2.3 GHG Emiss by Sector, EU28'!A1" display="Greenhouse Gas Emissions by Sector, EU-28"/>
    <hyperlink ref="D21" location="'3.2.4 GHG Emiss by Sector'!A1" display="Greenhouse Gas Emissions by Sector"/>
    <hyperlink ref="D26" location="'3.2.9 CO2 Emiss by Sector, EU28'!A1" display="CO2 Emissions by Sector: EU-28"/>
    <hyperlink ref="D27" location="'3.2.10 CO2 Emiss by Sector'!A1" display="CO2 Emissions by Sector"/>
  </hyperlinks>
  <pageMargins left="0.45" right="0.75" top="0.42" bottom="0.51" header="0.31" footer="0.28999999999999998"/>
  <pageSetup scale="86" orientation="landscape" r:id="rId1"/>
  <headerFooter alignWithMargins="0">
    <oddFooter>&amp;C&amp;P(&amp;N)&amp;RPrinted: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4.9989318521683403E-2"/>
  </sheetPr>
  <dimension ref="A1:AW214"/>
  <sheetViews>
    <sheetView zoomScale="80" zoomScaleNormal="80" workbookViewId="0"/>
  </sheetViews>
  <sheetFormatPr defaultRowHeight="12.75" x14ac:dyDescent="0.2"/>
  <cols>
    <col min="1" max="1" width="2.42578125" customWidth="1"/>
    <col min="2" max="2" width="6.5703125" customWidth="1"/>
    <col min="3" max="3" width="8.5703125" customWidth="1"/>
    <col min="4" max="6" width="6.28515625" customWidth="1"/>
    <col min="7" max="7" width="1" customWidth="1"/>
    <col min="8" max="9" width="9.140625" style="10"/>
    <col min="10" max="41" width="9.140625" style="310"/>
    <col min="42" max="49" width="9.140625" style="10"/>
  </cols>
  <sheetData>
    <row r="1" spans="1:49" ht="15.75" x14ac:dyDescent="0.25">
      <c r="A1" s="195" t="s">
        <v>25</v>
      </c>
      <c r="B1" s="195"/>
      <c r="C1" s="196"/>
      <c r="D1" s="10"/>
      <c r="E1" s="10"/>
      <c r="G1" s="197" t="s">
        <v>25</v>
      </c>
    </row>
    <row r="2" spans="1:49" x14ac:dyDescent="0.2">
      <c r="A2" s="10"/>
      <c r="B2" s="62"/>
      <c r="C2" s="62"/>
      <c r="D2" s="10"/>
      <c r="E2" s="10"/>
      <c r="F2" s="10"/>
      <c r="G2" s="62"/>
    </row>
    <row r="3" spans="1:49" s="236" customFormat="1" ht="33.75" customHeight="1" x14ac:dyDescent="0.25">
      <c r="A3" s="10"/>
      <c r="B3" s="1064" t="s">
        <v>26</v>
      </c>
      <c r="C3" s="1064"/>
      <c r="D3" s="1064"/>
      <c r="E3" s="1064"/>
      <c r="F3" s="1064"/>
      <c r="G3" s="1064"/>
      <c r="H3" s="10"/>
      <c r="I3" s="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10"/>
      <c r="AQ3" s="10"/>
      <c r="AR3" s="10"/>
      <c r="AS3" s="10"/>
      <c r="AT3" s="10"/>
      <c r="AU3" s="10"/>
      <c r="AV3" s="10"/>
      <c r="AW3" s="10"/>
    </row>
    <row r="4" spans="1:49" s="236" customFormat="1" ht="15" x14ac:dyDescent="0.2">
      <c r="A4" s="10"/>
      <c r="B4" s="1072" t="s">
        <v>480</v>
      </c>
      <c r="C4" s="1072"/>
      <c r="D4" s="1072"/>
      <c r="E4" s="1072"/>
      <c r="F4" s="1072"/>
      <c r="G4" s="1072"/>
      <c r="H4" s="10"/>
      <c r="I4" s="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10"/>
      <c r="AQ4" s="10"/>
      <c r="AR4" s="10"/>
      <c r="AS4" s="10"/>
      <c r="AT4" s="10"/>
      <c r="AU4" s="10"/>
      <c r="AV4" s="10"/>
      <c r="AW4" s="10"/>
    </row>
    <row r="5" spans="1:49" ht="15.75" thickBot="1" x14ac:dyDescent="0.25">
      <c r="A5" s="10"/>
      <c r="B5" s="237"/>
      <c r="C5" s="237"/>
      <c r="D5" s="237"/>
      <c r="E5" s="237"/>
      <c r="F5" s="237"/>
      <c r="G5" s="237"/>
    </row>
    <row r="6" spans="1:49" ht="87.75" x14ac:dyDescent="0.2">
      <c r="A6" s="10"/>
      <c r="B6" s="256"/>
      <c r="C6" s="257" t="s">
        <v>252</v>
      </c>
      <c r="D6" s="258" t="s">
        <v>248</v>
      </c>
      <c r="E6" s="209" t="s">
        <v>249</v>
      </c>
      <c r="F6" s="209" t="s">
        <v>250</v>
      </c>
      <c r="G6" s="256"/>
    </row>
    <row r="7" spans="1:49" x14ac:dyDescent="0.2">
      <c r="A7" s="10"/>
      <c r="B7" s="259"/>
      <c r="C7" s="260"/>
      <c r="D7" s="261"/>
      <c r="E7" s="262"/>
      <c r="F7" s="263"/>
      <c r="G7" s="264"/>
    </row>
    <row r="8" spans="1:49" x14ac:dyDescent="0.2">
      <c r="A8" s="10"/>
      <c r="B8" s="227" t="s">
        <v>346</v>
      </c>
      <c r="C8" s="723">
        <f>IF(AND(D8="",E8="",F8=""),"",SUM(D8:F8))</f>
        <v>12841.095824973727</v>
      </c>
      <c r="D8" s="667">
        <v>2580.8493360084071</v>
      </c>
      <c r="E8" s="667">
        <v>9868.5153339065637</v>
      </c>
      <c r="F8" s="670">
        <v>391.73115505875609</v>
      </c>
      <c r="G8" s="265"/>
      <c r="I8" s="1022"/>
    </row>
    <row r="9" spans="1:49" ht="4.5" customHeight="1" x14ac:dyDescent="0.2">
      <c r="A9" s="10"/>
      <c r="B9" s="641"/>
      <c r="C9" s="724"/>
      <c r="D9" s="701"/>
      <c r="E9" s="701"/>
      <c r="F9" s="701"/>
      <c r="G9" s="264"/>
      <c r="I9" s="1022"/>
    </row>
    <row r="10" spans="1:49" x14ac:dyDescent="0.2">
      <c r="A10" s="10"/>
      <c r="B10" s="227" t="s">
        <v>214</v>
      </c>
      <c r="C10" s="723">
        <f t="shared" ref="C10:C42" si="0">IF(AND(D10="",E10="",F10=""),"",SUM(D10:F10))</f>
        <v>442.82029234737746</v>
      </c>
      <c r="D10" s="667">
        <v>155.17817903888411</v>
      </c>
      <c r="E10" s="667">
        <v>265.11894525652048</v>
      </c>
      <c r="F10" s="670">
        <v>22.523168051972867</v>
      </c>
      <c r="G10" s="264"/>
      <c r="I10" s="1022"/>
    </row>
    <row r="11" spans="1:49" x14ac:dyDescent="0.2">
      <c r="A11" s="10"/>
      <c r="B11" s="642" t="s">
        <v>215</v>
      </c>
      <c r="C11" s="725">
        <f t="shared" si="0"/>
        <v>47.100410814942201</v>
      </c>
      <c r="D11" s="672">
        <v>8.0252221266838628</v>
      </c>
      <c r="E11" s="672">
        <v>39.075188688258336</v>
      </c>
      <c r="F11" s="675" t="s">
        <v>379</v>
      </c>
      <c r="G11" s="264"/>
      <c r="I11" s="1022"/>
    </row>
    <row r="12" spans="1:49" x14ac:dyDescent="0.2">
      <c r="A12" s="10"/>
      <c r="B12" s="227" t="s">
        <v>216</v>
      </c>
      <c r="C12" s="723">
        <f t="shared" si="0"/>
        <v>227.95452374128212</v>
      </c>
      <c r="D12" s="667">
        <v>67.378427438616598</v>
      </c>
      <c r="E12" s="667">
        <v>160.57609630266552</v>
      </c>
      <c r="F12" s="670" t="s">
        <v>379</v>
      </c>
      <c r="G12" s="264"/>
      <c r="I12" s="1022"/>
    </row>
    <row r="13" spans="1:49" x14ac:dyDescent="0.2">
      <c r="A13" s="10"/>
      <c r="B13" s="642" t="s">
        <v>217</v>
      </c>
      <c r="C13" s="725">
        <f t="shared" si="0"/>
        <v>99.503200535014798</v>
      </c>
      <c r="D13" s="672" t="s">
        <v>379</v>
      </c>
      <c r="E13" s="672">
        <v>79.917837011560138</v>
      </c>
      <c r="F13" s="675">
        <v>19.585363523454667</v>
      </c>
      <c r="G13" s="264"/>
      <c r="I13" s="1022"/>
    </row>
    <row r="14" spans="1:49" x14ac:dyDescent="0.2">
      <c r="A14" s="10"/>
      <c r="B14" s="227" t="s">
        <v>218</v>
      </c>
      <c r="C14" s="723">
        <f t="shared" si="0"/>
        <v>3156.0380242667434</v>
      </c>
      <c r="D14" s="667">
        <v>405.70364001146459</v>
      </c>
      <c r="E14" s="667">
        <v>2667.7175886118275</v>
      </c>
      <c r="F14" s="670">
        <v>82.616795643450843</v>
      </c>
      <c r="G14" s="264"/>
      <c r="I14" s="1022"/>
    </row>
    <row r="15" spans="1:49" x14ac:dyDescent="0.2">
      <c r="A15" s="10"/>
      <c r="B15" s="642" t="s">
        <v>219</v>
      </c>
      <c r="C15" s="725" t="str">
        <f t="shared" si="0"/>
        <v/>
      </c>
      <c r="D15" s="672" t="s">
        <v>379</v>
      </c>
      <c r="E15" s="672" t="s">
        <v>379</v>
      </c>
      <c r="F15" s="675" t="s">
        <v>379</v>
      </c>
      <c r="G15" s="264"/>
      <c r="I15" s="1022"/>
    </row>
    <row r="16" spans="1:49" x14ac:dyDescent="0.2">
      <c r="A16" s="10"/>
      <c r="B16" s="227" t="s">
        <v>220</v>
      </c>
      <c r="C16" s="723">
        <f t="shared" si="0"/>
        <v>21.830514951753127</v>
      </c>
      <c r="D16" s="667" t="s">
        <v>379</v>
      </c>
      <c r="E16" s="667">
        <v>21.830514951753127</v>
      </c>
      <c r="F16" s="670" t="s">
        <v>379</v>
      </c>
      <c r="G16" s="264"/>
      <c r="I16" s="1022"/>
      <c r="AP16"/>
      <c r="AQ16"/>
      <c r="AR16"/>
      <c r="AS16"/>
      <c r="AT16"/>
      <c r="AU16"/>
      <c r="AV16"/>
      <c r="AW16"/>
    </row>
    <row r="17" spans="1:49" x14ac:dyDescent="0.2">
      <c r="A17" s="10"/>
      <c r="B17" s="642" t="s">
        <v>221</v>
      </c>
      <c r="C17" s="725">
        <f t="shared" si="0"/>
        <v>137.90962071271616</v>
      </c>
      <c r="D17" s="672" t="s">
        <v>379</v>
      </c>
      <c r="E17" s="672">
        <v>137.90962071271616</v>
      </c>
      <c r="F17" s="675" t="s">
        <v>379</v>
      </c>
      <c r="G17" s="264"/>
      <c r="I17" s="1022"/>
      <c r="AP17"/>
      <c r="AQ17"/>
      <c r="AR17"/>
      <c r="AS17"/>
      <c r="AT17"/>
      <c r="AU17"/>
      <c r="AV17"/>
      <c r="AW17"/>
    </row>
    <row r="18" spans="1:49" x14ac:dyDescent="0.2">
      <c r="A18" s="10"/>
      <c r="B18" s="227" t="s">
        <v>222</v>
      </c>
      <c r="C18" s="723">
        <f t="shared" si="0"/>
        <v>877.40040126110625</v>
      </c>
      <c r="D18" s="667">
        <v>231.17894334575331</v>
      </c>
      <c r="E18" s="667">
        <v>646.22145791535297</v>
      </c>
      <c r="F18" s="670" t="s">
        <v>379</v>
      </c>
      <c r="G18" s="264"/>
      <c r="I18" s="1022"/>
      <c r="AP18"/>
      <c r="AQ18"/>
      <c r="AR18"/>
      <c r="AS18"/>
      <c r="AT18"/>
      <c r="AU18"/>
      <c r="AV18"/>
      <c r="AW18"/>
    </row>
    <row r="19" spans="1:49" x14ac:dyDescent="0.2">
      <c r="A19" s="10"/>
      <c r="B19" s="642" t="s">
        <v>223</v>
      </c>
      <c r="C19" s="725">
        <f t="shared" si="0"/>
        <v>2433.1470335339636</v>
      </c>
      <c r="D19" s="672">
        <v>507.11760771949935</v>
      </c>
      <c r="E19" s="672">
        <v>1926.0294258144645</v>
      </c>
      <c r="F19" s="675" t="s">
        <v>379</v>
      </c>
      <c r="G19" s="264"/>
      <c r="I19" s="1022"/>
      <c r="AP19"/>
      <c r="AQ19"/>
      <c r="AR19"/>
      <c r="AS19"/>
      <c r="AT19"/>
      <c r="AU19"/>
      <c r="AV19"/>
      <c r="AW19"/>
    </row>
    <row r="20" spans="1:49" x14ac:dyDescent="0.2">
      <c r="A20" s="10"/>
      <c r="B20" s="227" t="s">
        <v>241</v>
      </c>
      <c r="C20" s="723">
        <f t="shared" si="0"/>
        <v>29.569122002483997</v>
      </c>
      <c r="D20" s="1041" t="s">
        <v>379</v>
      </c>
      <c r="E20" s="667">
        <v>29.569122002483997</v>
      </c>
      <c r="F20" s="670" t="s">
        <v>379</v>
      </c>
      <c r="G20" s="264"/>
      <c r="I20" s="1022"/>
      <c r="AP20"/>
      <c r="AQ20"/>
      <c r="AR20"/>
      <c r="AS20"/>
      <c r="AT20"/>
      <c r="AU20"/>
      <c r="AV20"/>
      <c r="AW20"/>
    </row>
    <row r="21" spans="1:49" x14ac:dyDescent="0.2">
      <c r="A21" s="10"/>
      <c r="B21" s="642" t="s">
        <v>224</v>
      </c>
      <c r="C21" s="725">
        <f t="shared" si="0"/>
        <v>549.27390847425238</v>
      </c>
      <c r="D21" s="672">
        <v>50.993598929970382</v>
      </c>
      <c r="E21" s="672">
        <v>405.79917837011556</v>
      </c>
      <c r="F21" s="675">
        <v>92.481131174166421</v>
      </c>
      <c r="G21" s="264"/>
      <c r="I21" s="1022"/>
      <c r="AP21"/>
      <c r="AQ21"/>
      <c r="AR21"/>
      <c r="AS21"/>
      <c r="AT21"/>
      <c r="AU21"/>
      <c r="AV21"/>
      <c r="AW21"/>
    </row>
    <row r="22" spans="1:49" x14ac:dyDescent="0.2">
      <c r="A22" s="10"/>
      <c r="B22" s="227" t="s">
        <v>225</v>
      </c>
      <c r="C22" s="723">
        <f t="shared" si="0"/>
        <v>1.6480366867297218</v>
      </c>
      <c r="D22" s="667" t="s">
        <v>379</v>
      </c>
      <c r="E22" s="667">
        <v>1.6480366867297218</v>
      </c>
      <c r="F22" s="670" t="s">
        <v>379</v>
      </c>
      <c r="G22" s="264"/>
      <c r="I22" s="1022"/>
      <c r="AP22"/>
      <c r="AQ22"/>
      <c r="AR22"/>
      <c r="AS22"/>
      <c r="AT22"/>
      <c r="AU22"/>
      <c r="AV22"/>
      <c r="AW22"/>
    </row>
    <row r="23" spans="1:49" x14ac:dyDescent="0.2">
      <c r="A23" s="10"/>
      <c r="B23" s="642" t="s">
        <v>226</v>
      </c>
      <c r="C23" s="725">
        <f t="shared" si="0"/>
        <v>60.35635807776822</v>
      </c>
      <c r="D23" s="672">
        <v>1.6958058660552211</v>
      </c>
      <c r="E23" s="672">
        <v>58.660552211712996</v>
      </c>
      <c r="F23" s="675" t="s">
        <v>379</v>
      </c>
      <c r="G23" s="264"/>
      <c r="I23" s="1022"/>
      <c r="AP23"/>
      <c r="AQ23"/>
      <c r="AR23"/>
      <c r="AS23"/>
      <c r="AT23"/>
      <c r="AU23"/>
      <c r="AV23"/>
      <c r="AW23"/>
    </row>
    <row r="24" spans="1:49" x14ac:dyDescent="0.2">
      <c r="A24" s="10"/>
      <c r="B24" s="227" t="s">
        <v>227</v>
      </c>
      <c r="C24" s="723">
        <f t="shared" si="0"/>
        <v>118.30037259959873</v>
      </c>
      <c r="D24" s="667">
        <v>14.6412534632655</v>
      </c>
      <c r="E24" s="667">
        <v>103.65911913633323</v>
      </c>
      <c r="F24" s="670" t="s">
        <v>379</v>
      </c>
      <c r="G24" s="264"/>
      <c r="I24" s="1022"/>
      <c r="AP24"/>
      <c r="AQ24"/>
      <c r="AR24"/>
      <c r="AS24"/>
      <c r="AT24"/>
      <c r="AU24"/>
      <c r="AV24"/>
      <c r="AW24"/>
    </row>
    <row r="25" spans="1:49" x14ac:dyDescent="0.2">
      <c r="A25" s="10"/>
      <c r="B25" s="642" t="s">
        <v>228</v>
      </c>
      <c r="C25" s="725" t="str">
        <f t="shared" si="0"/>
        <v/>
      </c>
      <c r="D25" s="672" t="s">
        <v>379</v>
      </c>
      <c r="E25" s="672" t="s">
        <v>379</v>
      </c>
      <c r="F25" s="675" t="s">
        <v>379</v>
      </c>
      <c r="G25" s="264"/>
      <c r="I25" s="1022"/>
      <c r="AP25"/>
      <c r="AQ25"/>
      <c r="AR25"/>
      <c r="AS25"/>
      <c r="AT25"/>
      <c r="AU25"/>
      <c r="AV25"/>
      <c r="AW25"/>
    </row>
    <row r="26" spans="1:49" x14ac:dyDescent="0.2">
      <c r="A26" s="10"/>
      <c r="B26" s="227" t="s">
        <v>229</v>
      </c>
      <c r="C26" s="723">
        <f t="shared" si="0"/>
        <v>305.38836342791626</v>
      </c>
      <c r="D26" s="667">
        <v>180.01815228814368</v>
      </c>
      <c r="E26" s="667">
        <v>125.37021113977261</v>
      </c>
      <c r="F26" s="670" t="s">
        <v>379</v>
      </c>
      <c r="G26" s="264"/>
      <c r="I26" s="1022"/>
      <c r="AP26"/>
      <c r="AQ26"/>
      <c r="AR26"/>
      <c r="AS26"/>
      <c r="AT26"/>
      <c r="AU26"/>
      <c r="AV26"/>
      <c r="AW26"/>
    </row>
    <row r="27" spans="1:49" x14ac:dyDescent="0.2">
      <c r="A27" s="10"/>
      <c r="B27" s="642" t="s">
        <v>230</v>
      </c>
      <c r="C27" s="725">
        <f t="shared" si="0"/>
        <v>1.0270373554982324</v>
      </c>
      <c r="D27" s="672" t="s">
        <v>379</v>
      </c>
      <c r="E27" s="672">
        <v>1.0270373554982324</v>
      </c>
      <c r="F27" s="675" t="s">
        <v>379</v>
      </c>
      <c r="G27" s="264"/>
      <c r="I27" s="1022"/>
      <c r="AP27"/>
      <c r="AQ27"/>
      <c r="AR27"/>
      <c r="AS27"/>
      <c r="AT27"/>
      <c r="AU27"/>
      <c r="AV27"/>
      <c r="AW27"/>
    </row>
    <row r="28" spans="1:49" x14ac:dyDescent="0.2">
      <c r="A28" s="10"/>
      <c r="B28" s="227" t="s">
        <v>231</v>
      </c>
      <c r="C28" s="723">
        <f t="shared" si="0"/>
        <v>1482.1104423426004</v>
      </c>
      <c r="D28" s="667">
        <v>266.98194325021495</v>
      </c>
      <c r="E28" s="667">
        <v>1215.1284990923855</v>
      </c>
      <c r="F28" s="670" t="s">
        <v>379</v>
      </c>
      <c r="G28" s="264"/>
      <c r="I28" s="1022"/>
      <c r="AP28"/>
      <c r="AQ28"/>
      <c r="AR28"/>
      <c r="AS28"/>
      <c r="AT28"/>
      <c r="AU28"/>
      <c r="AV28"/>
      <c r="AW28"/>
    </row>
    <row r="29" spans="1:49" x14ac:dyDescent="0.2">
      <c r="A29" s="10"/>
      <c r="B29" s="642" t="s">
        <v>232</v>
      </c>
      <c r="C29" s="725">
        <f t="shared" si="0"/>
        <v>229.17263781408235</v>
      </c>
      <c r="D29" s="672">
        <v>74.687111875417983</v>
      </c>
      <c r="E29" s="672">
        <v>154.15114168338587</v>
      </c>
      <c r="F29" s="675">
        <v>0.3343842552784943</v>
      </c>
      <c r="G29" s="264"/>
      <c r="I29" s="1022"/>
      <c r="AP29"/>
      <c r="AQ29"/>
      <c r="AR29"/>
      <c r="AS29"/>
      <c r="AT29"/>
      <c r="AU29"/>
      <c r="AV29"/>
      <c r="AW29"/>
    </row>
    <row r="30" spans="1:49" x14ac:dyDescent="0.2">
      <c r="A30" s="10"/>
      <c r="B30" s="227" t="s">
        <v>233</v>
      </c>
      <c r="C30" s="723">
        <f t="shared" si="0"/>
        <v>700.17674596350435</v>
      </c>
      <c r="D30" s="667">
        <v>121.76363810069742</v>
      </c>
      <c r="E30" s="667">
        <v>578.24591573516761</v>
      </c>
      <c r="F30" s="670">
        <v>0.16719212763924715</v>
      </c>
      <c r="G30" s="264"/>
      <c r="I30" s="1022"/>
      <c r="AP30"/>
      <c r="AQ30"/>
      <c r="AR30"/>
      <c r="AS30"/>
      <c r="AT30"/>
      <c r="AU30"/>
      <c r="AV30"/>
      <c r="AW30"/>
    </row>
    <row r="31" spans="1:49" x14ac:dyDescent="0.2">
      <c r="A31" s="10"/>
      <c r="B31" s="642" t="s">
        <v>234</v>
      </c>
      <c r="C31" s="725">
        <f t="shared" si="0"/>
        <v>274.36228145600455</v>
      </c>
      <c r="D31" s="672" t="s">
        <v>379</v>
      </c>
      <c r="E31" s="672">
        <v>264.59348428393997</v>
      </c>
      <c r="F31" s="675">
        <v>9.7687971720645841</v>
      </c>
      <c r="G31" s="264"/>
      <c r="I31" s="1022"/>
      <c r="AP31"/>
      <c r="AQ31"/>
      <c r="AR31"/>
      <c r="AS31"/>
      <c r="AT31"/>
      <c r="AU31"/>
      <c r="AV31"/>
      <c r="AW31"/>
    </row>
    <row r="32" spans="1:49" x14ac:dyDescent="0.2">
      <c r="A32" s="10"/>
      <c r="B32" s="227" t="s">
        <v>235</v>
      </c>
      <c r="C32" s="723">
        <f t="shared" si="0"/>
        <v>147.22461068118849</v>
      </c>
      <c r="D32" s="667">
        <v>26.464125346326547</v>
      </c>
      <c r="E32" s="667">
        <v>120.76048533486194</v>
      </c>
      <c r="F32" s="670" t="s">
        <v>379</v>
      </c>
      <c r="G32" s="264"/>
      <c r="I32" s="1022"/>
      <c r="AP32"/>
      <c r="AQ32"/>
      <c r="AR32"/>
      <c r="AS32"/>
      <c r="AT32"/>
      <c r="AU32"/>
      <c r="AV32"/>
      <c r="AW32"/>
    </row>
    <row r="33" spans="1:49" x14ac:dyDescent="0.2">
      <c r="A33" s="10"/>
      <c r="B33" s="642" t="s">
        <v>236</v>
      </c>
      <c r="C33" s="725">
        <f t="shared" si="0"/>
        <v>1.5047291487532244</v>
      </c>
      <c r="D33" s="672" t="s">
        <v>379</v>
      </c>
      <c r="E33" s="672">
        <v>1.5047291487532244</v>
      </c>
      <c r="F33" s="675" t="s">
        <v>379</v>
      </c>
      <c r="G33" s="264"/>
      <c r="I33" s="1022"/>
      <c r="AP33"/>
      <c r="AQ33"/>
      <c r="AR33"/>
      <c r="AS33"/>
      <c r="AT33"/>
      <c r="AU33"/>
      <c r="AV33"/>
      <c r="AW33"/>
    </row>
    <row r="34" spans="1:49" x14ac:dyDescent="0.2">
      <c r="A34" s="10"/>
      <c r="B34" s="227" t="s">
        <v>237</v>
      </c>
      <c r="C34" s="723">
        <f t="shared" si="0"/>
        <v>147.60676411579249</v>
      </c>
      <c r="D34" s="667">
        <v>52.808827744339347</v>
      </c>
      <c r="E34" s="667">
        <v>94.797936371453133</v>
      </c>
      <c r="F34" s="670" t="s">
        <v>379</v>
      </c>
      <c r="G34" s="264"/>
      <c r="I34" s="1022"/>
      <c r="AP34"/>
      <c r="AQ34"/>
      <c r="AR34"/>
      <c r="AS34"/>
      <c r="AT34"/>
      <c r="AU34"/>
      <c r="AV34"/>
      <c r="AW34"/>
    </row>
    <row r="35" spans="1:49" x14ac:dyDescent="0.2">
      <c r="A35" s="10"/>
      <c r="B35" s="642" t="s">
        <v>238</v>
      </c>
      <c r="C35" s="725">
        <f t="shared" si="0"/>
        <v>364.76545332951173</v>
      </c>
      <c r="D35" s="672">
        <v>14.354638387312505</v>
      </c>
      <c r="E35" s="672">
        <v>315.82592911053786</v>
      </c>
      <c r="F35" s="675">
        <v>34.58488583166141</v>
      </c>
      <c r="G35" s="264"/>
      <c r="I35" s="1022"/>
      <c r="AP35"/>
      <c r="AQ35"/>
      <c r="AR35"/>
      <c r="AS35"/>
      <c r="AT35"/>
      <c r="AU35"/>
      <c r="AV35"/>
      <c r="AW35"/>
    </row>
    <row r="36" spans="1:49" x14ac:dyDescent="0.2">
      <c r="A36" s="10"/>
      <c r="B36" s="227" t="s">
        <v>239</v>
      </c>
      <c r="C36" s="723">
        <f t="shared" si="0"/>
        <v>456.36285468615648</v>
      </c>
      <c r="D36" s="667">
        <v>107.86280691697716</v>
      </c>
      <c r="E36" s="667">
        <v>218.85449507977452</v>
      </c>
      <c r="F36" s="670">
        <v>129.64555268940478</v>
      </c>
      <c r="G36" s="264"/>
      <c r="I36" s="1022"/>
      <c r="AP36"/>
      <c r="AQ36"/>
      <c r="AR36"/>
      <c r="AS36"/>
      <c r="AT36"/>
      <c r="AU36"/>
      <c r="AV36"/>
      <c r="AW36"/>
    </row>
    <row r="37" spans="1:49" x14ac:dyDescent="0.2">
      <c r="A37" s="10"/>
      <c r="B37" s="645" t="s">
        <v>240</v>
      </c>
      <c r="C37" s="726">
        <f t="shared" si="0"/>
        <v>528.49431546766027</v>
      </c>
      <c r="D37" s="677">
        <v>293.99541415878474</v>
      </c>
      <c r="E37" s="677">
        <v>234.4989013088755</v>
      </c>
      <c r="F37" s="680" t="s">
        <v>379</v>
      </c>
      <c r="G37" s="264"/>
      <c r="I37" s="1022"/>
      <c r="AP37"/>
      <c r="AQ37"/>
      <c r="AR37"/>
      <c r="AS37"/>
      <c r="AT37"/>
      <c r="AU37"/>
      <c r="AV37"/>
      <c r="AW37"/>
    </row>
    <row r="38" spans="1:49" x14ac:dyDescent="0.2">
      <c r="A38" s="10"/>
      <c r="B38" s="640" t="s">
        <v>242</v>
      </c>
      <c r="C38" s="727" t="str">
        <f t="shared" si="0"/>
        <v/>
      </c>
      <c r="D38" s="682" t="s">
        <v>379</v>
      </c>
      <c r="E38" s="682" t="s">
        <v>379</v>
      </c>
      <c r="F38" s="685" t="s">
        <v>379</v>
      </c>
      <c r="G38" s="264"/>
      <c r="I38" s="1022"/>
      <c r="AP38"/>
      <c r="AQ38"/>
      <c r="AR38"/>
      <c r="AS38"/>
      <c r="AT38"/>
      <c r="AU38"/>
      <c r="AV38"/>
      <c r="AW38"/>
    </row>
    <row r="39" spans="1:49" x14ac:dyDescent="0.2">
      <c r="A39" s="10"/>
      <c r="B39" s="644" t="s">
        <v>243</v>
      </c>
      <c r="C39" s="728">
        <f t="shared" si="0"/>
        <v>43.565491544855256</v>
      </c>
      <c r="D39" s="715">
        <v>22.88143689691411</v>
      </c>
      <c r="E39" s="715">
        <v>20.684054647941146</v>
      </c>
      <c r="F39" s="729" t="s">
        <v>379</v>
      </c>
      <c r="G39" s="264"/>
      <c r="I39" s="1022"/>
      <c r="AP39"/>
      <c r="AQ39"/>
      <c r="AR39"/>
      <c r="AS39"/>
      <c r="AT39"/>
      <c r="AU39"/>
      <c r="AV39"/>
      <c r="AW39"/>
    </row>
    <row r="40" spans="1:49" x14ac:dyDescent="0.2">
      <c r="A40" s="10"/>
      <c r="B40" s="226" t="s">
        <v>244</v>
      </c>
      <c r="C40" s="1014" t="str">
        <f t="shared" si="0"/>
        <v/>
      </c>
      <c r="D40" s="659"/>
      <c r="E40" s="659"/>
      <c r="F40" s="661"/>
      <c r="G40" s="264"/>
      <c r="I40" s="1022"/>
      <c r="AP40"/>
      <c r="AQ40"/>
      <c r="AR40"/>
      <c r="AS40"/>
      <c r="AT40"/>
      <c r="AU40"/>
      <c r="AV40"/>
      <c r="AW40"/>
    </row>
    <row r="41" spans="1:49" x14ac:dyDescent="0.2">
      <c r="A41" s="10"/>
      <c r="B41" s="229" t="s">
        <v>245</v>
      </c>
      <c r="C41" s="725">
        <f t="shared" si="0"/>
        <v>34.775962548963406</v>
      </c>
      <c r="D41" s="672" t="s">
        <v>379</v>
      </c>
      <c r="E41" s="672">
        <v>28.613738415974012</v>
      </c>
      <c r="F41" s="675">
        <v>6.1622241329893948</v>
      </c>
      <c r="G41" s="264"/>
      <c r="I41" s="1022"/>
      <c r="AP41"/>
      <c r="AQ41"/>
      <c r="AR41"/>
      <c r="AS41"/>
      <c r="AT41"/>
      <c r="AU41"/>
      <c r="AV41"/>
      <c r="AW41"/>
    </row>
    <row r="42" spans="1:49" ht="13.5" thickBot="1" x14ac:dyDescent="0.25">
      <c r="A42" s="10"/>
      <c r="B42" s="230" t="s">
        <v>246</v>
      </c>
      <c r="C42" s="730" t="str">
        <f t="shared" si="0"/>
        <v/>
      </c>
      <c r="D42" s="696"/>
      <c r="E42" s="667"/>
      <c r="F42" s="670"/>
      <c r="G42" s="264"/>
      <c r="I42" s="1022"/>
      <c r="AP42"/>
      <c r="AQ42"/>
      <c r="AR42"/>
      <c r="AS42"/>
      <c r="AT42"/>
      <c r="AU42"/>
      <c r="AV42"/>
      <c r="AW42"/>
    </row>
    <row r="43" spans="1:49" ht="15.75" customHeight="1" x14ac:dyDescent="0.2">
      <c r="A43" s="10"/>
      <c r="B43" s="335" t="s">
        <v>471</v>
      </c>
      <c r="C43" s="266"/>
      <c r="D43" s="266"/>
      <c r="E43" s="266"/>
      <c r="F43" s="266"/>
      <c r="G43" s="10"/>
      <c r="AP43"/>
      <c r="AQ43"/>
      <c r="AR43"/>
      <c r="AS43"/>
      <c r="AT43"/>
      <c r="AU43"/>
      <c r="AV43"/>
      <c r="AW43"/>
    </row>
    <row r="44" spans="1:49" ht="36.75" customHeight="1" x14ac:dyDescent="0.2">
      <c r="A44" s="10"/>
      <c r="B44" s="1073" t="s">
        <v>253</v>
      </c>
      <c r="C44" s="1074"/>
      <c r="D44" s="1074"/>
      <c r="E44" s="1074"/>
      <c r="F44" s="1074"/>
      <c r="G44" s="10"/>
      <c r="AP44"/>
      <c r="AQ44"/>
      <c r="AR44"/>
      <c r="AS44"/>
      <c r="AT44"/>
      <c r="AU44"/>
      <c r="AV44"/>
      <c r="AW44"/>
    </row>
    <row r="45" spans="1:49" x14ac:dyDescent="0.2">
      <c r="A45" s="10"/>
      <c r="B45" s="10"/>
      <c r="C45" s="10"/>
      <c r="D45" s="10"/>
      <c r="E45" s="10"/>
      <c r="F45" s="10"/>
      <c r="G45" s="10"/>
      <c r="AP45"/>
      <c r="AQ45"/>
      <c r="AR45"/>
      <c r="AS45"/>
      <c r="AT45"/>
      <c r="AU45"/>
      <c r="AV45"/>
      <c r="AW45"/>
    </row>
    <row r="46" spans="1:49" x14ac:dyDescent="0.2">
      <c r="A46" s="10"/>
      <c r="B46" s="10"/>
      <c r="C46" s="1026"/>
      <c r="D46" s="1026"/>
      <c r="E46" s="1026"/>
      <c r="F46" s="1026"/>
      <c r="G46" s="10"/>
      <c r="AP46"/>
      <c r="AQ46"/>
      <c r="AR46"/>
      <c r="AS46"/>
      <c r="AT46"/>
      <c r="AU46"/>
      <c r="AV46"/>
      <c r="AW46"/>
    </row>
    <row r="47" spans="1:49" x14ac:dyDescent="0.2">
      <c r="A47" s="10"/>
      <c r="B47" s="10"/>
      <c r="C47" s="970"/>
      <c r="D47" s="970"/>
      <c r="E47" s="970"/>
      <c r="F47" s="970"/>
      <c r="G47" s="970" t="e">
        <f t="shared" ref="G47" si="1">SUM(G10:G37)/G8-1</f>
        <v>#DIV/0!</v>
      </c>
      <c r="AP47"/>
      <c r="AQ47"/>
      <c r="AR47"/>
      <c r="AS47"/>
      <c r="AT47"/>
      <c r="AU47"/>
      <c r="AV47"/>
      <c r="AW47"/>
    </row>
    <row r="48" spans="1:49" s="10" customFormat="1" x14ac:dyDescent="0.2">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row>
    <row r="49" spans="10:41" s="10" customFormat="1" x14ac:dyDescent="0.2">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row>
    <row r="50" spans="10:41" s="10" customFormat="1" x14ac:dyDescent="0.2">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row>
    <row r="51" spans="10:41" s="10" customFormat="1" x14ac:dyDescent="0.2">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row>
    <row r="52" spans="10:41" s="10" customFormat="1" x14ac:dyDescent="0.2">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row>
    <row r="53" spans="10:41" s="10" customFormat="1" x14ac:dyDescent="0.2">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row>
    <row r="54" spans="10:41" s="10" customFormat="1" x14ac:dyDescent="0.2">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row>
    <row r="55" spans="10:41" s="10" customFormat="1" x14ac:dyDescent="0.2">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row>
    <row r="56" spans="10:41" s="10" customFormat="1" x14ac:dyDescent="0.2">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row>
    <row r="57" spans="10:41" s="10" customFormat="1" x14ac:dyDescent="0.2">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row>
    <row r="58" spans="10:41" s="10" customFormat="1" x14ac:dyDescent="0.2">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row>
    <row r="59" spans="10:41" s="10" customFormat="1" x14ac:dyDescent="0.2">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row>
    <row r="60" spans="10:41" s="10" customFormat="1" x14ac:dyDescent="0.2">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row>
    <row r="61" spans="10:41" s="10" customFormat="1" x14ac:dyDescent="0.2">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row>
    <row r="62" spans="10:41" s="10" customFormat="1" x14ac:dyDescent="0.2">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row>
    <row r="63" spans="10:41" s="10" customFormat="1" x14ac:dyDescent="0.2">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row>
    <row r="64" spans="10:41" s="10" customFormat="1" x14ac:dyDescent="0.2">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row>
    <row r="65" spans="10:41" s="10" customFormat="1" ht="6.75" customHeight="1" x14ac:dyDescent="0.2">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row>
    <row r="66" spans="10:41" s="10" customFormat="1" ht="6.75" customHeight="1" x14ac:dyDescent="0.2">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row>
    <row r="67" spans="10:41" s="10" customFormat="1" x14ac:dyDescent="0.2">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row>
    <row r="68" spans="10:41" s="10" customFormat="1" x14ac:dyDescent="0.2">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row>
    <row r="69" spans="10:41" s="10" customFormat="1" x14ac:dyDescent="0.2">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row>
    <row r="70" spans="10:41" s="10" customFormat="1" x14ac:dyDescent="0.2">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row>
    <row r="71" spans="10:41" s="10" customFormat="1" x14ac:dyDescent="0.2">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row>
    <row r="72" spans="10:41" s="10" customFormat="1" x14ac:dyDescent="0.2">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row>
    <row r="73" spans="10:41" s="10" customFormat="1" x14ac:dyDescent="0.2">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row>
    <row r="74" spans="10:41" s="10" customFormat="1" x14ac:dyDescent="0.2">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row>
    <row r="75" spans="10:41" s="10" customFormat="1" x14ac:dyDescent="0.2">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row>
    <row r="76" spans="10:41" s="10" customFormat="1" x14ac:dyDescent="0.2">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row>
    <row r="77" spans="10:41" s="10" customFormat="1" x14ac:dyDescent="0.2">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row>
    <row r="78" spans="10:41" s="10" customFormat="1" x14ac:dyDescent="0.2">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row>
    <row r="79" spans="10:41" s="10" customFormat="1" x14ac:dyDescent="0.2">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row>
    <row r="80" spans="10:41" s="10" customFormat="1" x14ac:dyDescent="0.2">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row>
    <row r="81" spans="10:41" s="10" customFormat="1" x14ac:dyDescent="0.2">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row>
    <row r="82" spans="10:41" s="10" customFormat="1" x14ac:dyDescent="0.2">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row>
    <row r="83" spans="10:41" s="10" customFormat="1" x14ac:dyDescent="0.2">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row>
    <row r="84" spans="10:41" s="10" customFormat="1" x14ac:dyDescent="0.2">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row>
    <row r="85" spans="10:41" s="10" customFormat="1" x14ac:dyDescent="0.2">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row>
    <row r="86" spans="10:41" s="10" customFormat="1" x14ac:dyDescent="0.2">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row>
    <row r="87" spans="10:41" s="10" customFormat="1" x14ac:dyDescent="0.2">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row>
    <row r="88" spans="10:41" s="10" customFormat="1" x14ac:dyDescent="0.2">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310"/>
    </row>
    <row r="89" spans="10:41" s="10" customFormat="1" x14ac:dyDescent="0.2">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row>
    <row r="90" spans="10:41" s="10" customFormat="1" x14ac:dyDescent="0.2">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row>
    <row r="91" spans="10:41" s="10" customFormat="1" x14ac:dyDescent="0.2">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row>
    <row r="92" spans="10:41" s="10" customFormat="1" x14ac:dyDescent="0.2">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row>
    <row r="93" spans="10:41" s="10" customFormat="1" x14ac:dyDescent="0.2">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row>
    <row r="94" spans="10:41" s="10" customFormat="1" x14ac:dyDescent="0.2">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row>
    <row r="95" spans="10:41" s="10" customFormat="1" x14ac:dyDescent="0.2">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row>
    <row r="96" spans="10:41" s="10" customFormat="1" x14ac:dyDescent="0.2">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row>
    <row r="97" spans="10:41" s="10" customFormat="1" x14ac:dyDescent="0.2">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row>
    <row r="98" spans="10:41" s="10" customFormat="1" x14ac:dyDescent="0.2">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row>
    <row r="99" spans="10:41" s="10" customFormat="1" x14ac:dyDescent="0.2">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row>
    <row r="100" spans="10:41" s="10" customFormat="1" x14ac:dyDescent="0.2">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row>
    <row r="101" spans="10:41" s="10" customFormat="1" x14ac:dyDescent="0.2">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310"/>
    </row>
    <row r="102" spans="10:41" s="10" customFormat="1" x14ac:dyDescent="0.2">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row>
    <row r="103" spans="10:41" s="10" customFormat="1" x14ac:dyDescent="0.2">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row>
    <row r="104" spans="10:41" s="10" customFormat="1" x14ac:dyDescent="0.2">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row>
    <row r="105" spans="10:41" s="10" customFormat="1" x14ac:dyDescent="0.2">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row>
    <row r="106" spans="10:41" s="10" customFormat="1" x14ac:dyDescent="0.2">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row>
    <row r="107" spans="10:41" s="10" customFormat="1" x14ac:dyDescent="0.2">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row>
    <row r="108" spans="10:41" s="10" customFormat="1" x14ac:dyDescent="0.2">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K108" s="310"/>
      <c r="AL108" s="310"/>
      <c r="AM108" s="310"/>
      <c r="AN108" s="310"/>
      <c r="AO108" s="310"/>
    </row>
    <row r="109" spans="10:41" s="10" customFormat="1" x14ac:dyDescent="0.2">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row>
    <row r="110" spans="10:41" s="10" customFormat="1" x14ac:dyDescent="0.2">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row>
    <row r="111" spans="10:41" s="10" customFormat="1" x14ac:dyDescent="0.2">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row>
    <row r="112" spans="10:41" s="10" customFormat="1" x14ac:dyDescent="0.2">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row>
    <row r="113" spans="10:41" s="10" customFormat="1" x14ac:dyDescent="0.2">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row>
    <row r="114" spans="10:41" s="10" customFormat="1" x14ac:dyDescent="0.2">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row>
    <row r="115" spans="10:41" s="10" customFormat="1" x14ac:dyDescent="0.2">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row>
    <row r="116" spans="10:41" s="10" customFormat="1" x14ac:dyDescent="0.2">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row>
    <row r="117" spans="10:41" s="10" customFormat="1" x14ac:dyDescent="0.2">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row>
    <row r="118" spans="10:41" s="10" customFormat="1" x14ac:dyDescent="0.2">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row>
    <row r="119" spans="10:41" s="10" customFormat="1" x14ac:dyDescent="0.2">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row>
    <row r="120" spans="10:41" s="10" customFormat="1" x14ac:dyDescent="0.2">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row>
    <row r="121" spans="10:41" s="10" customFormat="1" x14ac:dyDescent="0.2">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row>
    <row r="122" spans="10:41" s="10" customFormat="1" x14ac:dyDescent="0.2">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row>
    <row r="123" spans="10:41" s="10" customFormat="1" x14ac:dyDescent="0.2">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row>
    <row r="124" spans="10:41" s="10" customFormat="1" x14ac:dyDescent="0.2">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row>
    <row r="125" spans="10:41" s="10" customFormat="1" x14ac:dyDescent="0.2">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row>
    <row r="126" spans="10:41" s="10" customFormat="1" x14ac:dyDescent="0.2">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row>
    <row r="127" spans="10:41" s="10" customFormat="1" x14ac:dyDescent="0.2">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c r="AM127" s="310"/>
      <c r="AN127" s="310"/>
      <c r="AO127" s="310"/>
    </row>
    <row r="128" spans="10:41" s="10" customFormat="1" x14ac:dyDescent="0.2">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row>
    <row r="129" spans="10:41" s="10" customFormat="1" x14ac:dyDescent="0.2">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row>
    <row r="130" spans="10:41" s="10" customFormat="1" x14ac:dyDescent="0.2">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row>
    <row r="131" spans="10:41" s="10" customFormat="1" x14ac:dyDescent="0.2">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row>
    <row r="132" spans="10:41" s="10" customFormat="1" x14ac:dyDescent="0.2">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row>
    <row r="133" spans="10:41" s="10" customFormat="1" x14ac:dyDescent="0.2">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row>
    <row r="134" spans="10:41" s="10" customFormat="1" x14ac:dyDescent="0.2">
      <c r="J134" s="310"/>
      <c r="K134" s="310"/>
      <c r="L134" s="310"/>
      <c r="M134" s="310"/>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row>
    <row r="135" spans="10:41" s="10" customFormat="1" x14ac:dyDescent="0.2">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row>
    <row r="136" spans="10:41" s="10" customFormat="1" x14ac:dyDescent="0.2">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0"/>
      <c r="AO136" s="310"/>
    </row>
    <row r="137" spans="10:41" s="10" customFormat="1" x14ac:dyDescent="0.2">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row>
    <row r="138" spans="10:41" s="10" customFormat="1" x14ac:dyDescent="0.2">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row>
    <row r="139" spans="10:41" s="10" customFormat="1" x14ac:dyDescent="0.2">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row>
    <row r="140" spans="10:41" s="10" customFormat="1" x14ac:dyDescent="0.2">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0"/>
      <c r="AO140" s="310"/>
    </row>
    <row r="141" spans="10:41" s="10" customFormat="1" x14ac:dyDescent="0.2">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row>
    <row r="142" spans="10:41" s="10" customFormat="1" x14ac:dyDescent="0.2">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0"/>
      <c r="AO142" s="310"/>
    </row>
    <row r="143" spans="10:41" s="10" customFormat="1" x14ac:dyDescent="0.2">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row>
    <row r="144" spans="10:41" s="10" customFormat="1" x14ac:dyDescent="0.2">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row>
    <row r="145" spans="10:41" s="10" customFormat="1" x14ac:dyDescent="0.2">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0"/>
      <c r="AO145" s="310"/>
    </row>
    <row r="146" spans="10:41" s="10" customFormat="1" x14ac:dyDescent="0.2">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310"/>
      <c r="AL146" s="310"/>
      <c r="AM146" s="310"/>
      <c r="AN146" s="310"/>
      <c r="AO146" s="310"/>
    </row>
    <row r="147" spans="10:41" s="10" customFormat="1" x14ac:dyDescent="0.2">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0"/>
      <c r="AG147" s="310"/>
      <c r="AH147" s="310"/>
      <c r="AI147" s="310"/>
      <c r="AJ147" s="310"/>
      <c r="AK147" s="310"/>
      <c r="AL147" s="310"/>
      <c r="AM147" s="310"/>
      <c r="AN147" s="310"/>
      <c r="AO147" s="310"/>
    </row>
    <row r="148" spans="10:41" s="10" customFormat="1" x14ac:dyDescent="0.2">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310"/>
    </row>
    <row r="149" spans="10:41" s="10" customFormat="1" x14ac:dyDescent="0.2">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310"/>
      <c r="AL149" s="310"/>
      <c r="AM149" s="310"/>
      <c r="AN149" s="310"/>
      <c r="AO149" s="310"/>
    </row>
    <row r="150" spans="10:41" s="10" customFormat="1" x14ac:dyDescent="0.2">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0"/>
      <c r="AO150" s="310"/>
    </row>
    <row r="151" spans="10:41" s="10" customFormat="1" x14ac:dyDescent="0.2">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310"/>
    </row>
    <row r="152" spans="10:41" s="10" customFormat="1" x14ac:dyDescent="0.2">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row>
    <row r="153" spans="10:41" s="10" customFormat="1" x14ac:dyDescent="0.2">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310"/>
    </row>
    <row r="154" spans="10:41" s="10" customFormat="1" x14ac:dyDescent="0.2">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row>
    <row r="155" spans="10:41" s="10" customFormat="1" x14ac:dyDescent="0.2">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row>
    <row r="156" spans="10:41" s="10" customFormat="1" x14ac:dyDescent="0.2">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row>
    <row r="157" spans="10:41" s="10" customFormat="1" x14ac:dyDescent="0.2">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row>
    <row r="158" spans="10:41" s="10" customFormat="1" x14ac:dyDescent="0.2">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row>
    <row r="159" spans="10:41" s="10" customFormat="1" x14ac:dyDescent="0.2">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0"/>
      <c r="AO159" s="310"/>
    </row>
    <row r="160" spans="10:41" s="10" customFormat="1" x14ac:dyDescent="0.2">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row>
    <row r="161" spans="10:41" s="10" customFormat="1" x14ac:dyDescent="0.2">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row>
    <row r="162" spans="10:41" s="10" customFormat="1" x14ac:dyDescent="0.2">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row>
    <row r="163" spans="10:41" s="10" customFormat="1" x14ac:dyDescent="0.2">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0"/>
      <c r="AL163" s="310"/>
      <c r="AM163" s="310"/>
      <c r="AN163" s="310"/>
      <c r="AO163" s="310"/>
    </row>
    <row r="164" spans="10:41" s="10" customFormat="1" x14ac:dyDescent="0.2">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c r="AG164" s="310"/>
      <c r="AH164" s="310"/>
      <c r="AI164" s="310"/>
      <c r="AJ164" s="310"/>
      <c r="AK164" s="310"/>
      <c r="AL164" s="310"/>
      <c r="AM164" s="310"/>
      <c r="AN164" s="310"/>
      <c r="AO164" s="310"/>
    </row>
    <row r="165" spans="10:41" s="10" customFormat="1" x14ac:dyDescent="0.2">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row>
    <row r="166" spans="10:41" s="10" customFormat="1" x14ac:dyDescent="0.2">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row>
    <row r="167" spans="10:41" s="10" customFormat="1" x14ac:dyDescent="0.2">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0"/>
      <c r="AO167" s="310"/>
    </row>
    <row r="168" spans="10:41" s="10" customFormat="1" x14ac:dyDescent="0.2">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0"/>
      <c r="AO168" s="310"/>
    </row>
    <row r="169" spans="10:41" s="10" customFormat="1" x14ac:dyDescent="0.2">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row>
    <row r="170" spans="10:41" s="10" customFormat="1" x14ac:dyDescent="0.2">
      <c r="J170" s="310"/>
      <c r="K170" s="310"/>
      <c r="L170" s="310"/>
      <c r="M170" s="310"/>
      <c r="N170" s="310"/>
      <c r="O170" s="310"/>
      <c r="P170" s="310"/>
      <c r="Q170" s="310"/>
      <c r="R170" s="310"/>
      <c r="S170" s="310"/>
      <c r="T170" s="310"/>
      <c r="U170" s="310"/>
      <c r="V170" s="310"/>
      <c r="W170" s="310"/>
      <c r="X170" s="310"/>
      <c r="Y170" s="310"/>
      <c r="Z170" s="310"/>
      <c r="AA170" s="310"/>
      <c r="AB170" s="310"/>
      <c r="AC170" s="310"/>
      <c r="AD170" s="310"/>
      <c r="AE170" s="310"/>
      <c r="AF170" s="310"/>
      <c r="AG170" s="310"/>
      <c r="AH170" s="310"/>
      <c r="AI170" s="310"/>
      <c r="AJ170" s="310"/>
      <c r="AK170" s="310"/>
      <c r="AL170" s="310"/>
      <c r="AM170" s="310"/>
      <c r="AN170" s="310"/>
      <c r="AO170" s="310"/>
    </row>
    <row r="171" spans="10:41" s="10" customFormat="1" x14ac:dyDescent="0.2">
      <c r="J171" s="310"/>
      <c r="K171" s="310"/>
      <c r="L171" s="310"/>
      <c r="M171" s="310"/>
      <c r="N171" s="310"/>
      <c r="O171" s="310"/>
      <c r="P171" s="310"/>
      <c r="Q171" s="310"/>
      <c r="R171" s="310"/>
      <c r="S171" s="310"/>
      <c r="T171" s="310"/>
      <c r="U171" s="310"/>
      <c r="V171" s="310"/>
      <c r="W171" s="310"/>
      <c r="X171" s="310"/>
      <c r="Y171" s="310"/>
      <c r="Z171" s="310"/>
      <c r="AA171" s="310"/>
      <c r="AB171" s="310"/>
      <c r="AC171" s="310"/>
      <c r="AD171" s="310"/>
      <c r="AE171" s="310"/>
      <c r="AF171" s="310"/>
      <c r="AG171" s="310"/>
      <c r="AH171" s="310"/>
      <c r="AI171" s="310"/>
      <c r="AJ171" s="310"/>
      <c r="AK171" s="310"/>
      <c r="AL171" s="310"/>
      <c r="AM171" s="310"/>
      <c r="AN171" s="310"/>
      <c r="AO171" s="310"/>
    </row>
    <row r="172" spans="10:41" s="10" customFormat="1" x14ac:dyDescent="0.2">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310"/>
    </row>
    <row r="173" spans="10:41" s="10" customFormat="1" x14ac:dyDescent="0.2">
      <c r="J173" s="310"/>
      <c r="K173" s="310"/>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310"/>
    </row>
    <row r="174" spans="10:41" s="10" customFormat="1" x14ac:dyDescent="0.2">
      <c r="J174" s="310"/>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310"/>
    </row>
    <row r="175" spans="10:41" s="10" customFormat="1" x14ac:dyDescent="0.2">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E175" s="310"/>
      <c r="AF175" s="310"/>
      <c r="AG175" s="310"/>
      <c r="AH175" s="310"/>
      <c r="AI175" s="310"/>
      <c r="AJ175" s="310"/>
      <c r="AK175" s="310"/>
      <c r="AL175" s="310"/>
      <c r="AM175" s="310"/>
      <c r="AN175" s="310"/>
      <c r="AO175" s="310"/>
    </row>
    <row r="176" spans="10:41" s="10" customFormat="1" x14ac:dyDescent="0.2">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row>
    <row r="177" spans="10:41" s="10" customFormat="1" x14ac:dyDescent="0.2">
      <c r="J177" s="310"/>
      <c r="K177" s="310"/>
      <c r="L177" s="310"/>
      <c r="M177" s="310"/>
      <c r="N177" s="310"/>
      <c r="O177" s="310"/>
      <c r="P177" s="310"/>
      <c r="Q177" s="310"/>
      <c r="R177" s="310"/>
      <c r="S177" s="310"/>
      <c r="T177" s="310"/>
      <c r="U177" s="310"/>
      <c r="V177" s="310"/>
      <c r="W177" s="310"/>
      <c r="X177" s="310"/>
      <c r="Y177" s="310"/>
      <c r="Z177" s="310"/>
      <c r="AA177" s="310"/>
      <c r="AB177" s="310"/>
      <c r="AC177" s="310"/>
      <c r="AD177" s="310"/>
      <c r="AE177" s="310"/>
      <c r="AF177" s="310"/>
      <c r="AG177" s="310"/>
      <c r="AH177" s="310"/>
      <c r="AI177" s="310"/>
      <c r="AJ177" s="310"/>
      <c r="AK177" s="310"/>
      <c r="AL177" s="310"/>
      <c r="AM177" s="310"/>
      <c r="AN177" s="310"/>
      <c r="AO177" s="310"/>
    </row>
    <row r="178" spans="10:41" s="10" customFormat="1" x14ac:dyDescent="0.2">
      <c r="J178" s="310"/>
      <c r="K178" s="310"/>
      <c r="L178" s="310"/>
      <c r="M178" s="310"/>
      <c r="N178" s="310"/>
      <c r="O178" s="310"/>
      <c r="P178" s="310"/>
      <c r="Q178" s="310"/>
      <c r="R178" s="310"/>
      <c r="S178" s="310"/>
      <c r="T178" s="310"/>
      <c r="U178" s="310"/>
      <c r="V178" s="310"/>
      <c r="W178" s="310"/>
      <c r="X178" s="310"/>
      <c r="Y178" s="310"/>
      <c r="Z178" s="310"/>
      <c r="AA178" s="310"/>
      <c r="AB178" s="310"/>
      <c r="AC178" s="310"/>
      <c r="AD178" s="310"/>
      <c r="AE178" s="310"/>
      <c r="AF178" s="310"/>
      <c r="AG178" s="310"/>
      <c r="AH178" s="310"/>
      <c r="AI178" s="310"/>
      <c r="AJ178" s="310"/>
      <c r="AK178" s="310"/>
      <c r="AL178" s="310"/>
      <c r="AM178" s="310"/>
      <c r="AN178" s="310"/>
      <c r="AO178" s="310"/>
    </row>
    <row r="179" spans="10:41" s="10" customFormat="1" x14ac:dyDescent="0.2">
      <c r="J179" s="310"/>
      <c r="K179" s="310"/>
      <c r="L179" s="310"/>
      <c r="M179" s="310"/>
      <c r="N179" s="310"/>
      <c r="O179" s="310"/>
      <c r="P179" s="310"/>
      <c r="Q179" s="310"/>
      <c r="R179" s="310"/>
      <c r="S179" s="310"/>
      <c r="T179" s="310"/>
      <c r="U179" s="310"/>
      <c r="V179" s="310"/>
      <c r="W179" s="310"/>
      <c r="X179" s="310"/>
      <c r="Y179" s="310"/>
      <c r="Z179" s="310"/>
      <c r="AA179" s="310"/>
      <c r="AB179" s="310"/>
      <c r="AC179" s="310"/>
      <c r="AD179" s="310"/>
      <c r="AE179" s="310"/>
      <c r="AF179" s="310"/>
      <c r="AG179" s="310"/>
      <c r="AH179" s="310"/>
      <c r="AI179" s="310"/>
      <c r="AJ179" s="310"/>
      <c r="AK179" s="310"/>
      <c r="AL179" s="310"/>
      <c r="AM179" s="310"/>
      <c r="AN179" s="310"/>
      <c r="AO179" s="310"/>
    </row>
    <row r="180" spans="10:41" s="10" customFormat="1" x14ac:dyDescent="0.2">
      <c r="J180" s="310"/>
      <c r="K180" s="310"/>
      <c r="L180" s="310"/>
      <c r="M180" s="310"/>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c r="AJ180" s="310"/>
      <c r="AK180" s="310"/>
      <c r="AL180" s="310"/>
      <c r="AM180" s="310"/>
      <c r="AN180" s="310"/>
      <c r="AO180" s="310"/>
    </row>
    <row r="181" spans="10:41" s="10" customFormat="1" x14ac:dyDescent="0.2">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row>
    <row r="182" spans="10:41" s="10" customFormat="1" x14ac:dyDescent="0.2">
      <c r="J182" s="310"/>
      <c r="K182" s="310"/>
      <c r="L182" s="310"/>
      <c r="M182" s="310"/>
      <c r="N182" s="310"/>
      <c r="O182" s="310"/>
      <c r="P182" s="310"/>
      <c r="Q182" s="310"/>
      <c r="R182" s="310"/>
      <c r="S182" s="310"/>
      <c r="T182" s="310"/>
      <c r="U182" s="310"/>
      <c r="V182" s="310"/>
      <c r="W182" s="310"/>
      <c r="X182" s="310"/>
      <c r="Y182" s="310"/>
      <c r="Z182" s="310"/>
      <c r="AA182" s="310"/>
      <c r="AB182" s="310"/>
      <c r="AC182" s="310"/>
      <c r="AD182" s="310"/>
      <c r="AE182" s="310"/>
      <c r="AF182" s="310"/>
      <c r="AG182" s="310"/>
      <c r="AH182" s="310"/>
      <c r="AI182" s="310"/>
      <c r="AJ182" s="310"/>
      <c r="AK182" s="310"/>
      <c r="AL182" s="310"/>
      <c r="AM182" s="310"/>
      <c r="AN182" s="310"/>
      <c r="AO182" s="310"/>
    </row>
    <row r="183" spans="10:41" s="10" customFormat="1" x14ac:dyDescent="0.2">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row>
    <row r="184" spans="10:41" s="10" customFormat="1" x14ac:dyDescent="0.2">
      <c r="J184" s="310"/>
      <c r="K184" s="310"/>
      <c r="L184" s="310"/>
      <c r="M184" s="310"/>
      <c r="N184" s="310"/>
      <c r="O184" s="310"/>
      <c r="P184" s="310"/>
      <c r="Q184" s="310"/>
      <c r="R184" s="310"/>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row>
    <row r="185" spans="10:41" s="10" customFormat="1" x14ac:dyDescent="0.2">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row>
    <row r="186" spans="10:41" s="10" customFormat="1" x14ac:dyDescent="0.2">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c r="AM186" s="310"/>
      <c r="AN186" s="310"/>
      <c r="AO186" s="310"/>
    </row>
    <row r="187" spans="10:41" s="10" customFormat="1" x14ac:dyDescent="0.2">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row>
    <row r="188" spans="10:41" s="10" customFormat="1" x14ac:dyDescent="0.2">
      <c r="J188" s="310"/>
      <c r="K188" s="310"/>
      <c r="L188" s="310"/>
      <c r="M188" s="310"/>
      <c r="N188" s="310"/>
      <c r="O188" s="310"/>
      <c r="P188" s="310"/>
      <c r="Q188" s="310"/>
      <c r="R188" s="310"/>
      <c r="S188" s="310"/>
      <c r="T188" s="310"/>
      <c r="U188" s="310"/>
      <c r="V188" s="310"/>
      <c r="W188" s="310"/>
      <c r="X188" s="310"/>
      <c r="Y188" s="310"/>
      <c r="Z188" s="310"/>
      <c r="AA188" s="310"/>
      <c r="AB188" s="310"/>
      <c r="AC188" s="310"/>
      <c r="AD188" s="310"/>
      <c r="AE188" s="310"/>
      <c r="AF188" s="310"/>
      <c r="AG188" s="310"/>
      <c r="AH188" s="310"/>
      <c r="AI188" s="310"/>
      <c r="AJ188" s="310"/>
      <c r="AK188" s="310"/>
      <c r="AL188" s="310"/>
      <c r="AM188" s="310"/>
      <c r="AN188" s="310"/>
      <c r="AO188" s="310"/>
    </row>
    <row r="189" spans="10:41" s="10" customFormat="1" x14ac:dyDescent="0.2">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row>
    <row r="190" spans="10:41" s="10" customFormat="1" x14ac:dyDescent="0.2">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row>
    <row r="191" spans="10:41" s="10" customFormat="1" x14ac:dyDescent="0.2">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row>
    <row r="192" spans="10:41" s="10" customFormat="1" x14ac:dyDescent="0.2">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row>
    <row r="193" spans="10:41" s="10" customFormat="1" x14ac:dyDescent="0.2">
      <c r="J193" s="310"/>
      <c r="K193" s="310"/>
      <c r="L193" s="310"/>
      <c r="M193" s="310"/>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row>
    <row r="194" spans="10:41" s="10" customFormat="1" x14ac:dyDescent="0.2">
      <c r="J194" s="310"/>
      <c r="K194" s="310"/>
      <c r="L194" s="310"/>
      <c r="M194" s="310"/>
      <c r="N194" s="310"/>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row>
    <row r="195" spans="10:41" s="10" customFormat="1" x14ac:dyDescent="0.2">
      <c r="J195" s="310"/>
      <c r="K195" s="310"/>
      <c r="L195" s="310"/>
      <c r="M195" s="310"/>
      <c r="N195" s="310"/>
      <c r="O195" s="310"/>
      <c r="P195" s="310"/>
      <c r="Q195" s="310"/>
      <c r="R195" s="310"/>
      <c r="S195" s="310"/>
      <c r="T195" s="310"/>
      <c r="U195" s="310"/>
      <c r="V195" s="310"/>
      <c r="W195" s="310"/>
      <c r="X195" s="310"/>
      <c r="Y195" s="310"/>
      <c r="Z195" s="310"/>
      <c r="AA195" s="310"/>
      <c r="AB195" s="310"/>
      <c r="AC195" s="310"/>
      <c r="AD195" s="310"/>
      <c r="AE195" s="310"/>
      <c r="AF195" s="310"/>
      <c r="AG195" s="310"/>
      <c r="AH195" s="310"/>
      <c r="AI195" s="310"/>
      <c r="AJ195" s="310"/>
      <c r="AK195" s="310"/>
      <c r="AL195" s="310"/>
      <c r="AM195" s="310"/>
      <c r="AN195" s="310"/>
      <c r="AO195" s="310"/>
    </row>
    <row r="196" spans="10:41" s="10" customFormat="1" x14ac:dyDescent="0.2">
      <c r="J196" s="310"/>
      <c r="K196" s="310"/>
      <c r="L196" s="310"/>
      <c r="M196" s="310"/>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0"/>
      <c r="AO196" s="310"/>
    </row>
    <row r="197" spans="10:41" s="10" customFormat="1" x14ac:dyDescent="0.2">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row>
    <row r="198" spans="10:41" s="10" customFormat="1" x14ac:dyDescent="0.2">
      <c r="J198" s="310"/>
      <c r="K198" s="310"/>
      <c r="L198" s="310"/>
      <c r="M198" s="310"/>
      <c r="N198" s="310"/>
      <c r="O198" s="310"/>
      <c r="P198" s="310"/>
      <c r="Q198" s="310"/>
      <c r="R198" s="310"/>
      <c r="S198" s="310"/>
      <c r="T198" s="310"/>
      <c r="U198" s="310"/>
      <c r="V198" s="310"/>
      <c r="W198" s="310"/>
      <c r="X198" s="310"/>
      <c r="Y198" s="310"/>
      <c r="Z198" s="310"/>
      <c r="AA198" s="310"/>
      <c r="AB198" s="310"/>
      <c r="AC198" s="310"/>
      <c r="AD198" s="310"/>
      <c r="AE198" s="310"/>
      <c r="AF198" s="310"/>
      <c r="AG198" s="310"/>
      <c r="AH198" s="310"/>
      <c r="AI198" s="310"/>
      <c r="AJ198" s="310"/>
      <c r="AK198" s="310"/>
      <c r="AL198" s="310"/>
      <c r="AM198" s="310"/>
      <c r="AN198" s="310"/>
      <c r="AO198" s="310"/>
    </row>
    <row r="199" spans="10:41" s="10" customFormat="1" x14ac:dyDescent="0.2">
      <c r="J199" s="310"/>
      <c r="K199" s="310"/>
      <c r="L199" s="310"/>
      <c r="M199" s="310"/>
      <c r="N199" s="310"/>
      <c r="O199" s="310"/>
      <c r="P199" s="310"/>
      <c r="Q199" s="310"/>
      <c r="R199" s="310"/>
      <c r="S199" s="310"/>
      <c r="T199" s="310"/>
      <c r="U199" s="310"/>
      <c r="V199" s="310"/>
      <c r="W199" s="310"/>
      <c r="X199" s="310"/>
      <c r="Y199" s="310"/>
      <c r="Z199" s="310"/>
      <c r="AA199" s="310"/>
      <c r="AB199" s="310"/>
      <c r="AC199" s="310"/>
      <c r="AD199" s="310"/>
      <c r="AE199" s="310"/>
      <c r="AF199" s="310"/>
      <c r="AG199" s="310"/>
      <c r="AH199" s="310"/>
      <c r="AI199" s="310"/>
      <c r="AJ199" s="310"/>
      <c r="AK199" s="310"/>
      <c r="AL199" s="310"/>
      <c r="AM199" s="310"/>
      <c r="AN199" s="310"/>
      <c r="AO199" s="310"/>
    </row>
    <row r="200" spans="10:41" s="10" customFormat="1" x14ac:dyDescent="0.2">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row>
    <row r="201" spans="10:41" s="10" customFormat="1" x14ac:dyDescent="0.2">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c r="AG201" s="310"/>
      <c r="AH201" s="310"/>
      <c r="AI201" s="310"/>
      <c r="AJ201" s="310"/>
      <c r="AK201" s="310"/>
      <c r="AL201" s="310"/>
      <c r="AM201" s="310"/>
      <c r="AN201" s="310"/>
      <c r="AO201" s="310"/>
    </row>
    <row r="202" spans="10:41" s="10" customFormat="1" x14ac:dyDescent="0.2">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c r="AH202" s="310"/>
      <c r="AI202" s="310"/>
      <c r="AJ202" s="310"/>
      <c r="AK202" s="310"/>
      <c r="AL202" s="310"/>
      <c r="AM202" s="310"/>
      <c r="AN202" s="310"/>
      <c r="AO202" s="310"/>
    </row>
    <row r="203" spans="10:41" s="10" customFormat="1" x14ac:dyDescent="0.2">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row>
    <row r="204" spans="10:41" s="10" customFormat="1" x14ac:dyDescent="0.2">
      <c r="J204" s="310"/>
      <c r="K204" s="310"/>
      <c r="L204" s="310"/>
      <c r="M204" s="310"/>
      <c r="N204" s="310"/>
      <c r="O204" s="310"/>
      <c r="P204" s="310"/>
      <c r="Q204" s="310"/>
      <c r="R204" s="310"/>
      <c r="S204" s="310"/>
      <c r="T204" s="310"/>
      <c r="U204" s="310"/>
      <c r="V204" s="310"/>
      <c r="W204" s="310"/>
      <c r="X204" s="310"/>
      <c r="Y204" s="310"/>
      <c r="Z204" s="310"/>
      <c r="AA204" s="310"/>
      <c r="AB204" s="310"/>
      <c r="AC204" s="310"/>
      <c r="AD204" s="310"/>
      <c r="AE204" s="310"/>
      <c r="AF204" s="310"/>
      <c r="AG204" s="310"/>
      <c r="AH204" s="310"/>
      <c r="AI204" s="310"/>
      <c r="AJ204" s="310"/>
      <c r="AK204" s="310"/>
      <c r="AL204" s="310"/>
      <c r="AM204" s="310"/>
      <c r="AN204" s="310"/>
      <c r="AO204" s="310"/>
    </row>
    <row r="205" spans="10:41" s="10" customFormat="1" x14ac:dyDescent="0.2">
      <c r="J205" s="310"/>
      <c r="K205" s="310"/>
      <c r="L205" s="310"/>
      <c r="M205" s="310"/>
      <c r="N205" s="310"/>
      <c r="O205" s="310"/>
      <c r="P205" s="310"/>
      <c r="Q205" s="310"/>
      <c r="R205" s="310"/>
      <c r="S205" s="310"/>
      <c r="T205" s="310"/>
      <c r="U205" s="310"/>
      <c r="V205" s="310"/>
      <c r="W205" s="310"/>
      <c r="X205" s="310"/>
      <c r="Y205" s="310"/>
      <c r="Z205" s="310"/>
      <c r="AA205" s="310"/>
      <c r="AB205" s="310"/>
      <c r="AC205" s="310"/>
      <c r="AD205" s="310"/>
      <c r="AE205" s="310"/>
      <c r="AF205" s="310"/>
      <c r="AG205" s="310"/>
      <c r="AH205" s="310"/>
      <c r="AI205" s="310"/>
      <c r="AJ205" s="310"/>
      <c r="AK205" s="310"/>
      <c r="AL205" s="310"/>
      <c r="AM205" s="310"/>
      <c r="AN205" s="310"/>
      <c r="AO205" s="310"/>
    </row>
    <row r="206" spans="10:41" s="10" customFormat="1" x14ac:dyDescent="0.2">
      <c r="J206" s="310"/>
      <c r="K206" s="310"/>
      <c r="L206" s="310"/>
      <c r="M206" s="310"/>
      <c r="N206" s="310"/>
      <c r="O206" s="310"/>
      <c r="P206" s="310"/>
      <c r="Q206" s="310"/>
      <c r="R206" s="310"/>
      <c r="S206" s="310"/>
      <c r="T206" s="310"/>
      <c r="U206" s="310"/>
      <c r="V206" s="310"/>
      <c r="W206" s="310"/>
      <c r="X206" s="310"/>
      <c r="Y206" s="310"/>
      <c r="Z206" s="310"/>
      <c r="AA206" s="310"/>
      <c r="AB206" s="310"/>
      <c r="AC206" s="310"/>
      <c r="AD206" s="310"/>
      <c r="AE206" s="310"/>
      <c r="AF206" s="310"/>
      <c r="AG206" s="310"/>
      <c r="AH206" s="310"/>
      <c r="AI206" s="310"/>
      <c r="AJ206" s="310"/>
      <c r="AK206" s="310"/>
      <c r="AL206" s="310"/>
      <c r="AM206" s="310"/>
      <c r="AN206" s="310"/>
      <c r="AO206" s="310"/>
    </row>
    <row r="207" spans="10:41" s="10" customFormat="1" x14ac:dyDescent="0.2">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0"/>
      <c r="AO207" s="310"/>
    </row>
    <row r="208" spans="10:41" s="10" customFormat="1" x14ac:dyDescent="0.2">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row>
    <row r="209" spans="10:41" s="10" customFormat="1" x14ac:dyDescent="0.2">
      <c r="J209" s="310"/>
      <c r="K209" s="310"/>
      <c r="L209" s="310"/>
      <c r="M209" s="310"/>
      <c r="N209" s="310"/>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row>
    <row r="210" spans="10:41" s="10" customFormat="1" x14ac:dyDescent="0.2">
      <c r="J210" s="310"/>
      <c r="K210" s="310"/>
      <c r="L210" s="310"/>
      <c r="M210" s="310"/>
      <c r="N210" s="310"/>
      <c r="O210" s="310"/>
      <c r="P210" s="310"/>
      <c r="Q210" s="310"/>
      <c r="R210" s="310"/>
      <c r="S210" s="310"/>
      <c r="T210" s="310"/>
      <c r="U210" s="310"/>
      <c r="V210" s="310"/>
      <c r="W210" s="310"/>
      <c r="X210" s="310"/>
      <c r="Y210" s="310"/>
      <c r="Z210" s="310"/>
      <c r="AA210" s="310"/>
      <c r="AB210" s="310"/>
      <c r="AC210" s="310"/>
      <c r="AD210" s="310"/>
      <c r="AE210" s="310"/>
      <c r="AF210" s="310"/>
      <c r="AG210" s="310"/>
      <c r="AH210" s="310"/>
      <c r="AI210" s="310"/>
      <c r="AJ210" s="310"/>
      <c r="AK210" s="310"/>
      <c r="AL210" s="310"/>
      <c r="AM210" s="310"/>
      <c r="AN210" s="310"/>
      <c r="AO210" s="310"/>
    </row>
    <row r="211" spans="10:41" s="10" customFormat="1" x14ac:dyDescent="0.2">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0"/>
      <c r="AO211" s="310"/>
    </row>
    <row r="212" spans="10:41" s="10" customFormat="1" x14ac:dyDescent="0.2">
      <c r="J212" s="310"/>
      <c r="K212" s="310"/>
      <c r="L212" s="310"/>
      <c r="M212" s="310"/>
      <c r="N212" s="310"/>
      <c r="O212" s="310"/>
      <c r="P212" s="310"/>
      <c r="Q212" s="310"/>
      <c r="R212" s="310"/>
      <c r="S212" s="310"/>
      <c r="T212" s="310"/>
      <c r="U212" s="310"/>
      <c r="V212" s="310"/>
      <c r="W212" s="310"/>
      <c r="X212" s="310"/>
      <c r="Y212" s="310"/>
      <c r="Z212" s="310"/>
      <c r="AA212" s="310"/>
      <c r="AB212" s="310"/>
      <c r="AC212" s="310"/>
      <c r="AD212" s="310"/>
      <c r="AE212" s="310"/>
      <c r="AF212" s="310"/>
      <c r="AG212" s="310"/>
      <c r="AH212" s="310"/>
      <c r="AI212" s="310"/>
      <c r="AJ212" s="310"/>
      <c r="AK212" s="310"/>
      <c r="AL212" s="310"/>
      <c r="AM212" s="310"/>
      <c r="AN212" s="310"/>
      <c r="AO212" s="310"/>
    </row>
    <row r="213" spans="10:41" s="10" customFormat="1" x14ac:dyDescent="0.2">
      <c r="J213" s="310"/>
      <c r="K213" s="310"/>
      <c r="L213" s="310"/>
      <c r="M213" s="310"/>
      <c r="N213" s="310"/>
      <c r="O213" s="310"/>
      <c r="P213" s="310"/>
      <c r="Q213" s="310"/>
      <c r="R213" s="310"/>
      <c r="S213" s="310"/>
      <c r="T213" s="310"/>
      <c r="U213" s="310"/>
      <c r="V213" s="310"/>
      <c r="W213" s="310"/>
      <c r="X213" s="310"/>
      <c r="Y213" s="310"/>
      <c r="Z213" s="310"/>
      <c r="AA213" s="310"/>
      <c r="AB213" s="310"/>
      <c r="AC213" s="310"/>
      <c r="AD213" s="310"/>
      <c r="AE213" s="310"/>
      <c r="AF213" s="310"/>
      <c r="AG213" s="310"/>
      <c r="AH213" s="310"/>
      <c r="AI213" s="310"/>
      <c r="AJ213" s="310"/>
      <c r="AK213" s="310"/>
      <c r="AL213" s="310"/>
      <c r="AM213" s="310"/>
      <c r="AN213" s="310"/>
      <c r="AO213" s="310"/>
    </row>
    <row r="214" spans="10:41" s="10" customFormat="1" x14ac:dyDescent="0.2">
      <c r="J214" s="310"/>
      <c r="K214" s="310"/>
      <c r="L214" s="310"/>
      <c r="M214" s="310"/>
      <c r="N214" s="310"/>
      <c r="O214" s="310"/>
      <c r="P214" s="310"/>
      <c r="Q214" s="310"/>
      <c r="R214" s="310"/>
      <c r="S214" s="310"/>
      <c r="T214" s="310"/>
      <c r="U214" s="310"/>
      <c r="V214" s="310"/>
      <c r="W214" s="310"/>
      <c r="X214" s="310"/>
      <c r="Y214" s="310"/>
      <c r="Z214" s="310"/>
      <c r="AA214" s="310"/>
      <c r="AB214" s="310"/>
      <c r="AC214" s="310"/>
      <c r="AD214" s="310"/>
      <c r="AE214" s="310"/>
      <c r="AF214" s="310"/>
      <c r="AG214" s="310"/>
      <c r="AH214" s="310"/>
      <c r="AI214" s="310"/>
      <c r="AJ214" s="310"/>
      <c r="AK214" s="310"/>
      <c r="AL214" s="310"/>
      <c r="AM214" s="310"/>
      <c r="AN214" s="310"/>
      <c r="AO214" s="310"/>
    </row>
  </sheetData>
  <mergeCells count="3">
    <mergeCell ref="B3:G3"/>
    <mergeCell ref="B4:G4"/>
    <mergeCell ref="B44:F44"/>
  </mergeCells>
  <pageMargins left="0.7" right="0.7" top="0.75" bottom="0.7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dimension ref="A1:CF287"/>
  <sheetViews>
    <sheetView zoomScale="80" zoomScaleNormal="80" workbookViewId="0">
      <pane xSplit="2" ySplit="6" topLeftCell="C7" activePane="bottomRight" state="frozen"/>
      <selection activeCell="Y44" sqref="Y44"/>
      <selection pane="topRight" activeCell="Y44" sqref="Y44"/>
      <selection pane="bottomLeft" activeCell="Y44" sqref="Y44"/>
      <selection pane="bottomRight"/>
    </sheetView>
  </sheetViews>
  <sheetFormatPr defaultRowHeight="12.75" x14ac:dyDescent="0.2"/>
  <cols>
    <col min="1" max="1" width="2.5703125" customWidth="1"/>
    <col min="2" max="2" width="5.85546875" customWidth="1"/>
    <col min="3" max="24" width="7.28515625" customWidth="1"/>
    <col min="25" max="25" width="7.28515625" style="353" customWidth="1"/>
    <col min="26" max="26" width="6.5703125" customWidth="1"/>
    <col min="27" max="28" width="1.7109375" customWidth="1"/>
    <col min="29" max="29" width="2.85546875" style="47" customWidth="1"/>
    <col min="30" max="30" width="4" style="47" customWidth="1"/>
    <col min="31" max="35" width="9" style="47" customWidth="1"/>
    <col min="36" max="36" width="4" style="47" customWidth="1"/>
    <col min="37" max="84" width="9.140625" style="310"/>
  </cols>
  <sheetData>
    <row r="1" spans="1:39" ht="15.75" x14ac:dyDescent="0.25">
      <c r="A1" s="11" t="s">
        <v>28</v>
      </c>
      <c r="B1" s="10"/>
      <c r="C1" s="10"/>
      <c r="D1" s="10"/>
      <c r="E1" s="10"/>
      <c r="F1" s="10"/>
      <c r="G1" s="10"/>
      <c r="H1" s="10"/>
      <c r="I1" s="10"/>
      <c r="J1" s="10"/>
      <c r="K1" s="10"/>
      <c r="L1" s="12"/>
      <c r="M1" s="10"/>
      <c r="N1" s="10"/>
      <c r="O1" s="10"/>
      <c r="P1" s="10"/>
      <c r="Q1" s="10"/>
      <c r="R1" s="10"/>
      <c r="S1" s="10"/>
      <c r="T1" s="10"/>
      <c r="U1" s="10"/>
      <c r="V1" s="10"/>
      <c r="W1" s="10"/>
      <c r="X1" s="10"/>
      <c r="Y1" s="354"/>
      <c r="Z1" s="10"/>
      <c r="AA1" s="13">
        <v>0</v>
      </c>
      <c r="AB1" s="10"/>
      <c r="AC1" s="14"/>
      <c r="AD1" s="356" t="s">
        <v>28</v>
      </c>
      <c r="AE1" s="14"/>
      <c r="AF1" s="15"/>
      <c r="AG1" s="355" t="s">
        <v>28</v>
      </c>
      <c r="AH1" s="14"/>
      <c r="AI1" s="14"/>
      <c r="AJ1" s="13"/>
      <c r="AM1" s="355" t="s">
        <v>28</v>
      </c>
    </row>
    <row r="2" spans="1:39" ht="9.75" customHeight="1" x14ac:dyDescent="0.2">
      <c r="A2" s="14"/>
      <c r="B2" s="16"/>
      <c r="C2" s="10"/>
      <c r="D2" s="10"/>
      <c r="E2" s="10"/>
      <c r="F2" s="10"/>
      <c r="G2" s="10"/>
      <c r="H2" s="10"/>
      <c r="I2" s="10"/>
      <c r="J2" s="10"/>
      <c r="K2" s="10"/>
      <c r="L2" s="16"/>
      <c r="M2" s="16"/>
      <c r="N2" s="16"/>
      <c r="O2" s="16"/>
      <c r="P2" s="16"/>
      <c r="Q2" s="16"/>
      <c r="R2" s="16"/>
      <c r="S2" s="16"/>
      <c r="T2" s="16"/>
      <c r="U2" s="16"/>
      <c r="V2" s="16"/>
      <c r="W2" s="16"/>
      <c r="X2" s="646"/>
      <c r="Y2" s="646"/>
      <c r="Z2" s="16"/>
      <c r="AA2" s="16"/>
      <c r="AB2" s="16"/>
      <c r="AC2" s="1079"/>
      <c r="AD2" s="17"/>
      <c r="AE2" s="17"/>
      <c r="AF2" s="17"/>
      <c r="AG2" s="17"/>
      <c r="AH2" s="17"/>
      <c r="AI2" s="17"/>
      <c r="AJ2" s="17"/>
    </row>
    <row r="3" spans="1:39" ht="18.75" customHeight="1" x14ac:dyDescent="0.2">
      <c r="A3" s="14"/>
      <c r="B3" s="18"/>
      <c r="C3" s="1080" t="s">
        <v>380</v>
      </c>
      <c r="D3" s="1081"/>
      <c r="E3" s="1081"/>
      <c r="F3" s="1081"/>
      <c r="G3" s="1081"/>
      <c r="H3" s="1081"/>
      <c r="I3" s="1081"/>
      <c r="J3" s="1081"/>
      <c r="K3" s="1081"/>
      <c r="L3" s="1081"/>
      <c r="M3" s="1081"/>
      <c r="N3" s="1081"/>
      <c r="O3" s="1081"/>
      <c r="P3" s="1081"/>
      <c r="Q3" s="1081"/>
      <c r="R3" s="1081"/>
      <c r="S3" s="1081"/>
      <c r="T3" s="1081"/>
      <c r="U3" s="1081"/>
      <c r="V3" s="1081"/>
      <c r="W3" s="1081"/>
      <c r="X3" s="1017"/>
      <c r="Y3" s="1017"/>
      <c r="Z3" s="10"/>
      <c r="AA3" s="10"/>
      <c r="AB3" s="10"/>
      <c r="AC3" s="1079"/>
      <c r="AD3" s="17"/>
      <c r="AE3" s="17"/>
      <c r="AF3" s="17"/>
      <c r="AG3" s="17"/>
      <c r="AH3" s="17"/>
      <c r="AI3" s="17"/>
      <c r="AJ3" s="17"/>
    </row>
    <row r="4" spans="1:39" ht="11.25" customHeight="1" x14ac:dyDescent="0.2">
      <c r="A4" s="14"/>
      <c r="B4" s="18"/>
      <c r="C4" s="1077" t="s">
        <v>381</v>
      </c>
      <c r="D4" s="1078"/>
      <c r="E4" s="1078"/>
      <c r="F4" s="1078"/>
      <c r="G4" s="1078"/>
      <c r="H4" s="1078"/>
      <c r="I4" s="1078"/>
      <c r="J4" s="1078"/>
      <c r="K4" s="1078"/>
      <c r="L4" s="1078"/>
      <c r="M4" s="1078"/>
      <c r="N4" s="1078"/>
      <c r="O4" s="1078"/>
      <c r="P4" s="1078"/>
      <c r="Q4" s="1078"/>
      <c r="R4" s="1078"/>
      <c r="S4" s="1078"/>
      <c r="T4" s="1078"/>
      <c r="U4" s="1078"/>
      <c r="V4" s="1078"/>
      <c r="W4" s="1078"/>
      <c r="X4" s="350"/>
      <c r="Y4" s="350"/>
      <c r="Z4" s="19"/>
      <c r="AA4" s="20"/>
      <c r="AB4" s="20"/>
      <c r="AC4" s="14"/>
      <c r="AD4" s="14"/>
      <c r="AE4" s="14"/>
      <c r="AF4" s="14"/>
      <c r="AG4" s="14"/>
      <c r="AH4" s="14"/>
      <c r="AI4" s="14"/>
      <c r="AJ4" s="14"/>
    </row>
    <row r="5" spans="1:39" ht="6.75" customHeight="1" x14ac:dyDescent="0.2">
      <c r="A5" s="14"/>
      <c r="B5" s="18"/>
      <c r="C5" s="21"/>
      <c r="D5" s="20"/>
      <c r="E5" s="20"/>
      <c r="F5" s="20"/>
      <c r="G5" s="20"/>
      <c r="H5" s="20"/>
      <c r="I5" s="20"/>
      <c r="J5" s="20"/>
      <c r="K5" s="20"/>
      <c r="L5" s="20"/>
      <c r="M5" s="20"/>
      <c r="N5" s="20"/>
      <c r="O5" s="20"/>
      <c r="P5" s="20"/>
      <c r="Q5" s="20"/>
      <c r="R5" s="20"/>
      <c r="S5" s="20"/>
      <c r="T5" s="20"/>
      <c r="U5" s="20"/>
      <c r="V5" s="20"/>
      <c r="W5" s="20"/>
      <c r="X5" s="347"/>
      <c r="Y5" s="1016"/>
      <c r="Z5" s="20"/>
      <c r="AA5" s="20"/>
      <c r="AB5" s="20"/>
      <c r="AC5" s="14"/>
      <c r="AD5" s="14"/>
      <c r="AE5" s="14"/>
      <c r="AF5" s="14"/>
      <c r="AG5" s="14"/>
      <c r="AH5" s="14"/>
      <c r="AI5" s="14"/>
      <c r="AJ5" s="14"/>
    </row>
    <row r="6" spans="1:39"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v>2006</v>
      </c>
      <c r="T6" s="60">
        <v>2007</v>
      </c>
      <c r="U6" s="23">
        <v>2008</v>
      </c>
      <c r="V6" s="23">
        <v>2009</v>
      </c>
      <c r="W6" s="23">
        <v>2010</v>
      </c>
      <c r="X6" s="60">
        <v>2011</v>
      </c>
      <c r="Y6" s="24">
        <v>2012</v>
      </c>
      <c r="Z6" s="25"/>
      <c r="AA6" s="26"/>
      <c r="AB6" s="26"/>
      <c r="AC6" s="14"/>
      <c r="AD6" s="14"/>
      <c r="AE6" s="14"/>
      <c r="AF6" s="14"/>
      <c r="AG6" s="14"/>
      <c r="AH6" s="14"/>
      <c r="AI6" s="14"/>
      <c r="AJ6" s="14"/>
    </row>
    <row r="7" spans="1:39" ht="14.1" customHeight="1" x14ac:dyDescent="0.2">
      <c r="A7" s="14"/>
      <c r="B7" s="27" t="s">
        <v>346</v>
      </c>
      <c r="C7" s="731">
        <v>5626.2597407700005</v>
      </c>
      <c r="D7" s="731">
        <v>5522.15008364</v>
      </c>
      <c r="E7" s="731">
        <v>5324.9704793600004</v>
      </c>
      <c r="F7" s="731">
        <v>5223.40189457</v>
      </c>
      <c r="G7" s="731">
        <v>5198.5406489300003</v>
      </c>
      <c r="H7" s="731">
        <v>5253.1898036499997</v>
      </c>
      <c r="I7" s="731">
        <v>5360.8808694599993</v>
      </c>
      <c r="J7" s="731">
        <v>5261.1780520900002</v>
      </c>
      <c r="K7" s="731">
        <v>5221.2426060600001</v>
      </c>
      <c r="L7" s="731">
        <v>5111.3434519300008</v>
      </c>
      <c r="M7" s="731">
        <v>5121.6518855900003</v>
      </c>
      <c r="N7" s="731">
        <v>5172.1878157800002</v>
      </c>
      <c r="O7" s="731">
        <v>5131.8789756199994</v>
      </c>
      <c r="P7" s="731">
        <v>5216.8635412799995</v>
      </c>
      <c r="Q7" s="731">
        <v>5217.50379187</v>
      </c>
      <c r="R7" s="731">
        <v>5178.2010348200001</v>
      </c>
      <c r="S7" s="731">
        <v>5173.41383382</v>
      </c>
      <c r="T7" s="731">
        <v>5118.6669863099996</v>
      </c>
      <c r="U7" s="731">
        <v>5006.4922223500007</v>
      </c>
      <c r="V7" s="731">
        <v>4642.4422665799993</v>
      </c>
      <c r="W7" s="731">
        <v>4751.0604672199997</v>
      </c>
      <c r="X7" s="731">
        <v>4603.2447699200002</v>
      </c>
      <c r="Y7" s="731">
        <v>4544.2240248400003</v>
      </c>
      <c r="Z7" s="732" t="str">
        <f>B7</f>
        <v>EU-28</v>
      </c>
      <c r="AA7" s="28"/>
      <c r="AB7" s="28"/>
      <c r="AC7" s="14"/>
      <c r="AD7" s="14"/>
      <c r="AE7" s="14"/>
      <c r="AF7" s="14"/>
      <c r="AG7" s="14"/>
      <c r="AH7" s="14"/>
      <c r="AI7" s="14"/>
      <c r="AJ7" s="14"/>
    </row>
    <row r="8" spans="1:39" ht="5.25" customHeight="1" x14ac:dyDescent="0.2">
      <c r="A8" s="14"/>
      <c r="B8" s="29"/>
      <c r="C8" s="734"/>
      <c r="D8" s="734"/>
      <c r="E8" s="734"/>
      <c r="F8" s="734"/>
      <c r="G8" s="734"/>
      <c r="H8" s="734"/>
      <c r="I8" s="734"/>
      <c r="J8" s="734"/>
      <c r="K8" s="734"/>
      <c r="L8" s="734"/>
      <c r="M8" s="734"/>
      <c r="N8" s="734"/>
      <c r="O8" s="734"/>
      <c r="P8" s="734"/>
      <c r="Q8" s="734"/>
      <c r="R8" s="734"/>
      <c r="S8" s="734"/>
      <c r="T8" s="734"/>
      <c r="U8" s="734"/>
      <c r="V8" s="734"/>
      <c r="W8" s="734"/>
      <c r="X8" s="734"/>
      <c r="Y8" s="734"/>
      <c r="Z8" s="735"/>
      <c r="AA8" s="28"/>
      <c r="AB8" s="28"/>
      <c r="AC8" s="14"/>
      <c r="AD8" s="14"/>
      <c r="AE8" s="14"/>
      <c r="AF8" s="14"/>
      <c r="AG8" s="14"/>
      <c r="AH8" s="14"/>
      <c r="AI8" s="14"/>
      <c r="AJ8" s="14"/>
    </row>
    <row r="9" spans="1:39" ht="14.1" customHeight="1" x14ac:dyDescent="0.2">
      <c r="A9" s="14"/>
      <c r="B9" s="30" t="s">
        <v>214</v>
      </c>
      <c r="C9" s="736">
        <v>142.95212881</v>
      </c>
      <c r="D9" s="736">
        <v>144.95064016999999</v>
      </c>
      <c r="E9" s="736">
        <v>143.69492650999999</v>
      </c>
      <c r="F9" s="736">
        <v>142.76554243000001</v>
      </c>
      <c r="G9" s="736">
        <v>148.48504112999998</v>
      </c>
      <c r="H9" s="736">
        <v>150.32688759000001</v>
      </c>
      <c r="I9" s="736">
        <v>154.30765541</v>
      </c>
      <c r="J9" s="736">
        <v>145.67941923999999</v>
      </c>
      <c r="K9" s="736">
        <v>151.2113062</v>
      </c>
      <c r="L9" s="736">
        <v>144.94720101999999</v>
      </c>
      <c r="M9" s="736">
        <v>145.85688294000002</v>
      </c>
      <c r="N9" s="736">
        <v>145.18267843000001</v>
      </c>
      <c r="O9" s="736">
        <v>144.71755479000001</v>
      </c>
      <c r="P9" s="736">
        <v>145.31644784</v>
      </c>
      <c r="Q9" s="736">
        <v>146.39760057000001</v>
      </c>
      <c r="R9" s="736">
        <v>142.06328316</v>
      </c>
      <c r="S9" s="736">
        <v>138.34185553</v>
      </c>
      <c r="T9" s="736">
        <v>133.44015673999999</v>
      </c>
      <c r="U9" s="736">
        <v>135.82328582</v>
      </c>
      <c r="V9" s="736">
        <v>123.2085199</v>
      </c>
      <c r="W9" s="736">
        <v>130.61093675000001</v>
      </c>
      <c r="X9" s="736">
        <v>120.14551397</v>
      </c>
      <c r="Y9" s="736">
        <v>116.52031538</v>
      </c>
      <c r="Z9" s="737" t="str">
        <f t="shared" ref="Z9:Z34" si="0">B9</f>
        <v>BE</v>
      </c>
      <c r="AA9" s="31"/>
      <c r="AB9" s="31"/>
      <c r="AC9" s="14"/>
      <c r="AD9" s="14"/>
      <c r="AE9" s="14"/>
      <c r="AF9" s="14"/>
      <c r="AG9" s="14"/>
      <c r="AH9" s="14"/>
      <c r="AI9" s="14"/>
      <c r="AJ9" s="14"/>
    </row>
    <row r="10" spans="1:39" ht="14.1" customHeight="1" x14ac:dyDescent="0.2">
      <c r="A10" s="14"/>
      <c r="B10" s="32" t="s">
        <v>215</v>
      </c>
      <c r="C10" s="734">
        <v>109.13858943999999</v>
      </c>
      <c r="D10" s="734">
        <v>86.325854280000001</v>
      </c>
      <c r="E10" s="734">
        <v>80.125688949999997</v>
      </c>
      <c r="F10" s="734">
        <v>78.452087799999987</v>
      </c>
      <c r="G10" s="734">
        <v>74.873380240000003</v>
      </c>
      <c r="H10" s="734">
        <v>75.705127439999998</v>
      </c>
      <c r="I10" s="734">
        <v>75.576798139999994</v>
      </c>
      <c r="J10" s="734">
        <v>71.979035260000003</v>
      </c>
      <c r="K10" s="734">
        <v>67.07152499</v>
      </c>
      <c r="L10" s="734">
        <v>60.264015989999997</v>
      </c>
      <c r="M10" s="734">
        <v>59.470845759999996</v>
      </c>
      <c r="N10" s="734">
        <v>62.642814469999998</v>
      </c>
      <c r="O10" s="734">
        <v>59.648927029999996</v>
      </c>
      <c r="P10" s="734">
        <v>64.389581539999995</v>
      </c>
      <c r="Q10" s="734">
        <v>63.592220520000005</v>
      </c>
      <c r="R10" s="734">
        <v>63.711725709999996</v>
      </c>
      <c r="S10" s="734">
        <v>64.504685589999994</v>
      </c>
      <c r="T10" s="734">
        <v>68.422729840000002</v>
      </c>
      <c r="U10" s="734">
        <v>66.842699920000001</v>
      </c>
      <c r="V10" s="734">
        <v>57.725267639999998</v>
      </c>
      <c r="W10" s="734">
        <v>60.272038090000002</v>
      </c>
      <c r="X10" s="734">
        <v>65.995747829999999</v>
      </c>
      <c r="Y10" s="734">
        <v>61.045626400000003</v>
      </c>
      <c r="Z10" s="738" t="str">
        <f t="shared" si="0"/>
        <v>BG</v>
      </c>
      <c r="AA10" s="31"/>
      <c r="AB10" s="31"/>
      <c r="AC10" s="14"/>
      <c r="AD10" s="14"/>
      <c r="AE10" s="14"/>
      <c r="AF10" s="14"/>
      <c r="AG10" s="14"/>
      <c r="AH10" s="14"/>
      <c r="AI10" s="14"/>
      <c r="AJ10" s="14"/>
    </row>
    <row r="11" spans="1:39" ht="14.1" customHeight="1" x14ac:dyDescent="0.2">
      <c r="A11" s="14"/>
      <c r="B11" s="33" t="s">
        <v>216</v>
      </c>
      <c r="C11" s="731">
        <v>196.14570409999999</v>
      </c>
      <c r="D11" s="731">
        <v>182.19274554999998</v>
      </c>
      <c r="E11" s="731">
        <v>165.62417762000001</v>
      </c>
      <c r="F11" s="731">
        <v>159.46680859</v>
      </c>
      <c r="G11" s="731">
        <v>149.43524116999998</v>
      </c>
      <c r="H11" s="731">
        <v>151.77352921000002</v>
      </c>
      <c r="I11" s="731">
        <v>155.53954431</v>
      </c>
      <c r="J11" s="731">
        <v>151.81623110000001</v>
      </c>
      <c r="K11" s="731">
        <v>144.66746724000001</v>
      </c>
      <c r="L11" s="731">
        <v>137.10675184999999</v>
      </c>
      <c r="M11" s="731">
        <v>146.33012542</v>
      </c>
      <c r="N11" s="731">
        <v>146.32641273000002</v>
      </c>
      <c r="O11" s="731">
        <v>142.84495029000001</v>
      </c>
      <c r="P11" s="731">
        <v>145.82725761999998</v>
      </c>
      <c r="Q11" s="731">
        <v>147.27423232000001</v>
      </c>
      <c r="R11" s="731">
        <v>145.96504514</v>
      </c>
      <c r="S11" s="731">
        <v>147.02114556999999</v>
      </c>
      <c r="T11" s="731">
        <v>147.24585021000001</v>
      </c>
      <c r="U11" s="731">
        <v>142.18463707999999</v>
      </c>
      <c r="V11" s="731">
        <v>134.20566349999999</v>
      </c>
      <c r="W11" s="731">
        <v>137.00781125999998</v>
      </c>
      <c r="X11" s="731">
        <v>135.27654086000001</v>
      </c>
      <c r="Y11" s="731">
        <v>131.46611507999998</v>
      </c>
      <c r="Z11" s="739" t="str">
        <f t="shared" si="0"/>
        <v>CZ</v>
      </c>
      <c r="AA11" s="31"/>
      <c r="AB11" s="31"/>
      <c r="AC11" s="14"/>
      <c r="AD11" s="14"/>
      <c r="AE11" s="14"/>
      <c r="AF11" s="14"/>
      <c r="AG11" s="14"/>
      <c r="AH11" s="14"/>
      <c r="AI11" s="14"/>
      <c r="AJ11" s="14"/>
    </row>
    <row r="12" spans="1:39" ht="14.1" customHeight="1" x14ac:dyDescent="0.2">
      <c r="A12" s="14"/>
      <c r="B12" s="32" t="s">
        <v>217</v>
      </c>
      <c r="C12" s="734">
        <v>68.661492299999992</v>
      </c>
      <c r="D12" s="734">
        <v>79.208156860000003</v>
      </c>
      <c r="E12" s="734">
        <v>73.163058399999997</v>
      </c>
      <c r="F12" s="734">
        <v>75.504109779999993</v>
      </c>
      <c r="G12" s="734">
        <v>79.495549170000004</v>
      </c>
      <c r="H12" s="734">
        <v>76.140176510000003</v>
      </c>
      <c r="I12" s="734">
        <v>89.011698109999998</v>
      </c>
      <c r="J12" s="734">
        <v>79.498299160000002</v>
      </c>
      <c r="K12" s="734">
        <v>75.67163558</v>
      </c>
      <c r="L12" s="734">
        <v>72.961045410000011</v>
      </c>
      <c r="M12" s="734">
        <v>68.549038149999987</v>
      </c>
      <c r="N12" s="734">
        <v>70.026112250000011</v>
      </c>
      <c r="O12" s="734">
        <v>69.503538550000002</v>
      </c>
      <c r="P12" s="734">
        <v>74.33125167</v>
      </c>
      <c r="Q12" s="734">
        <v>68.389481839999988</v>
      </c>
      <c r="R12" s="734">
        <v>64.083189730000001</v>
      </c>
      <c r="S12" s="734">
        <v>71.952382719999989</v>
      </c>
      <c r="T12" s="734">
        <v>67.382463130000005</v>
      </c>
      <c r="U12" s="734">
        <v>63.9048649</v>
      </c>
      <c r="V12" s="734">
        <v>61.068034070000003</v>
      </c>
      <c r="W12" s="734">
        <v>61.402273080000001</v>
      </c>
      <c r="X12" s="734">
        <v>56.517778980000003</v>
      </c>
      <c r="Y12" s="734">
        <v>51.637313589999998</v>
      </c>
      <c r="Z12" s="738" t="str">
        <f t="shared" si="0"/>
        <v>DK</v>
      </c>
      <c r="AA12" s="31"/>
      <c r="AB12" s="31"/>
      <c r="AC12" s="14"/>
      <c r="AD12" s="14"/>
      <c r="AE12" s="14"/>
      <c r="AF12" s="14"/>
      <c r="AG12" s="14"/>
      <c r="AH12" s="14"/>
      <c r="AI12" s="14"/>
      <c r="AJ12" s="14"/>
    </row>
    <row r="13" spans="1:39" ht="14.1" customHeight="1" x14ac:dyDescent="0.2">
      <c r="A13" s="14"/>
      <c r="B13" s="33" t="s">
        <v>218</v>
      </c>
      <c r="C13" s="731">
        <v>1248.0487650099999</v>
      </c>
      <c r="D13" s="731">
        <v>1201.0341534500001</v>
      </c>
      <c r="E13" s="731">
        <v>1150.98115775</v>
      </c>
      <c r="F13" s="731">
        <v>1141.68705161</v>
      </c>
      <c r="G13" s="731">
        <v>1121.8799850999999</v>
      </c>
      <c r="H13" s="731">
        <v>1117.5798543199999</v>
      </c>
      <c r="I13" s="731">
        <v>1136.71830729</v>
      </c>
      <c r="J13" s="731">
        <v>1100.9775526799999</v>
      </c>
      <c r="K13" s="731">
        <v>1075.1803831700001</v>
      </c>
      <c r="L13" s="731">
        <v>1041.3036597400001</v>
      </c>
      <c r="M13" s="731">
        <v>1040.3673317499999</v>
      </c>
      <c r="N13" s="731">
        <v>1055.1738815299998</v>
      </c>
      <c r="O13" s="731">
        <v>1033.94493674</v>
      </c>
      <c r="P13" s="731">
        <v>1032.2973701600001</v>
      </c>
      <c r="Q13" s="731">
        <v>1019.8060488399999</v>
      </c>
      <c r="R13" s="731">
        <v>994.45967468000003</v>
      </c>
      <c r="S13" s="731">
        <v>1002.4264446000001</v>
      </c>
      <c r="T13" s="731">
        <v>976.58374907000007</v>
      </c>
      <c r="U13" s="731">
        <v>979.80269765999992</v>
      </c>
      <c r="V13" s="731">
        <v>912.60582654000007</v>
      </c>
      <c r="W13" s="731">
        <v>946.38827371000002</v>
      </c>
      <c r="X13" s="731">
        <v>928.69456292000007</v>
      </c>
      <c r="Y13" s="731">
        <v>939.08330877999992</v>
      </c>
      <c r="Z13" s="739" t="str">
        <f t="shared" si="0"/>
        <v>DE</v>
      </c>
      <c r="AA13" s="31"/>
      <c r="AB13" s="31"/>
      <c r="AC13" s="14"/>
      <c r="AD13" s="14"/>
      <c r="AE13" s="14"/>
      <c r="AF13" s="14"/>
      <c r="AG13" s="14"/>
      <c r="AH13" s="14"/>
      <c r="AI13" s="14"/>
      <c r="AJ13" s="14"/>
    </row>
    <row r="14" spans="1:39" ht="14.1" customHeight="1" x14ac:dyDescent="0.2">
      <c r="A14" s="14"/>
      <c r="B14" s="32" t="s">
        <v>219</v>
      </c>
      <c r="C14" s="734">
        <v>40.614536299999997</v>
      </c>
      <c r="D14" s="734">
        <v>37.439424180000003</v>
      </c>
      <c r="E14" s="734">
        <v>27.385095239999998</v>
      </c>
      <c r="F14" s="734">
        <v>21.251033709999998</v>
      </c>
      <c r="G14" s="734">
        <v>21.900647629999998</v>
      </c>
      <c r="H14" s="734">
        <v>20.064373629999999</v>
      </c>
      <c r="I14" s="734">
        <v>20.726226399999998</v>
      </c>
      <c r="J14" s="734">
        <v>20.331520279999999</v>
      </c>
      <c r="K14" s="734">
        <v>18.81116278</v>
      </c>
      <c r="L14" s="734">
        <v>17.45051759</v>
      </c>
      <c r="M14" s="734">
        <v>17.156956989999998</v>
      </c>
      <c r="N14" s="734">
        <v>17.542392889999999</v>
      </c>
      <c r="O14" s="734">
        <v>16.935295629999999</v>
      </c>
      <c r="P14" s="734">
        <v>18.810477210000002</v>
      </c>
      <c r="Q14" s="734">
        <v>19.129068650000001</v>
      </c>
      <c r="R14" s="734">
        <v>18.421212329999999</v>
      </c>
      <c r="S14" s="734">
        <v>17.837322690000001</v>
      </c>
      <c r="T14" s="734">
        <v>20.948748769999998</v>
      </c>
      <c r="U14" s="734">
        <v>19.545922709999999</v>
      </c>
      <c r="V14" s="734">
        <v>16.1885011</v>
      </c>
      <c r="W14" s="734">
        <v>19.89234312</v>
      </c>
      <c r="X14" s="734">
        <v>20.483963970000001</v>
      </c>
      <c r="Y14" s="734">
        <v>19.188428599999998</v>
      </c>
      <c r="Z14" s="738" t="str">
        <f t="shared" si="0"/>
        <v>EE</v>
      </c>
      <c r="AA14" s="31"/>
      <c r="AB14" s="31"/>
      <c r="AC14" s="14"/>
      <c r="AD14" s="14"/>
      <c r="AE14" s="14"/>
      <c r="AF14" s="14"/>
      <c r="AG14" s="14"/>
      <c r="AH14" s="14"/>
      <c r="AI14" s="14"/>
      <c r="AJ14" s="14"/>
    </row>
    <row r="15" spans="1:39" ht="14.1" customHeight="1" x14ac:dyDescent="0.2">
      <c r="A15" s="14"/>
      <c r="B15" s="33" t="s">
        <v>220</v>
      </c>
      <c r="C15" s="731">
        <v>55.246268360000002</v>
      </c>
      <c r="D15" s="731">
        <v>56.017484250000003</v>
      </c>
      <c r="E15" s="731">
        <v>56.006308130000001</v>
      </c>
      <c r="F15" s="731">
        <v>56.322708570000003</v>
      </c>
      <c r="G15" s="731">
        <v>57.752380909999999</v>
      </c>
      <c r="H15" s="731">
        <v>58.903208789999994</v>
      </c>
      <c r="I15" s="731">
        <v>61.001226889999998</v>
      </c>
      <c r="J15" s="731">
        <v>62.510372000000004</v>
      </c>
      <c r="K15" s="731">
        <v>65.31747159999999</v>
      </c>
      <c r="L15" s="731">
        <v>66.281890660000002</v>
      </c>
      <c r="M15" s="731">
        <v>68.216343479999992</v>
      </c>
      <c r="N15" s="731">
        <v>70.207502110000007</v>
      </c>
      <c r="O15" s="731">
        <v>68.337703750000003</v>
      </c>
      <c r="P15" s="731">
        <v>68.46713192</v>
      </c>
      <c r="Q15" s="731">
        <v>68.184466639999997</v>
      </c>
      <c r="R15" s="731">
        <v>69.655663039999993</v>
      </c>
      <c r="S15" s="731">
        <v>69.165749630000008</v>
      </c>
      <c r="T15" s="731">
        <v>68.370740380000001</v>
      </c>
      <c r="U15" s="731">
        <v>68.020488500000013</v>
      </c>
      <c r="V15" s="731">
        <v>62.31225809</v>
      </c>
      <c r="W15" s="731">
        <v>61.894903720000002</v>
      </c>
      <c r="X15" s="731">
        <v>57.749957779999995</v>
      </c>
      <c r="Y15" s="731">
        <v>58.531238060000007</v>
      </c>
      <c r="Z15" s="739" t="str">
        <f t="shared" si="0"/>
        <v>IE</v>
      </c>
      <c r="AA15" s="31"/>
      <c r="AB15" s="31"/>
      <c r="AC15" s="14"/>
      <c r="AD15" s="14"/>
      <c r="AE15" s="14"/>
      <c r="AF15" s="14"/>
      <c r="AG15" s="14"/>
      <c r="AH15" s="14"/>
      <c r="AI15" s="14"/>
      <c r="AJ15" s="14"/>
    </row>
    <row r="16" spans="1:39" ht="14.1" customHeight="1" x14ac:dyDescent="0.2">
      <c r="A16" s="14"/>
      <c r="B16" s="32" t="s">
        <v>221</v>
      </c>
      <c r="C16" s="734">
        <v>104.92655085</v>
      </c>
      <c r="D16" s="734">
        <v>104.52500258000001</v>
      </c>
      <c r="E16" s="734">
        <v>105.96336408000001</v>
      </c>
      <c r="F16" s="734">
        <v>105.04979542</v>
      </c>
      <c r="G16" s="734">
        <v>107.81448562999999</v>
      </c>
      <c r="H16" s="734">
        <v>109.71765587</v>
      </c>
      <c r="I16" s="734">
        <v>112.76557058</v>
      </c>
      <c r="J16" s="734">
        <v>117.58566662</v>
      </c>
      <c r="K16" s="734">
        <v>123.17657761</v>
      </c>
      <c r="L16" s="734">
        <v>123.02750719000001</v>
      </c>
      <c r="M16" s="734">
        <v>126.57860592</v>
      </c>
      <c r="N16" s="734">
        <v>127.51037947</v>
      </c>
      <c r="O16" s="734">
        <v>127.44621647</v>
      </c>
      <c r="P16" s="734">
        <v>131.25718123999999</v>
      </c>
      <c r="Q16" s="734">
        <v>131.70668117</v>
      </c>
      <c r="R16" s="734">
        <v>135.31059291</v>
      </c>
      <c r="S16" s="734">
        <v>131.79368951000001</v>
      </c>
      <c r="T16" s="734">
        <v>134.63655493000002</v>
      </c>
      <c r="U16" s="734">
        <v>130.75806348</v>
      </c>
      <c r="V16" s="734">
        <v>124.10998057</v>
      </c>
      <c r="W16" s="734">
        <v>117.87765424</v>
      </c>
      <c r="X16" s="734">
        <v>114.72806765999999</v>
      </c>
      <c r="Y16" s="734">
        <v>110.98547261</v>
      </c>
      <c r="Z16" s="738" t="str">
        <f t="shared" si="0"/>
        <v>EL</v>
      </c>
      <c r="AA16" s="31"/>
      <c r="AB16" s="31"/>
      <c r="AC16" s="14"/>
      <c r="AD16" s="14"/>
      <c r="AE16" s="14"/>
      <c r="AF16" s="14"/>
      <c r="AG16" s="14"/>
      <c r="AH16" s="14"/>
      <c r="AI16" s="14"/>
      <c r="AJ16" s="14"/>
    </row>
    <row r="17" spans="1:36" ht="14.1" customHeight="1" x14ac:dyDescent="0.2">
      <c r="A17" s="14"/>
      <c r="B17" s="33" t="s">
        <v>222</v>
      </c>
      <c r="C17" s="731">
        <v>283.74922486999998</v>
      </c>
      <c r="D17" s="731">
        <v>293.16479243999999</v>
      </c>
      <c r="E17" s="731">
        <v>301.70975473999999</v>
      </c>
      <c r="F17" s="731">
        <v>291.11815600999995</v>
      </c>
      <c r="G17" s="731">
        <v>307.47316377999999</v>
      </c>
      <c r="H17" s="731">
        <v>322.10819406000002</v>
      </c>
      <c r="I17" s="731">
        <v>314.8419146</v>
      </c>
      <c r="J17" s="731">
        <v>328.18888822999998</v>
      </c>
      <c r="K17" s="731">
        <v>338.02204460000002</v>
      </c>
      <c r="L17" s="731">
        <v>364.00149438</v>
      </c>
      <c r="M17" s="731">
        <v>380.00418006000001</v>
      </c>
      <c r="N17" s="731">
        <v>376.96334848999999</v>
      </c>
      <c r="O17" s="731">
        <v>394.90523228000001</v>
      </c>
      <c r="P17" s="731">
        <v>402.42015973999997</v>
      </c>
      <c r="Q17" s="731">
        <v>417.19460548000001</v>
      </c>
      <c r="R17" s="731">
        <v>431.39265839000001</v>
      </c>
      <c r="S17" s="731">
        <v>423.78877497000002</v>
      </c>
      <c r="T17" s="731">
        <v>432.11163734000002</v>
      </c>
      <c r="U17" s="731">
        <v>398.44415285999997</v>
      </c>
      <c r="V17" s="731">
        <v>359.65915139000003</v>
      </c>
      <c r="W17" s="731">
        <v>347.18100299000002</v>
      </c>
      <c r="X17" s="731">
        <v>345.88714906000001</v>
      </c>
      <c r="Y17" s="731">
        <v>340.80859289000006</v>
      </c>
      <c r="Z17" s="739" t="str">
        <f t="shared" si="0"/>
        <v>ES</v>
      </c>
      <c r="AA17" s="31"/>
      <c r="AB17" s="31"/>
      <c r="AC17" s="14"/>
      <c r="AD17" s="14"/>
      <c r="AE17" s="14"/>
      <c r="AF17" s="14"/>
      <c r="AG17" s="14"/>
      <c r="AH17" s="14"/>
      <c r="AI17" s="14"/>
      <c r="AJ17" s="14"/>
    </row>
    <row r="18" spans="1:36" ht="14.1" customHeight="1" x14ac:dyDescent="0.2">
      <c r="A18" s="14"/>
      <c r="B18" s="32" t="s">
        <v>223</v>
      </c>
      <c r="C18" s="734">
        <v>557.35147641000003</v>
      </c>
      <c r="D18" s="734">
        <v>580.92335617000003</v>
      </c>
      <c r="E18" s="734">
        <v>571.57916451999995</v>
      </c>
      <c r="F18" s="734">
        <v>544.58127186000002</v>
      </c>
      <c r="G18" s="734">
        <v>545.14560230000006</v>
      </c>
      <c r="H18" s="734">
        <v>553.17019545999995</v>
      </c>
      <c r="I18" s="734">
        <v>567.86263278999991</v>
      </c>
      <c r="J18" s="734">
        <v>562.52299352</v>
      </c>
      <c r="K18" s="734">
        <v>577.5446165699999</v>
      </c>
      <c r="L18" s="734">
        <v>563.08649303999994</v>
      </c>
      <c r="M18" s="734">
        <v>560.52569227000004</v>
      </c>
      <c r="N18" s="734">
        <v>558.76801710999996</v>
      </c>
      <c r="O18" s="734">
        <v>553.42700489000003</v>
      </c>
      <c r="P18" s="734">
        <v>558.80325705000007</v>
      </c>
      <c r="Q18" s="734">
        <v>557.21371884999996</v>
      </c>
      <c r="R18" s="734">
        <v>558.78068157000007</v>
      </c>
      <c r="S18" s="734">
        <v>546.98204014999999</v>
      </c>
      <c r="T18" s="734">
        <v>537.66204768</v>
      </c>
      <c r="U18" s="734">
        <v>532.8526213099999</v>
      </c>
      <c r="V18" s="734">
        <v>509.24810217999999</v>
      </c>
      <c r="W18" s="734">
        <v>516.44681954999999</v>
      </c>
      <c r="X18" s="734">
        <v>490.00960441000001</v>
      </c>
      <c r="Y18" s="734">
        <v>490.12461069</v>
      </c>
      <c r="Z18" s="738" t="str">
        <f t="shared" si="0"/>
        <v>FR</v>
      </c>
      <c r="AA18" s="31"/>
      <c r="AB18" s="31"/>
      <c r="AC18" s="14"/>
      <c r="AD18" s="14"/>
      <c r="AE18" s="14"/>
      <c r="AF18" s="14"/>
      <c r="AG18" s="14"/>
      <c r="AH18" s="14"/>
      <c r="AI18" s="14"/>
      <c r="AJ18" s="14"/>
    </row>
    <row r="19" spans="1:36" ht="14.1" customHeight="1" x14ac:dyDescent="0.2">
      <c r="A19" s="14"/>
      <c r="B19" s="33" t="s">
        <v>241</v>
      </c>
      <c r="C19" s="731">
        <v>31.938000880000001</v>
      </c>
      <c r="D19" s="731">
        <v>25.292591909999999</v>
      </c>
      <c r="E19" s="731">
        <v>23.660222050000002</v>
      </c>
      <c r="F19" s="731">
        <v>23.763969400000001</v>
      </c>
      <c r="G19" s="731">
        <v>22.910044750000001</v>
      </c>
      <c r="H19" s="731">
        <v>23.501712660000003</v>
      </c>
      <c r="I19" s="731">
        <v>24.151455119999998</v>
      </c>
      <c r="J19" s="731">
        <v>25.597351630000002</v>
      </c>
      <c r="K19" s="731">
        <v>25.677512500000002</v>
      </c>
      <c r="L19" s="731">
        <v>26.935169930000001</v>
      </c>
      <c r="M19" s="731">
        <v>26.626335230000002</v>
      </c>
      <c r="N19" s="731">
        <v>27.76408004</v>
      </c>
      <c r="O19" s="731">
        <v>28.844549530000002</v>
      </c>
      <c r="P19" s="731">
        <v>30.206483720000001</v>
      </c>
      <c r="Q19" s="731">
        <v>30.393363089999998</v>
      </c>
      <c r="R19" s="731">
        <v>30.68755256</v>
      </c>
      <c r="S19" s="731">
        <v>31.253979019999999</v>
      </c>
      <c r="T19" s="731">
        <v>32.74376513</v>
      </c>
      <c r="U19" s="731">
        <v>31.400856539999999</v>
      </c>
      <c r="V19" s="731">
        <v>29.390485600000002</v>
      </c>
      <c r="W19" s="731">
        <v>28.893424760000002</v>
      </c>
      <c r="X19" s="731">
        <v>28.54246217</v>
      </c>
      <c r="Y19" s="731">
        <v>26.418804489999999</v>
      </c>
      <c r="Z19" s="739" t="str">
        <f t="shared" si="0"/>
        <v>HR</v>
      </c>
      <c r="AA19" s="31"/>
      <c r="AB19" s="31"/>
      <c r="AC19" s="14"/>
      <c r="AD19" s="14"/>
      <c r="AE19" s="14"/>
      <c r="AF19" s="14"/>
      <c r="AG19" s="14"/>
      <c r="AH19" s="14"/>
      <c r="AI19" s="14"/>
      <c r="AJ19" s="14"/>
    </row>
    <row r="20" spans="1:36" ht="14.1" customHeight="1" x14ac:dyDescent="0.2">
      <c r="A20" s="14"/>
      <c r="B20" s="32" t="s">
        <v>224</v>
      </c>
      <c r="C20" s="734">
        <v>519.05489740999997</v>
      </c>
      <c r="D20" s="734">
        <v>520.60601400999997</v>
      </c>
      <c r="E20" s="734">
        <v>517.78272829000002</v>
      </c>
      <c r="F20" s="734">
        <v>511.26664727000002</v>
      </c>
      <c r="G20" s="734">
        <v>503.55163819000001</v>
      </c>
      <c r="H20" s="734">
        <v>530.33257516000003</v>
      </c>
      <c r="I20" s="734">
        <v>524.03778985999998</v>
      </c>
      <c r="J20" s="734">
        <v>530.46376311000006</v>
      </c>
      <c r="K20" s="734">
        <v>541.85767841000006</v>
      </c>
      <c r="L20" s="734">
        <v>548.31890989999999</v>
      </c>
      <c r="M20" s="734">
        <v>551.23705934000009</v>
      </c>
      <c r="N20" s="734">
        <v>557.14386461000004</v>
      </c>
      <c r="O20" s="734">
        <v>558.30169009999997</v>
      </c>
      <c r="P20" s="734">
        <v>573.60449283999992</v>
      </c>
      <c r="Q20" s="734">
        <v>576.84308123999995</v>
      </c>
      <c r="R20" s="734">
        <v>574.26176353999995</v>
      </c>
      <c r="S20" s="734">
        <v>563.37341660000004</v>
      </c>
      <c r="T20" s="734">
        <v>555.07789908999996</v>
      </c>
      <c r="U20" s="734">
        <v>540.62049528</v>
      </c>
      <c r="V20" s="734">
        <v>490.11281293999997</v>
      </c>
      <c r="W20" s="734">
        <v>499.35860402999998</v>
      </c>
      <c r="X20" s="734">
        <v>486.60113387999996</v>
      </c>
      <c r="Y20" s="734">
        <v>460.08345184000001</v>
      </c>
      <c r="Z20" s="738" t="str">
        <f t="shared" si="0"/>
        <v>IT</v>
      </c>
      <c r="AA20" s="31"/>
      <c r="AB20" s="31"/>
      <c r="AC20" s="14"/>
      <c r="AD20" s="14"/>
      <c r="AE20" s="336"/>
      <c r="AF20" s="336"/>
      <c r="AG20" s="336"/>
      <c r="AH20" s="336"/>
      <c r="AI20" s="336"/>
      <c r="AJ20" s="336"/>
    </row>
    <row r="21" spans="1:36" ht="14.1" customHeight="1" x14ac:dyDescent="0.2">
      <c r="A21" s="14"/>
      <c r="B21" s="33" t="s">
        <v>225</v>
      </c>
      <c r="C21" s="731">
        <v>6.0878501699999994</v>
      </c>
      <c r="D21" s="731">
        <v>6.56656525</v>
      </c>
      <c r="E21" s="731">
        <v>7.0045549300000003</v>
      </c>
      <c r="F21" s="731">
        <v>7.3200543100000006</v>
      </c>
      <c r="G21" s="731">
        <v>7.5854986099999993</v>
      </c>
      <c r="H21" s="731">
        <v>7.5235281900000004</v>
      </c>
      <c r="I21" s="731">
        <v>7.9032915499999996</v>
      </c>
      <c r="J21" s="731">
        <v>8.0128707299999995</v>
      </c>
      <c r="K21" s="731">
        <v>8.3355080899999994</v>
      </c>
      <c r="L21" s="731">
        <v>8.6408537400000007</v>
      </c>
      <c r="M21" s="731">
        <v>8.9040438799999997</v>
      </c>
      <c r="N21" s="731">
        <v>8.90019502</v>
      </c>
      <c r="O21" s="731">
        <v>9.1881857299999989</v>
      </c>
      <c r="P21" s="731">
        <v>9.5716724800000001</v>
      </c>
      <c r="Q21" s="731">
        <v>9.7947723199999999</v>
      </c>
      <c r="R21" s="731">
        <v>9.8861333200000008</v>
      </c>
      <c r="S21" s="731">
        <v>10.061772119999999</v>
      </c>
      <c r="T21" s="731">
        <v>10.38176344</v>
      </c>
      <c r="U21" s="731">
        <v>10.55858544</v>
      </c>
      <c r="V21" s="731">
        <v>10.299193149999999</v>
      </c>
      <c r="W21" s="731">
        <v>9.9890386699999993</v>
      </c>
      <c r="X21" s="731">
        <v>9.6822298199999999</v>
      </c>
      <c r="Y21" s="731">
        <v>9.2593014799999995</v>
      </c>
      <c r="Z21" s="739" t="str">
        <f t="shared" si="0"/>
        <v>CY</v>
      </c>
      <c r="AA21" s="31"/>
      <c r="AB21" s="31"/>
      <c r="AC21" s="14"/>
      <c r="AD21" s="14"/>
      <c r="AE21" s="336"/>
      <c r="AF21" s="336"/>
      <c r="AG21" s="336"/>
      <c r="AH21" s="336"/>
      <c r="AI21" s="336"/>
      <c r="AJ21" s="336"/>
    </row>
    <row r="22" spans="1:36" ht="14.1" customHeight="1" x14ac:dyDescent="0.2">
      <c r="A22" s="14"/>
      <c r="B22" s="32" t="s">
        <v>226</v>
      </c>
      <c r="C22" s="734">
        <v>26.212921640000001</v>
      </c>
      <c r="D22" s="734">
        <v>24.298682550000002</v>
      </c>
      <c r="E22" s="734">
        <v>19.56880864</v>
      </c>
      <c r="F22" s="734">
        <v>15.81801203</v>
      </c>
      <c r="G22" s="734">
        <v>13.893485889999999</v>
      </c>
      <c r="H22" s="734">
        <v>12.50258337</v>
      </c>
      <c r="I22" s="734">
        <v>12.51728937</v>
      </c>
      <c r="J22" s="734">
        <v>11.96100081</v>
      </c>
      <c r="K22" s="734">
        <v>11.437089669999999</v>
      </c>
      <c r="L22" s="734">
        <v>10.63568701</v>
      </c>
      <c r="M22" s="734">
        <v>9.9935793799999999</v>
      </c>
      <c r="N22" s="734">
        <v>10.62578122</v>
      </c>
      <c r="O22" s="734">
        <v>10.604554469999998</v>
      </c>
      <c r="P22" s="734">
        <v>10.85607252</v>
      </c>
      <c r="Q22" s="734">
        <v>10.852068689999999</v>
      </c>
      <c r="R22" s="734">
        <v>11.05634246</v>
      </c>
      <c r="S22" s="734">
        <v>11.522354979999999</v>
      </c>
      <c r="T22" s="734">
        <v>11.978933039999999</v>
      </c>
      <c r="U22" s="734">
        <v>11.496145539999999</v>
      </c>
      <c r="V22" s="734">
        <v>10.849530870000001</v>
      </c>
      <c r="W22" s="734">
        <v>11.98742674</v>
      </c>
      <c r="X22" s="734">
        <v>11.1398893</v>
      </c>
      <c r="Y22" s="734">
        <v>10.978477249999999</v>
      </c>
      <c r="Z22" s="738" t="str">
        <f t="shared" si="0"/>
        <v>LV</v>
      </c>
      <c r="AA22" s="31"/>
      <c r="AB22" s="31"/>
      <c r="AC22" s="14"/>
      <c r="AD22" s="14"/>
      <c r="AE22" s="336"/>
      <c r="AF22" s="336"/>
      <c r="AG22" s="336"/>
      <c r="AH22" s="336"/>
      <c r="AI22" s="336"/>
      <c r="AJ22" s="336"/>
    </row>
    <row r="23" spans="1:36" ht="14.1" customHeight="1" x14ac:dyDescent="0.2">
      <c r="A23" s="14"/>
      <c r="B23" s="27" t="s">
        <v>227</v>
      </c>
      <c r="C23" s="731">
        <v>48.720770590000001</v>
      </c>
      <c r="D23" s="731">
        <v>50.105043120000005</v>
      </c>
      <c r="E23" s="731">
        <v>30.206447690000001</v>
      </c>
      <c r="F23" s="731">
        <v>24.30130943</v>
      </c>
      <c r="G23" s="731">
        <v>22.861748479999999</v>
      </c>
      <c r="H23" s="731">
        <v>22.07226198</v>
      </c>
      <c r="I23" s="731">
        <v>23.358611580000002</v>
      </c>
      <c r="J23" s="731">
        <v>23.055046040000001</v>
      </c>
      <c r="K23" s="731">
        <v>23.813196609999999</v>
      </c>
      <c r="L23" s="731">
        <v>21.25573253</v>
      </c>
      <c r="M23" s="731">
        <v>19.63238978</v>
      </c>
      <c r="N23" s="731">
        <v>20.716151790000001</v>
      </c>
      <c r="O23" s="731">
        <v>21.23186595</v>
      </c>
      <c r="P23" s="731">
        <v>21.4477121</v>
      </c>
      <c r="Q23" s="731">
        <v>22.231133190000001</v>
      </c>
      <c r="R23" s="731">
        <v>23.31849484</v>
      </c>
      <c r="S23" s="731">
        <v>23.707748169999999</v>
      </c>
      <c r="T23" s="731">
        <v>26.119076529999997</v>
      </c>
      <c r="U23" s="731">
        <v>24.93225704</v>
      </c>
      <c r="V23" s="731">
        <v>20.431630560000002</v>
      </c>
      <c r="W23" s="731">
        <v>21.118584040000002</v>
      </c>
      <c r="X23" s="731">
        <v>21.67997634</v>
      </c>
      <c r="Y23" s="731">
        <v>21.62228541</v>
      </c>
      <c r="Z23" s="732" t="str">
        <f t="shared" si="0"/>
        <v>LT</v>
      </c>
      <c r="AA23" s="31"/>
      <c r="AB23" s="31"/>
      <c r="AC23" s="14"/>
      <c r="AD23" s="14"/>
      <c r="AE23" s="336"/>
      <c r="AF23" s="336"/>
      <c r="AG23" s="336"/>
      <c r="AH23" s="336"/>
      <c r="AI23" s="336"/>
      <c r="AJ23" s="336"/>
    </row>
    <row r="24" spans="1:36" ht="14.1" customHeight="1" x14ac:dyDescent="0.2">
      <c r="A24" s="14"/>
      <c r="B24" s="32" t="s">
        <v>228</v>
      </c>
      <c r="C24" s="734">
        <v>12.901050380000001</v>
      </c>
      <c r="D24" s="734">
        <v>13.446768760000001</v>
      </c>
      <c r="E24" s="734">
        <v>13.22172608</v>
      </c>
      <c r="F24" s="734">
        <v>13.33388203</v>
      </c>
      <c r="G24" s="734">
        <v>12.505099550000001</v>
      </c>
      <c r="H24" s="734">
        <v>10.177491340000001</v>
      </c>
      <c r="I24" s="734">
        <v>10.23859319</v>
      </c>
      <c r="J24" s="734">
        <v>9.5344511700000005</v>
      </c>
      <c r="K24" s="734">
        <v>8.6444492699999991</v>
      </c>
      <c r="L24" s="734">
        <v>9.0623684799999999</v>
      </c>
      <c r="M24" s="734">
        <v>9.7619968799999999</v>
      </c>
      <c r="N24" s="734">
        <v>10.25825158</v>
      </c>
      <c r="O24" s="734">
        <v>11.036506259999999</v>
      </c>
      <c r="P24" s="734">
        <v>11.38175805</v>
      </c>
      <c r="Q24" s="734">
        <v>12.862156370000001</v>
      </c>
      <c r="R24" s="734">
        <v>13.095197990000001</v>
      </c>
      <c r="S24" s="734">
        <v>12.946336030000001</v>
      </c>
      <c r="T24" s="734">
        <v>12.360719919999999</v>
      </c>
      <c r="U24" s="734">
        <v>12.188402179999999</v>
      </c>
      <c r="V24" s="734">
        <v>11.683846559999999</v>
      </c>
      <c r="W24" s="734">
        <v>12.24955963</v>
      </c>
      <c r="X24" s="734">
        <v>12.12492814</v>
      </c>
      <c r="Y24" s="734">
        <v>11.83924114</v>
      </c>
      <c r="Z24" s="738" t="str">
        <f t="shared" si="0"/>
        <v>LU</v>
      </c>
      <c r="AA24" s="31"/>
      <c r="AB24" s="31"/>
      <c r="AC24" s="14"/>
      <c r="AD24" s="14"/>
      <c r="AE24" s="336"/>
      <c r="AF24" s="336"/>
      <c r="AG24" s="336"/>
      <c r="AH24" s="336"/>
      <c r="AI24" s="336"/>
      <c r="AJ24" s="336"/>
    </row>
    <row r="25" spans="1:36" ht="14.1" customHeight="1" x14ac:dyDescent="0.2">
      <c r="A25" s="14"/>
      <c r="B25" s="33" t="s">
        <v>229</v>
      </c>
      <c r="C25" s="731">
        <v>97.602588659999995</v>
      </c>
      <c r="D25" s="731">
        <v>89.744259529999994</v>
      </c>
      <c r="E25" s="731">
        <v>79.723711809999998</v>
      </c>
      <c r="F25" s="731">
        <v>80.262604879999998</v>
      </c>
      <c r="G25" s="731">
        <v>79.214823050000007</v>
      </c>
      <c r="H25" s="731">
        <v>78.474711150000005</v>
      </c>
      <c r="I25" s="731">
        <v>80.706488670000013</v>
      </c>
      <c r="J25" s="731">
        <v>79.269912760000011</v>
      </c>
      <c r="K25" s="731">
        <v>79.095346350000014</v>
      </c>
      <c r="L25" s="731">
        <v>79.687626629999997</v>
      </c>
      <c r="M25" s="731">
        <v>76.504302209999992</v>
      </c>
      <c r="N25" s="731">
        <v>78.359241349999991</v>
      </c>
      <c r="O25" s="731">
        <v>76.879847319999996</v>
      </c>
      <c r="P25" s="731">
        <v>79.604120829999999</v>
      </c>
      <c r="Q25" s="731">
        <v>79.106665290000009</v>
      </c>
      <c r="R25" s="731">
        <v>78.376037449999998</v>
      </c>
      <c r="S25" s="731">
        <v>77.485244839999993</v>
      </c>
      <c r="T25" s="731">
        <v>75.650650989999988</v>
      </c>
      <c r="U25" s="731">
        <v>73.327969750000008</v>
      </c>
      <c r="V25" s="731">
        <v>66.975652870000005</v>
      </c>
      <c r="W25" s="731">
        <v>67.637966020000007</v>
      </c>
      <c r="X25" s="731">
        <v>66.034086299999998</v>
      </c>
      <c r="Y25" s="731">
        <v>61.980663</v>
      </c>
      <c r="Z25" s="739" t="str">
        <f t="shared" si="0"/>
        <v>HU</v>
      </c>
      <c r="AA25" s="31"/>
      <c r="AB25" s="31"/>
      <c r="AC25" s="14"/>
      <c r="AD25" s="14"/>
      <c r="AE25" s="336"/>
      <c r="AF25" s="336"/>
      <c r="AG25" s="336"/>
      <c r="AH25" s="336"/>
      <c r="AI25" s="336"/>
      <c r="AJ25" s="336"/>
    </row>
    <row r="26" spans="1:36" ht="14.1" customHeight="1" x14ac:dyDescent="0.2">
      <c r="A26" s="14"/>
      <c r="B26" s="32" t="s">
        <v>230</v>
      </c>
      <c r="C26" s="734">
        <v>1.9918363099999998</v>
      </c>
      <c r="D26" s="734">
        <v>2.1778043299999998</v>
      </c>
      <c r="E26" s="734">
        <v>2.2973376700000001</v>
      </c>
      <c r="F26" s="734">
        <v>2.3079134300000002</v>
      </c>
      <c r="G26" s="734">
        <v>2.4334865199999998</v>
      </c>
      <c r="H26" s="734">
        <v>2.41830452</v>
      </c>
      <c r="I26" s="734">
        <v>2.4646032300000003</v>
      </c>
      <c r="J26" s="734">
        <v>2.5420040699999999</v>
      </c>
      <c r="K26" s="734">
        <v>2.5207108600000003</v>
      </c>
      <c r="L26" s="734">
        <v>2.6121534900000003</v>
      </c>
      <c r="M26" s="734">
        <v>2.5510096500000001</v>
      </c>
      <c r="N26" s="734">
        <v>2.6745441300000001</v>
      </c>
      <c r="O26" s="734">
        <v>2.70855449</v>
      </c>
      <c r="P26" s="734">
        <v>2.8962339400000001</v>
      </c>
      <c r="Q26" s="734">
        <v>2.8781974400000001</v>
      </c>
      <c r="R26" s="734">
        <v>2.9774276300000002</v>
      </c>
      <c r="S26" s="734">
        <v>2.9784526999999996</v>
      </c>
      <c r="T26" s="734">
        <v>3.0914121400000001</v>
      </c>
      <c r="U26" s="734">
        <v>3.0566784600000001</v>
      </c>
      <c r="V26" s="734">
        <v>2.9931572799999997</v>
      </c>
      <c r="W26" s="734">
        <v>2.9944677499999997</v>
      </c>
      <c r="X26" s="734">
        <v>3.0270025</v>
      </c>
      <c r="Y26" s="734">
        <v>3.1401535800000002</v>
      </c>
      <c r="Z26" s="738" t="str">
        <f t="shared" si="0"/>
        <v>MT</v>
      </c>
      <c r="AA26" s="31"/>
      <c r="AB26" s="31"/>
      <c r="AC26" s="14"/>
      <c r="AD26" s="14"/>
      <c r="AE26" s="336"/>
      <c r="AF26" s="336"/>
      <c r="AG26" s="336"/>
      <c r="AH26" s="336"/>
      <c r="AI26" s="336"/>
      <c r="AJ26" s="336"/>
    </row>
    <row r="27" spans="1:36" ht="14.1" customHeight="1" x14ac:dyDescent="0.2">
      <c r="A27" s="14"/>
      <c r="B27" s="33" t="s">
        <v>231</v>
      </c>
      <c r="C27" s="731">
        <v>211.84958813</v>
      </c>
      <c r="D27" s="731">
        <v>216.38515951999997</v>
      </c>
      <c r="E27" s="731">
        <v>215.09896481999999</v>
      </c>
      <c r="F27" s="731">
        <v>219.9798893</v>
      </c>
      <c r="G27" s="731">
        <v>219.93368476000001</v>
      </c>
      <c r="H27" s="731">
        <v>223.16132313</v>
      </c>
      <c r="I27" s="731">
        <v>231.32715461999999</v>
      </c>
      <c r="J27" s="731">
        <v>224.60561023</v>
      </c>
      <c r="K27" s="731">
        <v>225.49405184999998</v>
      </c>
      <c r="L27" s="731">
        <v>213.31644583000002</v>
      </c>
      <c r="M27" s="731">
        <v>213.0231158</v>
      </c>
      <c r="N27" s="731">
        <v>214.49442789</v>
      </c>
      <c r="O27" s="731">
        <v>213.54438173</v>
      </c>
      <c r="P27" s="731">
        <v>214.30366477999999</v>
      </c>
      <c r="Q27" s="731">
        <v>215.51408668000002</v>
      </c>
      <c r="R27" s="731">
        <v>209.44824220999999</v>
      </c>
      <c r="S27" s="731">
        <v>205.55892123999999</v>
      </c>
      <c r="T27" s="731">
        <v>204.19949374000001</v>
      </c>
      <c r="U27" s="731">
        <v>203.31352551999998</v>
      </c>
      <c r="V27" s="731">
        <v>197.78710042</v>
      </c>
      <c r="W27" s="731">
        <v>209.28642994</v>
      </c>
      <c r="X27" s="731">
        <v>195.06351332999998</v>
      </c>
      <c r="Y27" s="731">
        <v>191.66869826000001</v>
      </c>
      <c r="Z27" s="739" t="str">
        <f t="shared" si="0"/>
        <v>NL</v>
      </c>
      <c r="AA27" s="31"/>
      <c r="AB27" s="31"/>
      <c r="AC27" s="14"/>
      <c r="AD27" s="14"/>
      <c r="AE27" s="336"/>
      <c r="AF27" s="336"/>
      <c r="AG27" s="336"/>
      <c r="AH27" s="336"/>
      <c r="AI27" s="336"/>
      <c r="AJ27" s="336"/>
    </row>
    <row r="28" spans="1:36" ht="14.1" customHeight="1" x14ac:dyDescent="0.2">
      <c r="A28" s="34"/>
      <c r="B28" s="32" t="s">
        <v>232</v>
      </c>
      <c r="C28" s="734">
        <v>78.086352140000002</v>
      </c>
      <c r="D28" s="734">
        <v>82.135091000000003</v>
      </c>
      <c r="E28" s="734">
        <v>75.410773980000002</v>
      </c>
      <c r="F28" s="734">
        <v>75.484114910000002</v>
      </c>
      <c r="G28" s="734">
        <v>76.345446849999988</v>
      </c>
      <c r="H28" s="734">
        <v>79.74356152</v>
      </c>
      <c r="I28" s="734">
        <v>82.754775659999993</v>
      </c>
      <c r="J28" s="734">
        <v>82.27780783</v>
      </c>
      <c r="K28" s="734">
        <v>81.653016409999992</v>
      </c>
      <c r="L28" s="734">
        <v>79.966277210000001</v>
      </c>
      <c r="M28" s="734">
        <v>80.276964340000006</v>
      </c>
      <c r="N28" s="734">
        <v>84.274661850000001</v>
      </c>
      <c r="O28" s="734">
        <v>85.975564950000006</v>
      </c>
      <c r="P28" s="734">
        <v>91.984596839999995</v>
      </c>
      <c r="Q28" s="734">
        <v>91.569351049999995</v>
      </c>
      <c r="R28" s="734">
        <v>92.580940459999994</v>
      </c>
      <c r="S28" s="734">
        <v>89.710794019999994</v>
      </c>
      <c r="T28" s="734">
        <v>86.967423139999994</v>
      </c>
      <c r="U28" s="734">
        <v>86.882030180000001</v>
      </c>
      <c r="V28" s="734">
        <v>80.147973530000002</v>
      </c>
      <c r="W28" s="734">
        <v>84.807848119999989</v>
      </c>
      <c r="X28" s="734">
        <v>82.760838629999995</v>
      </c>
      <c r="Y28" s="734">
        <v>80.059362559999997</v>
      </c>
      <c r="Z28" s="738" t="str">
        <f t="shared" si="0"/>
        <v>AT</v>
      </c>
      <c r="AA28" s="31"/>
      <c r="AB28" s="31"/>
      <c r="AC28" s="14"/>
      <c r="AD28" s="14"/>
      <c r="AE28" s="336"/>
      <c r="AF28" s="336"/>
      <c r="AG28" s="336"/>
      <c r="AH28" s="336"/>
      <c r="AI28" s="336"/>
      <c r="AJ28" s="336"/>
    </row>
    <row r="29" spans="1:36" ht="14.1" customHeight="1" x14ac:dyDescent="0.2">
      <c r="A29" s="34"/>
      <c r="B29" s="33" t="s">
        <v>233</v>
      </c>
      <c r="C29" s="731">
        <v>466.37195937000001</v>
      </c>
      <c r="D29" s="731">
        <v>456.20377110999999</v>
      </c>
      <c r="E29" s="731">
        <v>442.01009471999998</v>
      </c>
      <c r="F29" s="731">
        <v>442.07257862</v>
      </c>
      <c r="G29" s="731">
        <v>438.41417469000004</v>
      </c>
      <c r="H29" s="731">
        <v>441.10272295000004</v>
      </c>
      <c r="I29" s="731">
        <v>454.10641065999999</v>
      </c>
      <c r="J29" s="731">
        <v>445.80823405999996</v>
      </c>
      <c r="K29" s="731">
        <v>416.87725426999998</v>
      </c>
      <c r="L29" s="731">
        <v>406.49649719000001</v>
      </c>
      <c r="M29" s="731">
        <v>396.10364568</v>
      </c>
      <c r="N29" s="731">
        <v>392.88621610000001</v>
      </c>
      <c r="O29" s="731">
        <v>380.35350442000004</v>
      </c>
      <c r="P29" s="731">
        <v>393.40704534999998</v>
      </c>
      <c r="Q29" s="731">
        <v>398.04397811000001</v>
      </c>
      <c r="R29" s="731">
        <v>398.82703629999997</v>
      </c>
      <c r="S29" s="731">
        <v>414.14839754999997</v>
      </c>
      <c r="T29" s="731">
        <v>415.44943814999999</v>
      </c>
      <c r="U29" s="731">
        <v>406.08106129999999</v>
      </c>
      <c r="V29" s="731">
        <v>387.70041248000001</v>
      </c>
      <c r="W29" s="731">
        <v>407.47465113000004</v>
      </c>
      <c r="X29" s="731">
        <v>405.74144034</v>
      </c>
      <c r="Y29" s="731">
        <v>399.26796961999997</v>
      </c>
      <c r="Z29" s="739" t="str">
        <f t="shared" si="0"/>
        <v>PL</v>
      </c>
      <c r="AA29" s="31"/>
      <c r="AB29" s="31"/>
      <c r="AC29" s="14"/>
      <c r="AD29" s="14"/>
      <c r="AE29" s="336"/>
      <c r="AF29" s="336"/>
      <c r="AG29" s="336"/>
      <c r="AH29" s="336"/>
      <c r="AI29" s="336"/>
      <c r="AJ29" s="336"/>
    </row>
    <row r="30" spans="1:36" ht="14.1" customHeight="1" x14ac:dyDescent="0.2">
      <c r="A30" s="34"/>
      <c r="B30" s="32" t="s">
        <v>234</v>
      </c>
      <c r="C30" s="734">
        <v>60.766810039999996</v>
      </c>
      <c r="D30" s="734">
        <v>62.683215910000001</v>
      </c>
      <c r="E30" s="734">
        <v>67.105229449999996</v>
      </c>
      <c r="F30" s="734">
        <v>65.821059829999996</v>
      </c>
      <c r="G30" s="734">
        <v>66.889548050000002</v>
      </c>
      <c r="H30" s="734">
        <v>71.398878350000004</v>
      </c>
      <c r="I30" s="734">
        <v>69.096223350000002</v>
      </c>
      <c r="J30" s="734">
        <v>72.159319850000003</v>
      </c>
      <c r="K30" s="734">
        <v>77.107152870000007</v>
      </c>
      <c r="L30" s="734">
        <v>85.223519669999988</v>
      </c>
      <c r="M30" s="734">
        <v>84.100411289999997</v>
      </c>
      <c r="N30" s="734">
        <v>83.872448509999998</v>
      </c>
      <c r="O30" s="734">
        <v>88.037618980000005</v>
      </c>
      <c r="P30" s="734">
        <v>82.327785470000009</v>
      </c>
      <c r="Q30" s="734">
        <v>85.298687459999996</v>
      </c>
      <c r="R30" s="734">
        <v>87.685988230000007</v>
      </c>
      <c r="S30" s="734">
        <v>82.647136540000005</v>
      </c>
      <c r="T30" s="734">
        <v>80.269389559999993</v>
      </c>
      <c r="U30" s="734">
        <v>78.031855370000002</v>
      </c>
      <c r="V30" s="734">
        <v>74.853970889999999</v>
      </c>
      <c r="W30" s="734">
        <v>70.634191510000008</v>
      </c>
      <c r="X30" s="734">
        <v>69.31654936000001</v>
      </c>
      <c r="Y30" s="734">
        <v>68.751893679999995</v>
      </c>
      <c r="Z30" s="738" t="str">
        <f t="shared" si="0"/>
        <v>PT</v>
      </c>
      <c r="AA30" s="31"/>
      <c r="AB30" s="31"/>
      <c r="AC30" s="14"/>
      <c r="AD30" s="14"/>
      <c r="AE30" s="1075"/>
      <c r="AF30" s="1075"/>
      <c r="AG30" s="1075"/>
      <c r="AH30" s="1075"/>
      <c r="AI30" s="1075"/>
      <c r="AJ30" s="1075"/>
    </row>
    <row r="31" spans="1:36" ht="14.1" customHeight="1" x14ac:dyDescent="0.2">
      <c r="A31" s="34"/>
      <c r="B31" s="33" t="s">
        <v>235</v>
      </c>
      <c r="C31" s="731">
        <v>247.66351524000001</v>
      </c>
      <c r="D31" s="731">
        <v>202.01680423000002</v>
      </c>
      <c r="E31" s="731">
        <v>182.42414837000001</v>
      </c>
      <c r="F31" s="731">
        <v>172.30576513000003</v>
      </c>
      <c r="G31" s="731">
        <v>169.04982487000001</v>
      </c>
      <c r="H31" s="731">
        <v>175.26458366999998</v>
      </c>
      <c r="I31" s="731">
        <v>177.82836745</v>
      </c>
      <c r="J31" s="731">
        <v>164.43744095</v>
      </c>
      <c r="K31" s="731">
        <v>146.77277695000001</v>
      </c>
      <c r="L31" s="731">
        <v>129.70790464999999</v>
      </c>
      <c r="M31" s="731">
        <v>134.07368632000001</v>
      </c>
      <c r="N31" s="731">
        <v>139.02194891000002</v>
      </c>
      <c r="O31" s="731">
        <v>139.69762635999999</v>
      </c>
      <c r="P31" s="731">
        <v>144.21930742000001</v>
      </c>
      <c r="Q31" s="731">
        <v>141.22066228</v>
      </c>
      <c r="R31" s="731">
        <v>141.31382221000001</v>
      </c>
      <c r="S31" s="731">
        <v>144.77655910000001</v>
      </c>
      <c r="T31" s="731">
        <v>142.80351542</v>
      </c>
      <c r="U31" s="731">
        <v>139.81176768</v>
      </c>
      <c r="V31" s="731">
        <v>119.91709544000001</v>
      </c>
      <c r="W31" s="731">
        <v>115.79896824000001</v>
      </c>
      <c r="X31" s="731">
        <v>121.51351086</v>
      </c>
      <c r="Y31" s="731">
        <v>118.76414966999999</v>
      </c>
      <c r="Z31" s="739" t="str">
        <f t="shared" si="0"/>
        <v>RO</v>
      </c>
      <c r="AA31" s="31"/>
      <c r="AB31" s="31"/>
      <c r="AC31" s="14"/>
      <c r="AD31" s="14"/>
      <c r="AE31" s="1075"/>
      <c r="AF31" s="1075"/>
      <c r="AG31" s="1075"/>
      <c r="AH31" s="1075"/>
      <c r="AI31" s="1075"/>
      <c r="AJ31" s="1075"/>
    </row>
    <row r="32" spans="1:36" ht="14.1" customHeight="1" x14ac:dyDescent="0.2">
      <c r="A32" s="34"/>
      <c r="B32" s="29" t="s">
        <v>236</v>
      </c>
      <c r="C32" s="740">
        <v>18.44442067</v>
      </c>
      <c r="D32" s="740">
        <v>17.320697819999999</v>
      </c>
      <c r="E32" s="740">
        <v>17.20876273</v>
      </c>
      <c r="F32" s="740">
        <v>17.450385490000002</v>
      </c>
      <c r="G32" s="740">
        <v>17.64088104</v>
      </c>
      <c r="H32" s="740">
        <v>18.548591200000001</v>
      </c>
      <c r="I32" s="740">
        <v>19.224377440000001</v>
      </c>
      <c r="J32" s="740">
        <v>19.58559516</v>
      </c>
      <c r="K32" s="740">
        <v>19.34512179</v>
      </c>
      <c r="L32" s="740">
        <v>18.693845679999999</v>
      </c>
      <c r="M32" s="740">
        <v>18.953359160000002</v>
      </c>
      <c r="N32" s="740">
        <v>19.819741870000001</v>
      </c>
      <c r="O32" s="740">
        <v>19.977381959999999</v>
      </c>
      <c r="P32" s="740">
        <v>19.672144850000002</v>
      </c>
      <c r="Q32" s="740">
        <v>19.980120879999998</v>
      </c>
      <c r="R32" s="740">
        <v>20.31371369</v>
      </c>
      <c r="S32" s="740">
        <v>20.52618112</v>
      </c>
      <c r="T32" s="740">
        <v>20.671794649999999</v>
      </c>
      <c r="U32" s="740">
        <v>21.384372519999999</v>
      </c>
      <c r="V32" s="740">
        <v>19.373150160000002</v>
      </c>
      <c r="W32" s="740">
        <v>19.411378820000003</v>
      </c>
      <c r="X32" s="740">
        <v>19.46255743</v>
      </c>
      <c r="Y32" s="740">
        <v>18.910982319999999</v>
      </c>
      <c r="Z32" s="735" t="str">
        <f t="shared" si="0"/>
        <v>SI</v>
      </c>
      <c r="AA32" s="35"/>
      <c r="AB32" s="35"/>
      <c r="AC32" s="14"/>
      <c r="AD32" s="14"/>
      <c r="AE32" s="1075"/>
      <c r="AF32" s="1075"/>
      <c r="AG32" s="1075"/>
      <c r="AH32" s="1075"/>
      <c r="AI32" s="1075"/>
      <c r="AJ32" s="1075"/>
    </row>
    <row r="33" spans="1:36" ht="14.1" customHeight="1" x14ac:dyDescent="0.2">
      <c r="A33" s="34"/>
      <c r="B33" s="27" t="s">
        <v>237</v>
      </c>
      <c r="C33" s="741">
        <v>73.226772260000004</v>
      </c>
      <c r="D33" s="741">
        <v>63.395540569999994</v>
      </c>
      <c r="E33" s="741">
        <v>57.780371369999997</v>
      </c>
      <c r="F33" s="741">
        <v>54.214371919999998</v>
      </c>
      <c r="G33" s="741">
        <v>51.801725400000002</v>
      </c>
      <c r="H33" s="741">
        <v>53.231668710000001</v>
      </c>
      <c r="I33" s="741">
        <v>53.658397460000003</v>
      </c>
      <c r="J33" s="741">
        <v>52.560770570000003</v>
      </c>
      <c r="K33" s="741">
        <v>51.859382769999996</v>
      </c>
      <c r="L33" s="741">
        <v>50.809844460000001</v>
      </c>
      <c r="M33" s="741">
        <v>48.947360490000001</v>
      </c>
      <c r="N33" s="741">
        <v>51.478960879999995</v>
      </c>
      <c r="O33" s="741">
        <v>49.919341129999999</v>
      </c>
      <c r="P33" s="741">
        <v>50.670530579999998</v>
      </c>
      <c r="Q33" s="741">
        <v>50.933094949999997</v>
      </c>
      <c r="R33" s="741">
        <v>50.26374225</v>
      </c>
      <c r="S33" s="741">
        <v>50.31760053</v>
      </c>
      <c r="T33" s="741">
        <v>48.395323940000004</v>
      </c>
      <c r="U33" s="741">
        <v>49.001043670000001</v>
      </c>
      <c r="V33" s="741">
        <v>44.690168080000007</v>
      </c>
      <c r="W33" s="741">
        <v>45.38245998</v>
      </c>
      <c r="X33" s="741">
        <v>44.697891800000001</v>
      </c>
      <c r="Y33" s="741">
        <v>42.710197200000003</v>
      </c>
      <c r="Z33" s="732" t="str">
        <f t="shared" si="0"/>
        <v>SK</v>
      </c>
      <c r="AA33" s="35"/>
      <c r="AB33" s="35"/>
      <c r="AC33" s="14"/>
      <c r="AD33" s="14"/>
      <c r="AE33" s="336"/>
      <c r="AF33" s="336"/>
      <c r="AG33" s="336"/>
      <c r="AH33" s="336"/>
      <c r="AI33" s="336"/>
      <c r="AJ33" s="336"/>
    </row>
    <row r="34" spans="1:36" ht="14.1" customHeight="1" x14ac:dyDescent="0.2">
      <c r="A34" s="34"/>
      <c r="B34" s="29" t="s">
        <v>238</v>
      </c>
      <c r="C34" s="734">
        <v>70.328955960000002</v>
      </c>
      <c r="D34" s="734">
        <v>68.141963480000001</v>
      </c>
      <c r="E34" s="734">
        <v>66.720507679999997</v>
      </c>
      <c r="F34" s="734">
        <v>68.814645740000003</v>
      </c>
      <c r="G34" s="734">
        <v>74.204201879999999</v>
      </c>
      <c r="H34" s="734">
        <v>70.767899850000006</v>
      </c>
      <c r="I34" s="734">
        <v>76.491712859999993</v>
      </c>
      <c r="J34" s="734">
        <v>75.111843350000001</v>
      </c>
      <c r="K34" s="734">
        <v>71.531009699999998</v>
      </c>
      <c r="L34" s="734">
        <v>70.985093849999998</v>
      </c>
      <c r="M34" s="734">
        <v>69.188397800000004</v>
      </c>
      <c r="N34" s="734">
        <v>74.400015920000001</v>
      </c>
      <c r="O34" s="734">
        <v>76.624500570000009</v>
      </c>
      <c r="P34" s="734">
        <v>84.57720003</v>
      </c>
      <c r="Q34" s="734">
        <v>80.583765440000008</v>
      </c>
      <c r="R34" s="734">
        <v>68.624262900000005</v>
      </c>
      <c r="S34" s="734">
        <v>79.900296709999992</v>
      </c>
      <c r="T34" s="734">
        <v>78.248897659999997</v>
      </c>
      <c r="U34" s="734">
        <v>70.126260469999991</v>
      </c>
      <c r="V34" s="734">
        <v>66.003035980000007</v>
      </c>
      <c r="W34" s="734">
        <v>74.397391380000002</v>
      </c>
      <c r="X34" s="734">
        <v>66.861113159999988</v>
      </c>
      <c r="Y34" s="734">
        <v>60.965731149999996</v>
      </c>
      <c r="Z34" s="735" t="str">
        <f t="shared" si="0"/>
        <v>FI</v>
      </c>
      <c r="AA34" s="31"/>
      <c r="AB34" s="31"/>
      <c r="AC34" s="14"/>
      <c r="AD34" s="14"/>
      <c r="AE34" s="14"/>
      <c r="AF34" s="14"/>
      <c r="AG34" s="14"/>
      <c r="AH34" s="14"/>
      <c r="AI34" s="14"/>
      <c r="AJ34" s="14"/>
    </row>
    <row r="35" spans="1:36" ht="14.1" customHeight="1" x14ac:dyDescent="0.2">
      <c r="A35" s="34"/>
      <c r="B35" s="36" t="s">
        <v>239</v>
      </c>
      <c r="C35" s="733">
        <v>72.713851450000007</v>
      </c>
      <c r="D35" s="733">
        <v>72.884063699999999</v>
      </c>
      <c r="E35" s="733">
        <v>72.412484820000003</v>
      </c>
      <c r="F35" s="733">
        <v>72.442826339999996</v>
      </c>
      <c r="G35" s="733">
        <v>74.89845262</v>
      </c>
      <c r="H35" s="733">
        <v>74.151764409999998</v>
      </c>
      <c r="I35" s="733">
        <v>78.017331829999989</v>
      </c>
      <c r="J35" s="733">
        <v>72.928081500000005</v>
      </c>
      <c r="K35" s="733">
        <v>73.396872930000001</v>
      </c>
      <c r="L35" s="733">
        <v>70.05009170000001</v>
      </c>
      <c r="M35" s="733">
        <v>68.562868629999997</v>
      </c>
      <c r="N35" s="733">
        <v>69.344231159999993</v>
      </c>
      <c r="O35" s="733">
        <v>70.067566040000003</v>
      </c>
      <c r="P35" s="733">
        <v>70.469960630000003</v>
      </c>
      <c r="Q35" s="733">
        <v>69.698884399999997</v>
      </c>
      <c r="R35" s="733">
        <v>66.912772309999994</v>
      </c>
      <c r="S35" s="733">
        <v>66.778432979999991</v>
      </c>
      <c r="T35" s="733">
        <v>65.232813669999999</v>
      </c>
      <c r="U35" s="733">
        <v>63.013872490000004</v>
      </c>
      <c r="V35" s="733">
        <v>59.097374850000001</v>
      </c>
      <c r="W35" s="733">
        <v>65.071970469999997</v>
      </c>
      <c r="X35" s="733">
        <v>60.754237179999997</v>
      </c>
      <c r="Y35" s="733">
        <v>57.604150189999999</v>
      </c>
      <c r="Z35" s="742" t="str">
        <f t="shared" ref="Z35:Z41" si="1">B35</f>
        <v>SE</v>
      </c>
      <c r="AA35" s="31"/>
      <c r="AB35" s="31"/>
      <c r="AC35" s="14"/>
      <c r="AD35" s="14"/>
      <c r="AE35" s="14"/>
      <c r="AF35" s="14"/>
      <c r="AG35" s="14"/>
      <c r="AH35" s="14"/>
      <c r="AI35" s="14"/>
      <c r="AJ35" s="14"/>
    </row>
    <row r="36" spans="1:36" ht="14.1" customHeight="1" x14ac:dyDescent="0.2">
      <c r="A36" s="34"/>
      <c r="B36" s="633" t="s">
        <v>240</v>
      </c>
      <c r="C36" s="950">
        <v>775.4628630200001</v>
      </c>
      <c r="D36" s="950">
        <v>782.96443694000004</v>
      </c>
      <c r="E36" s="950">
        <v>759.10090832000003</v>
      </c>
      <c r="F36" s="950">
        <v>740.24329870999998</v>
      </c>
      <c r="G36" s="950">
        <v>730.15140667000003</v>
      </c>
      <c r="H36" s="950">
        <v>723.32643859000007</v>
      </c>
      <c r="I36" s="950">
        <v>744.64642101000004</v>
      </c>
      <c r="J36" s="950">
        <v>720.17697019000002</v>
      </c>
      <c r="K36" s="950">
        <v>719.15028443000006</v>
      </c>
      <c r="L36" s="950">
        <v>688.51485309999998</v>
      </c>
      <c r="M36" s="950">
        <v>690.15535696999996</v>
      </c>
      <c r="N36" s="950">
        <v>695.80951344999994</v>
      </c>
      <c r="O36" s="950">
        <v>677.17437522</v>
      </c>
      <c r="P36" s="950">
        <v>683.74264284999992</v>
      </c>
      <c r="Q36" s="950">
        <v>680.81159809999997</v>
      </c>
      <c r="R36" s="950">
        <v>674.72783779999997</v>
      </c>
      <c r="S36" s="950">
        <v>671.90611864000005</v>
      </c>
      <c r="T36" s="950">
        <v>662.21999798000002</v>
      </c>
      <c r="U36" s="950">
        <v>643.08560869000007</v>
      </c>
      <c r="V36" s="950">
        <v>589.80436994999991</v>
      </c>
      <c r="W36" s="950">
        <v>605.59204946</v>
      </c>
      <c r="X36" s="950">
        <v>562.75252193999995</v>
      </c>
      <c r="Y36" s="950">
        <v>580.80748991999997</v>
      </c>
      <c r="Z36" s="980" t="str">
        <f t="shared" si="1"/>
        <v>UK</v>
      </c>
      <c r="AA36" s="31"/>
      <c r="AB36" s="31"/>
      <c r="AC36" s="14"/>
      <c r="AD36" s="14"/>
      <c r="AE36" s="14"/>
      <c r="AF36" s="14"/>
      <c r="AG36" s="14"/>
      <c r="AH36" s="14"/>
      <c r="AI36" s="14"/>
      <c r="AJ36" s="14"/>
    </row>
    <row r="37" spans="1:36" ht="14.1" customHeight="1" x14ac:dyDescent="0.2">
      <c r="A37" s="34"/>
      <c r="B37" s="632" t="s">
        <v>242</v>
      </c>
      <c r="C37" s="736" t="s">
        <v>379</v>
      </c>
      <c r="D37" s="736" t="s">
        <v>379</v>
      </c>
      <c r="E37" s="736" t="s">
        <v>379</v>
      </c>
      <c r="F37" s="736" t="s">
        <v>379</v>
      </c>
      <c r="G37" s="736" t="s">
        <v>379</v>
      </c>
      <c r="H37" s="736" t="s">
        <v>379</v>
      </c>
      <c r="I37" s="736" t="s">
        <v>379</v>
      </c>
      <c r="J37" s="736" t="s">
        <v>379</v>
      </c>
      <c r="K37" s="736" t="s">
        <v>379</v>
      </c>
      <c r="L37" s="736" t="s">
        <v>379</v>
      </c>
      <c r="M37" s="736" t="s">
        <v>379</v>
      </c>
      <c r="N37" s="736" t="s">
        <v>379</v>
      </c>
      <c r="O37" s="736" t="s">
        <v>379</v>
      </c>
      <c r="P37" s="736" t="s">
        <v>379</v>
      </c>
      <c r="Q37" s="736" t="s">
        <v>379</v>
      </c>
      <c r="R37" s="736" t="s">
        <v>379</v>
      </c>
      <c r="S37" s="736" t="s">
        <v>379</v>
      </c>
      <c r="T37" s="736" t="s">
        <v>379</v>
      </c>
      <c r="U37" s="736" t="s">
        <v>379</v>
      </c>
      <c r="V37" s="736" t="s">
        <v>379</v>
      </c>
      <c r="W37" s="736" t="s">
        <v>379</v>
      </c>
      <c r="X37" s="736" t="s">
        <v>379</v>
      </c>
      <c r="Y37" s="736" t="s">
        <v>379</v>
      </c>
      <c r="Z37" s="979" t="str">
        <f t="shared" si="1"/>
        <v>MK</v>
      </c>
      <c r="AA37" s="31"/>
      <c r="AB37" s="31"/>
      <c r="AC37" s="14"/>
      <c r="AD37" s="14"/>
      <c r="AE37" s="14"/>
      <c r="AF37" s="14"/>
      <c r="AG37" s="14"/>
      <c r="AH37" s="14"/>
      <c r="AI37" s="14"/>
      <c r="AJ37" s="14"/>
    </row>
    <row r="38" spans="1:36" ht="14.1" customHeight="1" x14ac:dyDescent="0.2">
      <c r="A38" s="34"/>
      <c r="B38" s="37" t="s">
        <v>243</v>
      </c>
      <c r="C38" s="743">
        <v>188.43423168999999</v>
      </c>
      <c r="D38" s="743">
        <v>200.65399622999999</v>
      </c>
      <c r="E38" s="743">
        <v>211.72934602000001</v>
      </c>
      <c r="F38" s="743">
        <v>223.08021718000001</v>
      </c>
      <c r="G38" s="743">
        <v>218.53004258999999</v>
      </c>
      <c r="H38" s="743">
        <v>238.82028237999998</v>
      </c>
      <c r="I38" s="743">
        <v>259.93900554000004</v>
      </c>
      <c r="J38" s="743">
        <v>273.17245810999998</v>
      </c>
      <c r="K38" s="743">
        <v>275.19333785000003</v>
      </c>
      <c r="L38" s="743">
        <v>275.90557032999999</v>
      </c>
      <c r="M38" s="743">
        <v>298.09086914000005</v>
      </c>
      <c r="N38" s="743">
        <v>279.07489497</v>
      </c>
      <c r="O38" s="743">
        <v>287.05204220000002</v>
      </c>
      <c r="P38" s="743">
        <v>303.53708516999995</v>
      </c>
      <c r="Q38" s="743">
        <v>313.07102021999998</v>
      </c>
      <c r="R38" s="743">
        <v>330.74033830000002</v>
      </c>
      <c r="S38" s="743">
        <v>350.88114544000001</v>
      </c>
      <c r="T38" s="743">
        <v>382.37839862999999</v>
      </c>
      <c r="U38" s="743">
        <v>368.73442073000001</v>
      </c>
      <c r="V38" s="743">
        <v>371.14934690000001</v>
      </c>
      <c r="W38" s="743">
        <v>403.49469663999997</v>
      </c>
      <c r="X38" s="743">
        <v>424.09094757999998</v>
      </c>
      <c r="Y38" s="743">
        <v>439.87372457000004</v>
      </c>
      <c r="Z38" s="744" t="str">
        <f t="shared" si="1"/>
        <v>TR</v>
      </c>
      <c r="AA38" s="31"/>
      <c r="AB38" s="31"/>
      <c r="AC38" s="14"/>
      <c r="AD38" s="14"/>
      <c r="AE38" s="14"/>
      <c r="AF38" s="14"/>
      <c r="AG38" s="14"/>
      <c r="AH38" s="14"/>
      <c r="AI38" s="14"/>
      <c r="AJ38" s="14"/>
    </row>
    <row r="39" spans="1:36" ht="14.1" customHeight="1" x14ac:dyDescent="0.2">
      <c r="A39" s="34"/>
      <c r="B39" s="30" t="s">
        <v>244</v>
      </c>
      <c r="C39" s="745">
        <v>3.5380763200000001</v>
      </c>
      <c r="D39" s="745">
        <v>3.3736926400000002</v>
      </c>
      <c r="E39" s="745">
        <v>3.28054625</v>
      </c>
      <c r="F39" s="745">
        <v>3.34265415</v>
      </c>
      <c r="G39" s="745">
        <v>3.27594984</v>
      </c>
      <c r="H39" s="745">
        <v>3.3153927699999999</v>
      </c>
      <c r="I39" s="745">
        <v>3.4057924899999996</v>
      </c>
      <c r="J39" s="745">
        <v>3.55914134</v>
      </c>
      <c r="K39" s="745">
        <v>3.6901801000000001</v>
      </c>
      <c r="L39" s="745">
        <v>3.9191649800000001</v>
      </c>
      <c r="M39" s="745">
        <v>3.9026482200000001</v>
      </c>
      <c r="N39" s="745">
        <v>3.8698318500000002</v>
      </c>
      <c r="O39" s="745">
        <v>3.9027461800000003</v>
      </c>
      <c r="P39" s="745">
        <v>3.8785752100000002</v>
      </c>
      <c r="Q39" s="745">
        <v>3.9311787699999998</v>
      </c>
      <c r="R39" s="745">
        <v>3.8592592699999999</v>
      </c>
      <c r="S39" s="745">
        <v>4.3909365399999993</v>
      </c>
      <c r="T39" s="745">
        <v>4.6194686799999998</v>
      </c>
      <c r="U39" s="745">
        <v>5.0217863500000002</v>
      </c>
      <c r="V39" s="745">
        <v>4.7792666600000002</v>
      </c>
      <c r="W39" s="745">
        <v>4.6461611700000001</v>
      </c>
      <c r="X39" s="745">
        <v>4.4411265700000007</v>
      </c>
      <c r="Y39" s="745">
        <v>4.4677302299999999</v>
      </c>
      <c r="Z39" s="737" t="str">
        <f t="shared" si="1"/>
        <v>IS</v>
      </c>
      <c r="AA39" s="31"/>
      <c r="AB39" s="31"/>
      <c r="AC39" s="14"/>
      <c r="AD39" s="14"/>
      <c r="AE39" s="14"/>
      <c r="AF39" s="14"/>
      <c r="AG39" s="14"/>
      <c r="AH39" s="14"/>
      <c r="AI39" s="14"/>
      <c r="AJ39" s="14"/>
    </row>
    <row r="40" spans="1:36" ht="14.1" customHeight="1" x14ac:dyDescent="0.2">
      <c r="A40" s="34"/>
      <c r="B40" s="29" t="s">
        <v>245</v>
      </c>
      <c r="C40" s="734">
        <v>50.40935004</v>
      </c>
      <c r="D40" s="734">
        <v>48.320852630000005</v>
      </c>
      <c r="E40" s="734">
        <v>46.573387770000004</v>
      </c>
      <c r="F40" s="734">
        <v>48.491893900000001</v>
      </c>
      <c r="G40" s="734">
        <v>50.447410189999999</v>
      </c>
      <c r="H40" s="734">
        <v>50.241886270000002</v>
      </c>
      <c r="I40" s="734">
        <v>53.377748520000004</v>
      </c>
      <c r="J40" s="734">
        <v>53.329806499999997</v>
      </c>
      <c r="K40" s="734">
        <v>53.50202582</v>
      </c>
      <c r="L40" s="734">
        <v>54.52936124</v>
      </c>
      <c r="M40" s="734">
        <v>54.058486190000004</v>
      </c>
      <c r="N40" s="734">
        <v>55.276060440000002</v>
      </c>
      <c r="O40" s="734">
        <v>54.14002352</v>
      </c>
      <c r="P40" s="734">
        <v>54.886353990000003</v>
      </c>
      <c r="Q40" s="734">
        <v>55.438480669999997</v>
      </c>
      <c r="R40" s="734">
        <v>54.469015160000005</v>
      </c>
      <c r="S40" s="734">
        <v>54.287998389999998</v>
      </c>
      <c r="T40" s="734">
        <v>56.006291940000004</v>
      </c>
      <c r="U40" s="734">
        <v>54.42450891</v>
      </c>
      <c r="V40" s="734">
        <v>51.80894558</v>
      </c>
      <c r="W40" s="734">
        <v>54.346954919999995</v>
      </c>
      <c r="X40" s="734">
        <v>53.294026219999999</v>
      </c>
      <c r="Y40" s="734">
        <v>52.733242609999998</v>
      </c>
      <c r="Z40" s="735" t="str">
        <f t="shared" si="1"/>
        <v>NO</v>
      </c>
      <c r="AA40" s="31"/>
      <c r="AB40" s="31"/>
      <c r="AC40" s="14"/>
      <c r="AD40" s="14"/>
      <c r="AE40" s="14"/>
      <c r="AF40" s="14"/>
      <c r="AG40" s="14"/>
      <c r="AH40" s="14"/>
      <c r="AI40" s="14"/>
      <c r="AJ40" s="14"/>
    </row>
    <row r="41" spans="1:36" ht="14.1" customHeight="1" x14ac:dyDescent="0.2">
      <c r="A41" s="34"/>
      <c r="B41" s="27" t="s">
        <v>246</v>
      </c>
      <c r="C41" s="731">
        <v>52.889940929999995</v>
      </c>
      <c r="D41" s="731">
        <v>54.607275940000001</v>
      </c>
      <c r="E41" s="731">
        <v>54.370305679999994</v>
      </c>
      <c r="F41" s="731">
        <v>51.594953529999998</v>
      </c>
      <c r="G41" s="731">
        <v>50.760130270000005</v>
      </c>
      <c r="H41" s="731">
        <v>51.575623050000004</v>
      </c>
      <c r="I41" s="731">
        <v>52.232839119999994</v>
      </c>
      <c r="J41" s="731">
        <v>51.31860588</v>
      </c>
      <c r="K41" s="731">
        <v>52.663379800000001</v>
      </c>
      <c r="L41" s="731">
        <v>52.679667119999998</v>
      </c>
      <c r="M41" s="731">
        <v>51.774810199999997</v>
      </c>
      <c r="N41" s="731">
        <v>52.8045331</v>
      </c>
      <c r="O41" s="731">
        <v>51.710222029999997</v>
      </c>
      <c r="P41" s="731">
        <v>52.835349020000002</v>
      </c>
      <c r="Q41" s="731">
        <v>53.503186560000003</v>
      </c>
      <c r="R41" s="731">
        <v>54.209488619999995</v>
      </c>
      <c r="S41" s="731">
        <v>53.845805610000006</v>
      </c>
      <c r="T41" s="731">
        <v>51.910295420000004</v>
      </c>
      <c r="U41" s="731">
        <v>53.653045740000003</v>
      </c>
      <c r="V41" s="731">
        <v>52.366478199999996</v>
      </c>
      <c r="W41" s="731">
        <v>54.095222679999999</v>
      </c>
      <c r="X41" s="731">
        <v>49.973232949999996</v>
      </c>
      <c r="Y41" s="731">
        <v>51.449018459999998</v>
      </c>
      <c r="Z41" s="732" t="str">
        <f t="shared" si="1"/>
        <v>CH</v>
      </c>
      <c r="AA41" s="31"/>
      <c r="AB41" s="31"/>
      <c r="AC41" s="14"/>
      <c r="AD41" s="14"/>
      <c r="AE41" s="14"/>
      <c r="AF41" s="14"/>
      <c r="AG41" s="14"/>
      <c r="AH41" s="14"/>
      <c r="AI41" s="14"/>
      <c r="AJ41" s="14"/>
    </row>
    <row r="42" spans="1:36" ht="6" customHeight="1" x14ac:dyDescent="0.2">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c r="AC42" s="14"/>
      <c r="AD42" s="14"/>
      <c r="AE42" s="14"/>
      <c r="AF42" s="14"/>
      <c r="AG42" s="14"/>
      <c r="AH42" s="14"/>
      <c r="AI42" s="14"/>
      <c r="AJ42" s="14"/>
    </row>
    <row r="43" spans="1:36" x14ac:dyDescent="0.2">
      <c r="A43" s="10"/>
      <c r="B43" s="40" t="s">
        <v>382</v>
      </c>
      <c r="C43" s="18"/>
      <c r="D43" s="18"/>
      <c r="E43" s="18"/>
      <c r="F43" s="18"/>
      <c r="G43" s="10"/>
      <c r="H43" s="18"/>
      <c r="I43" s="18"/>
      <c r="J43" s="18"/>
      <c r="K43" s="18"/>
      <c r="L43" s="18"/>
      <c r="M43" s="18"/>
      <c r="N43" s="18"/>
      <c r="O43" s="18"/>
      <c r="P43" s="18"/>
      <c r="Q43" s="18"/>
      <c r="R43" s="18"/>
      <c r="S43" s="18"/>
      <c r="T43" s="18"/>
      <c r="U43" s="18"/>
      <c r="V43" s="18"/>
      <c r="W43" s="18"/>
      <c r="X43" s="18"/>
      <c r="Y43" s="360"/>
      <c r="Z43" s="18"/>
      <c r="AA43" s="10"/>
      <c r="AB43" s="10"/>
      <c r="AC43" s="14"/>
      <c r="AD43" s="14"/>
      <c r="AE43" s="14"/>
      <c r="AF43" s="14"/>
      <c r="AG43" s="14"/>
      <c r="AH43" s="14"/>
      <c r="AI43" s="14"/>
      <c r="AJ43" s="14"/>
    </row>
    <row r="44" spans="1:36" ht="23.25" customHeight="1" x14ac:dyDescent="0.2">
      <c r="A44" s="10"/>
      <c r="B44" s="1082" t="s">
        <v>383</v>
      </c>
      <c r="C44" s="1083"/>
      <c r="D44" s="1083"/>
      <c r="E44" s="1083"/>
      <c r="F44" s="1083"/>
      <c r="G44" s="1083"/>
      <c r="H44" s="1083"/>
      <c r="I44" s="1083"/>
      <c r="J44" s="1083"/>
      <c r="K44" s="1083"/>
      <c r="L44" s="1083"/>
      <c r="M44" s="1083"/>
      <c r="N44" s="1083"/>
      <c r="O44" s="1083"/>
      <c r="P44" s="1083"/>
      <c r="Q44" s="1083"/>
      <c r="R44" s="1083"/>
      <c r="S44" s="18"/>
      <c r="T44" s="18"/>
      <c r="U44" s="18"/>
      <c r="V44" s="18"/>
      <c r="W44" s="18"/>
      <c r="X44" s="18"/>
      <c r="Y44" s="360"/>
      <c r="Z44" s="18"/>
      <c r="AA44" s="10"/>
      <c r="AB44" s="10"/>
      <c r="AC44" s="14"/>
      <c r="AD44" s="14"/>
      <c r="AE44" s="14"/>
      <c r="AF44" s="14"/>
      <c r="AG44" s="14"/>
      <c r="AH44" s="14"/>
      <c r="AI44" s="14"/>
      <c r="AJ44" s="14"/>
    </row>
    <row r="45" spans="1:36" ht="12.75" customHeight="1" x14ac:dyDescent="0.2">
      <c r="A45" s="10"/>
      <c r="B45" s="1076" t="s">
        <v>384</v>
      </c>
      <c r="C45" s="1076"/>
      <c r="D45" s="1076"/>
      <c r="E45" s="1076"/>
      <c r="F45" s="1076"/>
      <c r="G45" s="1076"/>
      <c r="H45" s="1076"/>
      <c r="I45" s="1076"/>
      <c r="J45" s="1076"/>
      <c r="K45" s="1076"/>
      <c r="L45" s="1076"/>
      <c r="M45" s="1076"/>
      <c r="N45" s="1076"/>
      <c r="O45" s="1076"/>
      <c r="P45" s="1076"/>
      <c r="Q45" s="1076"/>
      <c r="R45" s="1076"/>
      <c r="S45" s="41"/>
      <c r="T45" s="41"/>
      <c r="U45" s="41"/>
      <c r="V45" s="41"/>
      <c r="W45" s="41"/>
      <c r="X45" s="41"/>
      <c r="Y45" s="366"/>
      <c r="Z45" s="41"/>
      <c r="AA45" s="42"/>
      <c r="AB45" s="10"/>
      <c r="AC45" s="14"/>
      <c r="AD45" s="14"/>
      <c r="AE45" s="14"/>
      <c r="AF45" s="14"/>
      <c r="AG45" s="14"/>
      <c r="AH45" s="14"/>
      <c r="AI45" s="14"/>
      <c r="AJ45" s="14"/>
    </row>
    <row r="46" spans="1:36" ht="12.75" customHeight="1" x14ac:dyDescent="0.2">
      <c r="A46" s="10"/>
      <c r="B46" s="43" t="s">
        <v>385</v>
      </c>
      <c r="C46" s="41"/>
      <c r="D46" s="41"/>
      <c r="E46" s="41"/>
      <c r="F46" s="41"/>
      <c r="G46" s="41"/>
      <c r="H46" s="41"/>
      <c r="I46" s="41"/>
      <c r="J46" s="41"/>
      <c r="K46" s="41"/>
      <c r="L46" s="41"/>
      <c r="M46" s="41"/>
      <c r="N46" s="41"/>
      <c r="O46" s="41"/>
      <c r="P46" s="41"/>
      <c r="Q46" s="41"/>
      <c r="R46" s="41"/>
      <c r="S46" s="41"/>
      <c r="T46" s="41"/>
      <c r="U46" s="41"/>
      <c r="V46" s="41"/>
      <c r="W46" s="41"/>
      <c r="X46" s="41"/>
      <c r="Y46" s="366"/>
      <c r="Z46" s="41"/>
      <c r="AA46" s="44"/>
      <c r="AB46" s="10"/>
      <c r="AC46" s="14"/>
      <c r="AD46" s="14"/>
      <c r="AE46" s="14"/>
      <c r="AF46" s="14"/>
      <c r="AG46" s="14"/>
      <c r="AH46" s="14"/>
      <c r="AI46" s="14"/>
      <c r="AJ46" s="14"/>
    </row>
    <row r="47" spans="1:36" x14ac:dyDescent="0.2">
      <c r="A47" s="10"/>
      <c r="B47" s="41"/>
      <c r="C47" s="41"/>
      <c r="D47" s="41"/>
      <c r="E47" s="41"/>
      <c r="F47" s="41"/>
      <c r="G47" s="41"/>
      <c r="H47" s="41"/>
      <c r="I47" s="41"/>
      <c r="J47" s="41"/>
      <c r="K47" s="41"/>
      <c r="L47" s="41"/>
      <c r="M47" s="41"/>
      <c r="N47" s="41"/>
      <c r="O47" s="41"/>
      <c r="P47" s="41"/>
      <c r="Q47" s="41"/>
      <c r="R47" s="41"/>
      <c r="S47" s="41"/>
      <c r="T47" s="41"/>
      <c r="U47" s="41"/>
      <c r="V47" s="41"/>
      <c r="W47" s="41"/>
      <c r="X47" s="41"/>
      <c r="Y47" s="366"/>
      <c r="Z47" s="41"/>
      <c r="AA47" s="44"/>
      <c r="AB47" s="10"/>
      <c r="AC47" s="14"/>
      <c r="AD47" s="14"/>
      <c r="AE47" s="14"/>
      <c r="AF47" s="14"/>
      <c r="AG47" s="14"/>
      <c r="AH47" s="14"/>
      <c r="AI47" s="14"/>
      <c r="AJ47" s="14"/>
    </row>
    <row r="48" spans="1:36" x14ac:dyDescent="0.2">
      <c r="A48" s="10"/>
      <c r="B48" s="41"/>
      <c r="C48" s="41"/>
      <c r="D48" s="41"/>
      <c r="E48" s="41"/>
      <c r="F48" s="41"/>
      <c r="G48" s="41"/>
      <c r="H48" s="41"/>
      <c r="I48" s="41"/>
      <c r="J48" s="41"/>
      <c r="K48" s="41"/>
      <c r="L48" s="41"/>
      <c r="M48" s="41"/>
      <c r="N48" s="41"/>
      <c r="O48" s="41"/>
      <c r="P48" s="41"/>
      <c r="Q48" s="41"/>
      <c r="R48" s="41"/>
      <c r="S48" s="41"/>
      <c r="T48" s="41"/>
      <c r="U48" s="41"/>
      <c r="V48" s="41"/>
      <c r="W48" s="41"/>
      <c r="X48" s="41"/>
      <c r="Y48" s="366"/>
      <c r="Z48" s="41"/>
      <c r="AA48" s="44"/>
      <c r="AB48" s="10"/>
      <c r="AC48" s="14"/>
      <c r="AD48" s="14"/>
      <c r="AE48" s="14"/>
      <c r="AF48" s="14"/>
      <c r="AG48" s="14"/>
      <c r="AH48" s="14"/>
      <c r="AI48" s="14"/>
      <c r="AJ48" s="14"/>
    </row>
    <row r="49" spans="1:36" x14ac:dyDescent="0.2">
      <c r="A49" s="10"/>
      <c r="B49" s="41"/>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41"/>
      <c r="AA49" s="44"/>
      <c r="AB49" s="10"/>
      <c r="AC49" s="14"/>
      <c r="AD49" s="14"/>
      <c r="AE49" s="14"/>
      <c r="AF49" s="14"/>
      <c r="AG49" s="14"/>
      <c r="AH49" s="14"/>
      <c r="AI49" s="14"/>
      <c r="AJ49" s="14"/>
    </row>
    <row r="50" spans="1:36" x14ac:dyDescent="0.2">
      <c r="A50" s="10"/>
      <c r="B50" s="41"/>
      <c r="C50" s="41"/>
      <c r="D50" s="41"/>
      <c r="E50" s="41"/>
      <c r="F50" s="41"/>
      <c r="G50" s="41"/>
      <c r="H50" s="41"/>
      <c r="I50" s="41"/>
      <c r="J50" s="41"/>
      <c r="K50" s="41"/>
      <c r="L50" s="41"/>
      <c r="M50" s="41"/>
      <c r="N50" s="41"/>
      <c r="O50" s="41"/>
      <c r="P50" s="41"/>
      <c r="Q50" s="41"/>
      <c r="R50" s="41"/>
      <c r="S50" s="41"/>
      <c r="T50" s="41"/>
      <c r="U50" s="41"/>
      <c r="V50" s="41"/>
      <c r="W50" s="41"/>
      <c r="X50" s="41"/>
      <c r="Y50" s="366"/>
      <c r="Z50" s="41"/>
      <c r="AA50" s="44"/>
      <c r="AB50" s="10"/>
      <c r="AC50" s="14"/>
      <c r="AD50" s="14"/>
      <c r="AE50" s="14"/>
      <c r="AF50" s="14"/>
      <c r="AG50" s="14"/>
      <c r="AH50" s="14"/>
      <c r="AI50" s="14"/>
      <c r="AJ50" s="14"/>
    </row>
    <row r="51" spans="1:36" x14ac:dyDescent="0.2">
      <c r="A51" s="10"/>
      <c r="B51" s="41"/>
      <c r="C51" s="41"/>
      <c r="D51" s="41"/>
      <c r="E51" s="41"/>
      <c r="F51" s="41"/>
      <c r="G51" s="41"/>
      <c r="H51" s="41"/>
      <c r="I51" s="41"/>
      <c r="J51" s="41"/>
      <c r="K51" s="41"/>
      <c r="L51" s="41"/>
      <c r="M51" s="41"/>
      <c r="N51" s="41"/>
      <c r="O51" s="41"/>
      <c r="P51" s="41"/>
      <c r="Q51" s="41"/>
      <c r="R51" s="41"/>
      <c r="S51" s="41"/>
      <c r="T51" s="41"/>
      <c r="U51" s="41"/>
      <c r="V51" s="41"/>
      <c r="W51" s="41"/>
      <c r="X51" s="41"/>
      <c r="Y51" s="366"/>
      <c r="Z51" s="41"/>
      <c r="AA51" s="44"/>
      <c r="AB51" s="10"/>
      <c r="AC51" s="14"/>
      <c r="AD51" s="14"/>
      <c r="AE51" s="14"/>
      <c r="AF51" s="14"/>
      <c r="AG51" s="14"/>
      <c r="AH51" s="14"/>
      <c r="AI51" s="14"/>
      <c r="AJ51" s="14"/>
    </row>
    <row r="52" spans="1:36" x14ac:dyDescent="0.2">
      <c r="A52" s="10"/>
      <c r="B52" s="41"/>
      <c r="C52" s="41"/>
      <c r="D52" s="41"/>
      <c r="E52" s="41"/>
      <c r="F52" s="41"/>
      <c r="G52" s="41"/>
      <c r="H52" s="41"/>
      <c r="I52" s="41"/>
      <c r="J52" s="41"/>
      <c r="K52" s="41"/>
      <c r="L52" s="41"/>
      <c r="M52" s="41"/>
      <c r="N52" s="41"/>
      <c r="O52" s="41"/>
      <c r="P52" s="41"/>
      <c r="Q52" s="41"/>
      <c r="R52" s="41"/>
      <c r="S52" s="41"/>
      <c r="T52" s="41"/>
      <c r="U52" s="41"/>
      <c r="V52" s="41"/>
      <c r="W52" s="41"/>
      <c r="X52" s="41"/>
      <c r="Y52" s="366"/>
      <c r="Z52" s="41"/>
      <c r="AA52" s="44"/>
      <c r="AB52" s="10"/>
      <c r="AC52" s="14"/>
      <c r="AD52" s="14"/>
      <c r="AE52" s="14"/>
      <c r="AF52" s="14"/>
      <c r="AG52" s="14"/>
      <c r="AH52" s="14"/>
      <c r="AI52" s="14"/>
      <c r="AJ52" s="14"/>
    </row>
    <row r="53" spans="1:36" x14ac:dyDescent="0.2">
      <c r="A53" s="10"/>
      <c r="B53" s="41"/>
      <c r="C53" s="41"/>
      <c r="D53" s="41"/>
      <c r="E53" s="41"/>
      <c r="F53" s="41"/>
      <c r="G53" s="41"/>
      <c r="H53" s="41"/>
      <c r="I53" s="41"/>
      <c r="J53" s="41"/>
      <c r="K53" s="41"/>
      <c r="L53" s="41"/>
      <c r="M53" s="41"/>
      <c r="N53" s="41"/>
      <c r="O53" s="41"/>
      <c r="P53" s="41"/>
      <c r="Q53" s="41"/>
      <c r="R53" s="41"/>
      <c r="S53" s="41"/>
      <c r="T53" s="41"/>
      <c r="U53" s="41"/>
      <c r="V53" s="41"/>
      <c r="W53" s="41"/>
      <c r="X53" s="41"/>
      <c r="Y53" s="366"/>
      <c r="Z53" s="41"/>
      <c r="AA53" s="44"/>
      <c r="AB53" s="10"/>
      <c r="AC53" s="14"/>
      <c r="AD53" s="14"/>
      <c r="AE53" s="14"/>
      <c r="AF53" s="14"/>
      <c r="AG53" s="14"/>
      <c r="AH53" s="14"/>
      <c r="AI53" s="14"/>
      <c r="AJ53" s="14"/>
    </row>
    <row r="54" spans="1:36" x14ac:dyDescent="0.2">
      <c r="A54" s="10"/>
      <c r="B54" s="45"/>
      <c r="C54" s="41"/>
      <c r="D54" s="41"/>
      <c r="E54" s="41"/>
      <c r="F54" s="41"/>
      <c r="G54" s="41"/>
      <c r="H54" s="41"/>
      <c r="I54" s="41"/>
      <c r="J54" s="41"/>
      <c r="K54" s="41"/>
      <c r="L54" s="41"/>
      <c r="M54" s="41"/>
      <c r="N54" s="41"/>
      <c r="O54" s="41"/>
      <c r="P54" s="41"/>
      <c r="Q54" s="41"/>
      <c r="R54" s="41"/>
      <c r="S54" s="41"/>
      <c r="T54" s="41"/>
      <c r="U54" s="41"/>
      <c r="V54" s="41"/>
      <c r="W54" s="41"/>
      <c r="X54" s="41"/>
      <c r="Y54" s="366"/>
      <c r="Z54" s="41"/>
      <c r="AA54" s="41"/>
      <c r="AB54" s="10"/>
      <c r="AC54" s="14"/>
      <c r="AD54" s="14"/>
      <c r="AE54" s="14"/>
      <c r="AF54" s="14"/>
      <c r="AG54" s="14"/>
      <c r="AH54" s="14"/>
      <c r="AI54" s="14"/>
      <c r="AJ54" s="14"/>
    </row>
    <row r="55" spans="1:36" x14ac:dyDescent="0.2">
      <c r="A55" s="10"/>
      <c r="B55" s="41"/>
      <c r="C55" s="41"/>
      <c r="D55" s="41"/>
      <c r="E55" s="41"/>
      <c r="F55" s="41"/>
      <c r="G55" s="41"/>
      <c r="H55" s="41"/>
      <c r="I55" s="41"/>
      <c r="J55" s="41"/>
      <c r="K55" s="41"/>
      <c r="L55" s="41"/>
      <c r="M55" s="41"/>
      <c r="N55" s="41"/>
      <c r="O55" s="41"/>
      <c r="P55" s="41"/>
      <c r="Q55" s="41"/>
      <c r="R55" s="41"/>
      <c r="S55" s="41"/>
      <c r="T55" s="41"/>
      <c r="U55" s="41"/>
      <c r="V55" s="41"/>
      <c r="W55" s="41"/>
      <c r="X55" s="41"/>
      <c r="Y55" s="366"/>
      <c r="Z55" s="41"/>
      <c r="AA55" s="41"/>
      <c r="AB55" s="10"/>
      <c r="AC55" s="14"/>
      <c r="AD55" s="14"/>
      <c r="AE55" s="14"/>
      <c r="AF55" s="14"/>
      <c r="AG55" s="14"/>
      <c r="AH55" s="14"/>
      <c r="AI55" s="14"/>
      <c r="AJ55" s="14"/>
    </row>
    <row r="56" spans="1:36" x14ac:dyDescent="0.2">
      <c r="A56" s="10"/>
      <c r="B56" s="41"/>
      <c r="C56" s="41"/>
      <c r="D56" s="41"/>
      <c r="E56" s="41"/>
      <c r="F56" s="41"/>
      <c r="G56" s="41"/>
      <c r="H56" s="41"/>
      <c r="I56" s="41"/>
      <c r="J56" s="41"/>
      <c r="K56" s="41"/>
      <c r="L56" s="41"/>
      <c r="M56" s="41"/>
      <c r="N56" s="41"/>
      <c r="O56" s="41"/>
      <c r="P56" s="41"/>
      <c r="Q56" s="41"/>
      <c r="R56" s="41"/>
      <c r="S56" s="41"/>
      <c r="T56" s="41"/>
      <c r="U56" s="41"/>
      <c r="V56" s="41"/>
      <c r="W56" s="41"/>
      <c r="X56" s="41"/>
      <c r="Y56" s="366"/>
      <c r="Z56" s="41"/>
      <c r="AA56" s="41"/>
      <c r="AB56" s="10"/>
      <c r="AC56" s="14"/>
      <c r="AD56" s="14"/>
      <c r="AE56" s="14"/>
      <c r="AF56" s="14"/>
      <c r="AG56" s="14"/>
      <c r="AH56" s="14"/>
      <c r="AI56" s="14"/>
      <c r="AJ56" s="14"/>
    </row>
    <row r="57" spans="1:36" x14ac:dyDescent="0.2">
      <c r="A57" s="10"/>
      <c r="B57" s="41"/>
      <c r="C57" s="41"/>
      <c r="D57" s="41"/>
      <c r="E57" s="41"/>
      <c r="F57" s="41"/>
      <c r="G57" s="41"/>
      <c r="H57" s="41"/>
      <c r="I57" s="41"/>
      <c r="J57" s="41"/>
      <c r="K57" s="41"/>
      <c r="L57" s="41"/>
      <c r="M57" s="41"/>
      <c r="N57" s="41"/>
      <c r="O57" s="41"/>
      <c r="P57" s="41"/>
      <c r="Q57" s="41"/>
      <c r="R57" s="41"/>
      <c r="S57" s="41"/>
      <c r="T57" s="41"/>
      <c r="U57" s="41"/>
      <c r="V57" s="41"/>
      <c r="W57" s="41"/>
      <c r="X57" s="41"/>
      <c r="Y57" s="366"/>
      <c r="Z57" s="41"/>
      <c r="AA57" s="41"/>
      <c r="AB57" s="10"/>
      <c r="AC57" s="14"/>
      <c r="AD57" s="14"/>
      <c r="AE57" s="14"/>
      <c r="AF57" s="14"/>
      <c r="AG57" s="14"/>
      <c r="AH57" s="14"/>
      <c r="AI57" s="14"/>
      <c r="AJ57" s="14"/>
    </row>
    <row r="58" spans="1:36" x14ac:dyDescent="0.2">
      <c r="A58" s="10"/>
      <c r="B58" s="41"/>
      <c r="C58" s="41"/>
      <c r="D58" s="41"/>
      <c r="E58" s="41"/>
      <c r="F58" s="41"/>
      <c r="G58" s="41"/>
      <c r="H58" s="41"/>
      <c r="I58" s="41"/>
      <c r="J58" s="41"/>
      <c r="K58" s="41"/>
      <c r="L58" s="41"/>
      <c r="M58" s="41"/>
      <c r="N58" s="41"/>
      <c r="O58" s="41"/>
      <c r="P58" s="41"/>
      <c r="Q58" s="41"/>
      <c r="R58" s="41"/>
      <c r="S58" s="41"/>
      <c r="T58" s="41"/>
      <c r="U58" s="41"/>
      <c r="V58" s="41"/>
      <c r="W58" s="41"/>
      <c r="X58" s="41"/>
      <c r="Y58" s="366"/>
      <c r="Z58" s="41"/>
      <c r="AA58" s="41"/>
      <c r="AB58" s="10"/>
      <c r="AC58" s="14"/>
      <c r="AD58" s="14"/>
      <c r="AE58" s="14"/>
      <c r="AF58" s="14"/>
      <c r="AG58" s="14"/>
      <c r="AH58" s="14"/>
      <c r="AI58" s="14"/>
      <c r="AJ58" s="14"/>
    </row>
    <row r="59" spans="1:36" x14ac:dyDescent="0.2">
      <c r="A59" s="10"/>
      <c r="B59" s="41"/>
      <c r="C59" s="41"/>
      <c r="D59" s="41"/>
      <c r="E59" s="41"/>
      <c r="F59" s="41"/>
      <c r="G59" s="41"/>
      <c r="H59" s="41"/>
      <c r="I59" s="41"/>
      <c r="J59" s="41"/>
      <c r="K59" s="41"/>
      <c r="L59" s="41"/>
      <c r="M59" s="41"/>
      <c r="N59" s="41"/>
      <c r="O59" s="41"/>
      <c r="P59" s="41"/>
      <c r="Q59" s="41"/>
      <c r="R59" s="41"/>
      <c r="S59" s="41"/>
      <c r="T59" s="41"/>
      <c r="U59" s="41"/>
      <c r="V59" s="41"/>
      <c r="W59" s="41"/>
      <c r="X59" s="41"/>
      <c r="Y59" s="366"/>
      <c r="Z59" s="41"/>
      <c r="AA59" s="41"/>
      <c r="AB59" s="10"/>
      <c r="AC59" s="14"/>
      <c r="AD59" s="14"/>
      <c r="AE59" s="14"/>
      <c r="AF59" s="14"/>
      <c r="AG59" s="14"/>
      <c r="AH59" s="14"/>
      <c r="AI59" s="14"/>
      <c r="AJ59" s="14"/>
    </row>
    <row r="60" spans="1:36" x14ac:dyDescent="0.2">
      <c r="A60" s="10"/>
      <c r="B60" s="41"/>
      <c r="C60" s="41"/>
      <c r="D60" s="41"/>
      <c r="E60" s="41"/>
      <c r="F60" s="41"/>
      <c r="G60" s="41"/>
      <c r="H60" s="41"/>
      <c r="I60" s="41"/>
      <c r="J60" s="41"/>
      <c r="K60" s="41"/>
      <c r="L60" s="41"/>
      <c r="M60" s="41"/>
      <c r="N60" s="41"/>
      <c r="O60" s="41"/>
      <c r="P60" s="41"/>
      <c r="Q60" s="41"/>
      <c r="R60" s="41"/>
      <c r="S60" s="41"/>
      <c r="T60" s="41"/>
      <c r="U60" s="41"/>
      <c r="V60" s="41"/>
      <c r="W60" s="41"/>
      <c r="X60" s="41"/>
      <c r="Y60" s="366"/>
      <c r="Z60" s="41"/>
      <c r="AA60" s="41"/>
      <c r="AB60" s="10"/>
      <c r="AC60" s="14"/>
      <c r="AD60" s="14"/>
      <c r="AE60" s="14"/>
      <c r="AF60" s="14"/>
      <c r="AG60" s="14"/>
      <c r="AH60" s="14"/>
      <c r="AI60" s="14"/>
      <c r="AJ60" s="14"/>
    </row>
    <row r="61" spans="1:36" x14ac:dyDescent="0.2">
      <c r="A61" s="10"/>
      <c r="B61" s="41"/>
      <c r="C61" s="41"/>
      <c r="D61" s="41"/>
      <c r="E61" s="41"/>
      <c r="F61" s="41"/>
      <c r="G61" s="41"/>
      <c r="H61" s="41"/>
      <c r="I61" s="41"/>
      <c r="J61" s="41"/>
      <c r="K61" s="41"/>
      <c r="L61" s="41"/>
      <c r="M61" s="41"/>
      <c r="N61" s="41"/>
      <c r="O61" s="41"/>
      <c r="P61" s="41"/>
      <c r="Q61" s="41"/>
      <c r="R61" s="41"/>
      <c r="S61" s="41"/>
      <c r="T61" s="41"/>
      <c r="U61" s="41"/>
      <c r="V61" s="41"/>
      <c r="W61" s="41"/>
      <c r="X61" s="41"/>
      <c r="Y61" s="366"/>
      <c r="Z61" s="41"/>
      <c r="AA61" s="41"/>
      <c r="AB61" s="10"/>
      <c r="AC61" s="14"/>
      <c r="AD61" s="14"/>
      <c r="AE61" s="14"/>
      <c r="AF61" s="14"/>
      <c r="AG61" s="14"/>
      <c r="AH61" s="14"/>
      <c r="AI61" s="14"/>
      <c r="AJ61" s="14"/>
    </row>
    <row r="62" spans="1:36" x14ac:dyDescent="0.2">
      <c r="A62" s="10"/>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10"/>
      <c r="AC62" s="14"/>
      <c r="AD62" s="14"/>
      <c r="AE62" s="14"/>
      <c r="AF62" s="14"/>
      <c r="AG62" s="14"/>
      <c r="AH62" s="14"/>
      <c r="AI62" s="14"/>
      <c r="AJ62" s="14"/>
    </row>
    <row r="63" spans="1:36" x14ac:dyDescent="0.2">
      <c r="A63" s="10"/>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10"/>
      <c r="AC63" s="14"/>
      <c r="AD63" s="14"/>
      <c r="AE63" s="14"/>
      <c r="AF63" s="14"/>
      <c r="AG63" s="14"/>
      <c r="AH63" s="14"/>
      <c r="AI63" s="14"/>
      <c r="AJ63" s="14"/>
    </row>
    <row r="64" spans="1:36" x14ac:dyDescent="0.2">
      <c r="A64" s="10"/>
      <c r="B64" s="46"/>
      <c r="C64" s="46"/>
      <c r="D64" s="46"/>
      <c r="E64" s="46"/>
      <c r="F64" s="46"/>
      <c r="G64" s="46"/>
      <c r="H64" s="46"/>
      <c r="I64" s="46"/>
      <c r="J64" s="46"/>
      <c r="K64" s="46"/>
      <c r="L64" s="46"/>
      <c r="M64" s="46"/>
      <c r="N64" s="46"/>
      <c r="O64" s="46"/>
      <c r="P64" s="46"/>
      <c r="Q64" s="46"/>
      <c r="R64" s="46"/>
      <c r="S64" s="46"/>
      <c r="T64" s="46"/>
      <c r="U64" s="46"/>
      <c r="V64" s="46"/>
      <c r="W64" s="46"/>
      <c r="X64" s="46"/>
      <c r="Y64" s="1015"/>
      <c r="Z64" s="46"/>
      <c r="AA64" s="10"/>
      <c r="AB64" s="10"/>
      <c r="AC64" s="14"/>
      <c r="AD64" s="14"/>
      <c r="AE64" s="14"/>
      <c r="AF64" s="14"/>
      <c r="AG64" s="14"/>
      <c r="AH64" s="14"/>
      <c r="AI64" s="14"/>
      <c r="AJ64" s="14"/>
    </row>
    <row r="65" spans="1:36" ht="12" customHeight="1" x14ac:dyDescent="0.2">
      <c r="A65" s="10"/>
      <c r="B65" s="46"/>
      <c r="C65" s="46"/>
      <c r="D65" s="46"/>
      <c r="E65" s="46"/>
      <c r="F65" s="46"/>
      <c r="G65" s="46"/>
      <c r="H65" s="46"/>
      <c r="I65" s="46"/>
      <c r="J65" s="46"/>
      <c r="K65" s="46"/>
      <c r="L65" s="46"/>
      <c r="M65" s="46"/>
      <c r="N65" s="46"/>
      <c r="O65" s="46"/>
      <c r="P65" s="46"/>
      <c r="Q65" s="46"/>
      <c r="R65" s="46"/>
      <c r="S65" s="46"/>
      <c r="T65" s="46"/>
      <c r="U65" s="46"/>
      <c r="V65" s="46"/>
      <c r="W65" s="46"/>
      <c r="X65" s="46"/>
      <c r="Y65" s="1015"/>
      <c r="Z65" s="46"/>
      <c r="AA65" s="10"/>
      <c r="AB65" s="10"/>
      <c r="AC65" s="14"/>
      <c r="AD65" s="14"/>
      <c r="AE65" s="14"/>
      <c r="AF65" s="14"/>
      <c r="AG65" s="14"/>
      <c r="AH65" s="14"/>
      <c r="AI65" s="14"/>
      <c r="AJ65" s="14"/>
    </row>
    <row r="66" spans="1:36"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354"/>
      <c r="Z66" s="10"/>
      <c r="AA66" s="10"/>
      <c r="AB66" s="10"/>
      <c r="AC66" s="14"/>
      <c r="AD66" s="14"/>
      <c r="AE66" s="14"/>
      <c r="AF66" s="14"/>
      <c r="AG66" s="14"/>
      <c r="AH66" s="14"/>
      <c r="AI66" s="14"/>
      <c r="AJ66" s="14"/>
    </row>
    <row r="67" spans="1:36" s="310" customFormat="1" ht="31.5" customHeight="1" x14ac:dyDescent="0.2">
      <c r="AC67" s="336"/>
      <c r="AD67" s="336"/>
      <c r="AE67" s="336"/>
      <c r="AF67" s="336"/>
      <c r="AG67" s="336"/>
      <c r="AH67" s="336"/>
      <c r="AI67" s="336"/>
      <c r="AJ67" s="336"/>
    </row>
    <row r="68" spans="1:36" s="310" customFormat="1" x14ac:dyDescent="0.2">
      <c r="AC68" s="336"/>
      <c r="AD68" s="336"/>
      <c r="AE68" s="336"/>
      <c r="AF68" s="336"/>
      <c r="AG68" s="336"/>
      <c r="AH68" s="336"/>
      <c r="AI68" s="336"/>
      <c r="AJ68" s="336"/>
    </row>
    <row r="69" spans="1:36" s="310" customFormat="1" x14ac:dyDescent="0.2">
      <c r="AC69" s="336"/>
      <c r="AD69" s="336"/>
      <c r="AE69" s="336"/>
      <c r="AF69" s="336"/>
      <c r="AG69" s="336"/>
      <c r="AH69" s="336"/>
      <c r="AI69" s="336"/>
      <c r="AJ69" s="336"/>
    </row>
    <row r="70" spans="1:36" s="310" customFormat="1" x14ac:dyDescent="0.2">
      <c r="AC70" s="336"/>
      <c r="AD70" s="336"/>
      <c r="AE70" s="336"/>
      <c r="AF70" s="336"/>
      <c r="AG70" s="336"/>
      <c r="AH70" s="336"/>
      <c r="AI70" s="336"/>
      <c r="AJ70" s="336"/>
    </row>
    <row r="71" spans="1:36" s="310" customFormat="1" x14ac:dyDescent="0.2">
      <c r="AC71" s="336"/>
      <c r="AD71" s="336"/>
      <c r="AE71" s="336"/>
      <c r="AF71" s="336"/>
      <c r="AG71" s="336"/>
      <c r="AH71" s="336"/>
      <c r="AI71" s="336"/>
      <c r="AJ71" s="336"/>
    </row>
    <row r="72" spans="1:36" s="310" customFormat="1" x14ac:dyDescent="0.2">
      <c r="AC72" s="336"/>
      <c r="AD72" s="336"/>
      <c r="AE72" s="336"/>
      <c r="AF72" s="336"/>
      <c r="AG72" s="336"/>
      <c r="AH72" s="336"/>
      <c r="AI72" s="336"/>
      <c r="AJ72" s="336"/>
    </row>
    <row r="73" spans="1:36" s="310" customFormat="1" x14ac:dyDescent="0.2">
      <c r="AC73" s="336"/>
      <c r="AD73" s="336"/>
      <c r="AE73" s="336"/>
      <c r="AF73" s="336"/>
      <c r="AG73" s="336"/>
      <c r="AH73" s="336"/>
      <c r="AI73" s="336"/>
      <c r="AJ73" s="336"/>
    </row>
    <row r="74" spans="1:36" s="310" customFormat="1" x14ac:dyDescent="0.2">
      <c r="AC74" s="336"/>
      <c r="AD74" s="336"/>
      <c r="AE74" s="336"/>
      <c r="AF74" s="336"/>
      <c r="AG74" s="336"/>
      <c r="AH74" s="336"/>
      <c r="AI74" s="336"/>
      <c r="AJ74" s="336"/>
    </row>
    <row r="75" spans="1:36" s="310" customFormat="1" x14ac:dyDescent="0.2">
      <c r="AC75" s="336"/>
      <c r="AD75" s="336"/>
      <c r="AE75" s="336"/>
      <c r="AF75" s="336"/>
      <c r="AG75" s="336"/>
      <c r="AH75" s="336"/>
      <c r="AI75" s="336"/>
      <c r="AJ75" s="336"/>
    </row>
    <row r="76" spans="1:36" s="310" customFormat="1" x14ac:dyDescent="0.2">
      <c r="AC76" s="336"/>
      <c r="AD76" s="336"/>
      <c r="AE76" s="336"/>
      <c r="AF76" s="336"/>
      <c r="AG76" s="336"/>
      <c r="AH76" s="336"/>
      <c r="AI76" s="336"/>
      <c r="AJ76" s="336"/>
    </row>
    <row r="77" spans="1:36" s="310" customFormat="1" x14ac:dyDescent="0.2">
      <c r="AC77" s="336"/>
      <c r="AD77" s="336"/>
      <c r="AE77" s="336"/>
      <c r="AF77" s="336"/>
      <c r="AG77" s="336"/>
      <c r="AH77" s="336"/>
      <c r="AI77" s="336"/>
      <c r="AJ77" s="336"/>
    </row>
    <row r="78" spans="1:36" s="310" customFormat="1" x14ac:dyDescent="0.2">
      <c r="AC78" s="336"/>
      <c r="AD78" s="336"/>
      <c r="AE78" s="336"/>
      <c r="AF78" s="336"/>
      <c r="AG78" s="336"/>
      <c r="AH78" s="336"/>
      <c r="AI78" s="336"/>
      <c r="AJ78" s="336"/>
    </row>
    <row r="79" spans="1:36" s="310" customFormat="1" x14ac:dyDescent="0.2">
      <c r="AC79" s="336"/>
      <c r="AD79" s="336"/>
      <c r="AE79" s="336"/>
      <c r="AF79" s="336"/>
      <c r="AG79" s="336"/>
      <c r="AH79" s="336"/>
      <c r="AI79" s="336"/>
      <c r="AJ79" s="336"/>
    </row>
    <row r="80" spans="1:36" s="310" customFormat="1" x14ac:dyDescent="0.2">
      <c r="AC80" s="336"/>
      <c r="AD80" s="336"/>
      <c r="AE80" s="336"/>
      <c r="AF80" s="336"/>
      <c r="AG80" s="336"/>
      <c r="AH80" s="336"/>
      <c r="AI80" s="336"/>
      <c r="AJ80" s="336"/>
    </row>
    <row r="81" spans="29:36" s="310" customFormat="1" x14ac:dyDescent="0.2">
      <c r="AC81" s="336"/>
      <c r="AD81" s="336"/>
      <c r="AE81" s="336"/>
      <c r="AF81" s="336"/>
      <c r="AG81" s="336"/>
      <c r="AH81" s="336"/>
      <c r="AI81" s="336"/>
      <c r="AJ81" s="336"/>
    </row>
    <row r="82" spans="29:36" s="310" customFormat="1" x14ac:dyDescent="0.2">
      <c r="AC82" s="336"/>
      <c r="AD82" s="336"/>
      <c r="AE82" s="336"/>
      <c r="AF82" s="336"/>
      <c r="AG82" s="336"/>
      <c r="AH82" s="336"/>
      <c r="AI82" s="336"/>
      <c r="AJ82" s="336"/>
    </row>
    <row r="83" spans="29:36" s="310" customFormat="1" x14ac:dyDescent="0.2">
      <c r="AC83" s="336"/>
      <c r="AD83" s="336"/>
      <c r="AE83" s="336"/>
      <c r="AF83" s="336"/>
      <c r="AG83" s="336"/>
      <c r="AH83" s="336"/>
      <c r="AI83" s="336"/>
      <c r="AJ83" s="336"/>
    </row>
    <row r="84" spans="29:36" s="310" customFormat="1" x14ac:dyDescent="0.2">
      <c r="AC84" s="336"/>
      <c r="AD84" s="336"/>
      <c r="AE84" s="336"/>
      <c r="AF84" s="336"/>
      <c r="AG84" s="336"/>
      <c r="AH84" s="336"/>
      <c r="AI84" s="336"/>
      <c r="AJ84" s="336"/>
    </row>
    <row r="85" spans="29:36" s="310" customFormat="1" x14ac:dyDescent="0.2">
      <c r="AC85" s="336"/>
      <c r="AD85" s="336"/>
      <c r="AE85" s="336"/>
      <c r="AF85" s="336"/>
      <c r="AG85" s="336"/>
      <c r="AH85" s="336"/>
      <c r="AI85" s="336"/>
      <c r="AJ85" s="336"/>
    </row>
    <row r="86" spans="29:36" s="310" customFormat="1" x14ac:dyDescent="0.2">
      <c r="AC86" s="336"/>
      <c r="AD86" s="336"/>
      <c r="AE86" s="336"/>
      <c r="AF86" s="336"/>
      <c r="AG86" s="336"/>
      <c r="AH86" s="336"/>
      <c r="AI86" s="336"/>
      <c r="AJ86" s="336"/>
    </row>
    <row r="87" spans="29:36" s="310" customFormat="1" x14ac:dyDescent="0.2">
      <c r="AC87" s="336"/>
      <c r="AD87" s="336"/>
      <c r="AE87" s="336"/>
      <c r="AF87" s="336"/>
      <c r="AG87" s="336"/>
      <c r="AH87" s="336"/>
      <c r="AI87" s="336"/>
      <c r="AJ87" s="336"/>
    </row>
    <row r="88" spans="29:36" s="310" customFormat="1" x14ac:dyDescent="0.2">
      <c r="AC88" s="336"/>
      <c r="AD88" s="336"/>
      <c r="AE88" s="336"/>
      <c r="AF88" s="336"/>
      <c r="AG88" s="336"/>
      <c r="AH88" s="336"/>
      <c r="AI88" s="336"/>
      <c r="AJ88" s="336"/>
    </row>
    <row r="89" spans="29:36" s="310" customFormat="1" x14ac:dyDescent="0.2">
      <c r="AC89" s="336"/>
      <c r="AD89" s="336"/>
      <c r="AE89" s="336"/>
      <c r="AF89" s="336"/>
      <c r="AG89" s="336"/>
      <c r="AH89" s="336"/>
      <c r="AI89" s="336"/>
      <c r="AJ89" s="336"/>
    </row>
    <row r="90" spans="29:36" s="310" customFormat="1" x14ac:dyDescent="0.2">
      <c r="AC90" s="336"/>
      <c r="AD90" s="336"/>
      <c r="AE90" s="336"/>
      <c r="AF90" s="336"/>
      <c r="AG90" s="336"/>
      <c r="AH90" s="336"/>
      <c r="AI90" s="336"/>
      <c r="AJ90" s="336"/>
    </row>
    <row r="91" spans="29:36" s="310" customFormat="1" x14ac:dyDescent="0.2">
      <c r="AC91" s="336"/>
      <c r="AD91" s="336"/>
      <c r="AE91" s="336"/>
      <c r="AF91" s="336"/>
      <c r="AG91" s="336"/>
      <c r="AH91" s="336"/>
      <c r="AI91" s="336"/>
      <c r="AJ91" s="336"/>
    </row>
    <row r="92" spans="29:36" s="310" customFormat="1" x14ac:dyDescent="0.2">
      <c r="AC92" s="336"/>
      <c r="AD92" s="336"/>
      <c r="AE92" s="336"/>
      <c r="AF92" s="336"/>
      <c r="AG92" s="336"/>
      <c r="AH92" s="336"/>
      <c r="AI92" s="336"/>
      <c r="AJ92" s="336"/>
    </row>
    <row r="93" spans="29:36" s="310" customFormat="1" x14ac:dyDescent="0.2">
      <c r="AC93" s="336"/>
      <c r="AD93" s="336"/>
      <c r="AE93" s="336"/>
      <c r="AF93" s="336"/>
      <c r="AG93" s="336"/>
      <c r="AH93" s="336"/>
      <c r="AI93" s="336"/>
      <c r="AJ93" s="336"/>
    </row>
    <row r="94" spans="29:36" s="310" customFormat="1" x14ac:dyDescent="0.2">
      <c r="AC94" s="336"/>
      <c r="AD94" s="336"/>
      <c r="AE94" s="336"/>
      <c r="AF94" s="336"/>
      <c r="AG94" s="336"/>
      <c r="AH94" s="336"/>
      <c r="AI94" s="336"/>
      <c r="AJ94" s="336"/>
    </row>
    <row r="95" spans="29:36" s="310" customFormat="1" x14ac:dyDescent="0.2">
      <c r="AC95" s="336"/>
      <c r="AD95" s="336"/>
      <c r="AE95" s="336"/>
      <c r="AF95" s="336"/>
      <c r="AG95" s="336"/>
      <c r="AH95" s="336"/>
      <c r="AI95" s="336"/>
      <c r="AJ95" s="336"/>
    </row>
    <row r="96" spans="29:36" s="310" customFormat="1" x14ac:dyDescent="0.2">
      <c r="AC96" s="336"/>
      <c r="AD96" s="336"/>
      <c r="AE96" s="336"/>
      <c r="AF96" s="336"/>
      <c r="AG96" s="336"/>
      <c r="AH96" s="336"/>
      <c r="AI96" s="336"/>
      <c r="AJ96" s="336"/>
    </row>
    <row r="97" spans="29:36" s="310" customFormat="1" x14ac:dyDescent="0.2">
      <c r="AC97" s="336"/>
      <c r="AD97" s="336"/>
      <c r="AE97" s="336"/>
      <c r="AF97" s="336"/>
      <c r="AG97" s="336"/>
      <c r="AH97" s="336"/>
      <c r="AI97" s="336"/>
      <c r="AJ97" s="336"/>
    </row>
    <row r="98" spans="29:36" s="310" customFormat="1" x14ac:dyDescent="0.2">
      <c r="AC98" s="336"/>
      <c r="AD98" s="336"/>
      <c r="AE98" s="336"/>
      <c r="AF98" s="336"/>
      <c r="AG98" s="336"/>
      <c r="AH98" s="336"/>
      <c r="AI98" s="336"/>
      <c r="AJ98" s="336"/>
    </row>
    <row r="99" spans="29:36" s="310" customFormat="1" x14ac:dyDescent="0.2">
      <c r="AC99" s="336"/>
      <c r="AD99" s="336"/>
      <c r="AE99" s="336"/>
      <c r="AF99" s="336"/>
      <c r="AG99" s="336"/>
      <c r="AH99" s="336"/>
      <c r="AI99" s="336"/>
      <c r="AJ99" s="336"/>
    </row>
    <row r="100" spans="29:36" s="310" customFormat="1" x14ac:dyDescent="0.2">
      <c r="AC100" s="336"/>
      <c r="AD100" s="336"/>
      <c r="AE100" s="336"/>
      <c r="AF100" s="336"/>
      <c r="AG100" s="336"/>
      <c r="AH100" s="336"/>
      <c r="AI100" s="336"/>
      <c r="AJ100" s="336"/>
    </row>
    <row r="101" spans="29:36" s="310" customFormat="1" x14ac:dyDescent="0.2">
      <c r="AC101" s="336"/>
      <c r="AD101" s="336"/>
      <c r="AE101" s="336"/>
      <c r="AF101" s="336"/>
      <c r="AG101" s="336"/>
      <c r="AH101" s="336"/>
      <c r="AI101" s="336"/>
      <c r="AJ101" s="336"/>
    </row>
    <row r="102" spans="29:36" s="310" customFormat="1" x14ac:dyDescent="0.2">
      <c r="AC102" s="336"/>
      <c r="AD102" s="336"/>
      <c r="AE102" s="336"/>
      <c r="AF102" s="336"/>
      <c r="AG102" s="336"/>
      <c r="AH102" s="336"/>
      <c r="AI102" s="336"/>
      <c r="AJ102" s="336"/>
    </row>
    <row r="103" spans="29:36" s="310" customFormat="1" x14ac:dyDescent="0.2">
      <c r="AC103" s="336"/>
      <c r="AD103" s="336"/>
      <c r="AE103" s="336"/>
      <c r="AF103" s="336"/>
      <c r="AG103" s="336"/>
      <c r="AH103" s="336"/>
      <c r="AI103" s="336"/>
      <c r="AJ103" s="336"/>
    </row>
    <row r="104" spans="29:36" s="310" customFormat="1" x14ac:dyDescent="0.2">
      <c r="AC104" s="336"/>
      <c r="AD104" s="336"/>
      <c r="AE104" s="336"/>
      <c r="AF104" s="336"/>
      <c r="AG104" s="336"/>
      <c r="AH104" s="336"/>
      <c r="AI104" s="336"/>
      <c r="AJ104" s="336"/>
    </row>
    <row r="105" spans="29:36" s="310" customFormat="1" x14ac:dyDescent="0.2">
      <c r="AC105" s="336"/>
      <c r="AD105" s="336"/>
      <c r="AE105" s="336"/>
      <c r="AF105" s="336"/>
      <c r="AG105" s="336"/>
      <c r="AH105" s="336"/>
      <c r="AI105" s="336"/>
      <c r="AJ105" s="336"/>
    </row>
    <row r="106" spans="29:36" s="310" customFormat="1" x14ac:dyDescent="0.2">
      <c r="AC106" s="336"/>
      <c r="AD106" s="336"/>
      <c r="AE106" s="336"/>
      <c r="AF106" s="336"/>
      <c r="AG106" s="336"/>
      <c r="AH106" s="336"/>
      <c r="AI106" s="336"/>
      <c r="AJ106" s="336"/>
    </row>
    <row r="107" spans="29:36" s="310" customFormat="1" x14ac:dyDescent="0.2">
      <c r="AC107" s="336"/>
      <c r="AD107" s="336"/>
      <c r="AE107" s="336"/>
      <c r="AF107" s="336"/>
      <c r="AG107" s="336"/>
      <c r="AH107" s="336"/>
      <c r="AI107" s="336"/>
      <c r="AJ107" s="336"/>
    </row>
    <row r="108" spans="29:36" s="310" customFormat="1" x14ac:dyDescent="0.2">
      <c r="AC108" s="336"/>
      <c r="AD108" s="336"/>
      <c r="AE108" s="336"/>
      <c r="AF108" s="336"/>
      <c r="AG108" s="336"/>
      <c r="AH108" s="336"/>
      <c r="AI108" s="336"/>
      <c r="AJ108" s="336"/>
    </row>
    <row r="109" spans="29:36" s="310" customFormat="1" x14ac:dyDescent="0.2">
      <c r="AC109" s="336"/>
      <c r="AD109" s="336"/>
      <c r="AE109" s="336"/>
      <c r="AF109" s="336"/>
      <c r="AG109" s="336"/>
      <c r="AH109" s="336"/>
      <c r="AI109" s="336"/>
      <c r="AJ109" s="336"/>
    </row>
    <row r="110" spans="29:36" s="310" customFormat="1" x14ac:dyDescent="0.2">
      <c r="AC110" s="336"/>
      <c r="AD110" s="336"/>
      <c r="AE110" s="336"/>
      <c r="AF110" s="336"/>
      <c r="AG110" s="336"/>
      <c r="AH110" s="336"/>
      <c r="AI110" s="336"/>
      <c r="AJ110" s="336"/>
    </row>
    <row r="111" spans="29:36" s="310" customFormat="1" x14ac:dyDescent="0.2">
      <c r="AC111" s="336"/>
      <c r="AD111" s="336"/>
      <c r="AE111" s="336"/>
      <c r="AF111" s="336"/>
      <c r="AG111" s="336"/>
      <c r="AH111" s="336"/>
      <c r="AI111" s="336"/>
      <c r="AJ111" s="336"/>
    </row>
    <row r="112" spans="29:36" s="310" customFormat="1" x14ac:dyDescent="0.2">
      <c r="AC112" s="336"/>
      <c r="AD112" s="336"/>
      <c r="AE112" s="336"/>
      <c r="AF112" s="336"/>
      <c r="AG112" s="336"/>
      <c r="AH112" s="336"/>
      <c r="AI112" s="336"/>
      <c r="AJ112" s="336"/>
    </row>
    <row r="113" spans="29:36" s="310" customFormat="1" x14ac:dyDescent="0.2">
      <c r="AC113" s="336"/>
      <c r="AD113" s="336"/>
      <c r="AE113" s="336"/>
      <c r="AF113" s="336"/>
      <c r="AG113" s="336"/>
      <c r="AH113" s="336"/>
      <c r="AI113" s="336"/>
      <c r="AJ113" s="336"/>
    </row>
    <row r="114" spans="29:36" s="310" customFormat="1" x14ac:dyDescent="0.2">
      <c r="AC114" s="336"/>
      <c r="AD114" s="336"/>
      <c r="AE114" s="336"/>
      <c r="AF114" s="336"/>
      <c r="AG114" s="336"/>
      <c r="AH114" s="336"/>
      <c r="AI114" s="336"/>
      <c r="AJ114" s="336"/>
    </row>
    <row r="115" spans="29:36" s="310" customFormat="1" x14ac:dyDescent="0.2">
      <c r="AC115" s="336"/>
      <c r="AD115" s="336"/>
      <c r="AE115" s="336"/>
      <c r="AF115" s="336"/>
      <c r="AG115" s="336"/>
      <c r="AH115" s="336"/>
      <c r="AI115" s="336"/>
      <c r="AJ115" s="336"/>
    </row>
    <row r="116" spans="29:36" s="310" customFormat="1" x14ac:dyDescent="0.2">
      <c r="AC116" s="336"/>
      <c r="AD116" s="336"/>
      <c r="AE116" s="336"/>
      <c r="AF116" s="336"/>
      <c r="AG116" s="336"/>
      <c r="AH116" s="336"/>
      <c r="AI116" s="336"/>
      <c r="AJ116" s="336"/>
    </row>
    <row r="117" spans="29:36" s="310" customFormat="1" x14ac:dyDescent="0.2">
      <c r="AC117" s="336"/>
      <c r="AD117" s="336"/>
      <c r="AE117" s="336"/>
      <c r="AF117" s="336"/>
      <c r="AG117" s="336"/>
      <c r="AH117" s="336"/>
      <c r="AI117" s="336"/>
      <c r="AJ117" s="336"/>
    </row>
    <row r="118" spans="29:36" s="310" customFormat="1" x14ac:dyDescent="0.2">
      <c r="AC118" s="336"/>
      <c r="AD118" s="336"/>
      <c r="AE118" s="336"/>
      <c r="AF118" s="336"/>
      <c r="AG118" s="336"/>
      <c r="AH118" s="336"/>
      <c r="AI118" s="336"/>
      <c r="AJ118" s="336"/>
    </row>
    <row r="119" spans="29:36" s="310" customFormat="1" x14ac:dyDescent="0.2">
      <c r="AC119" s="336"/>
      <c r="AD119" s="336"/>
      <c r="AE119" s="336"/>
      <c r="AF119" s="336"/>
      <c r="AG119" s="336"/>
      <c r="AH119" s="336"/>
      <c r="AI119" s="336"/>
      <c r="AJ119" s="336"/>
    </row>
    <row r="120" spans="29:36" s="310" customFormat="1" x14ac:dyDescent="0.2">
      <c r="AC120" s="336"/>
      <c r="AD120" s="336"/>
      <c r="AE120" s="336"/>
      <c r="AF120" s="336"/>
      <c r="AG120" s="336"/>
      <c r="AH120" s="336"/>
      <c r="AI120" s="336"/>
      <c r="AJ120" s="336"/>
    </row>
    <row r="121" spans="29:36" s="310" customFormat="1" x14ac:dyDescent="0.2">
      <c r="AC121" s="336"/>
      <c r="AD121" s="336"/>
      <c r="AE121" s="336"/>
      <c r="AF121" s="336"/>
      <c r="AG121" s="336"/>
      <c r="AH121" s="336"/>
      <c r="AI121" s="336"/>
      <c r="AJ121" s="336"/>
    </row>
    <row r="122" spans="29:36" s="310" customFormat="1" x14ac:dyDescent="0.2">
      <c r="AC122" s="336"/>
      <c r="AD122" s="336"/>
      <c r="AE122" s="336"/>
      <c r="AF122" s="336"/>
      <c r="AG122" s="336"/>
      <c r="AH122" s="336"/>
      <c r="AI122" s="336"/>
      <c r="AJ122" s="336"/>
    </row>
    <row r="123" spans="29:36" s="310" customFormat="1" x14ac:dyDescent="0.2">
      <c r="AC123" s="336"/>
      <c r="AD123" s="336"/>
      <c r="AE123" s="336"/>
      <c r="AF123" s="336"/>
      <c r="AG123" s="336"/>
      <c r="AH123" s="336"/>
      <c r="AI123" s="336"/>
      <c r="AJ123" s="336"/>
    </row>
    <row r="124" spans="29:36" s="310" customFormat="1" x14ac:dyDescent="0.2">
      <c r="AC124" s="336"/>
      <c r="AD124" s="336"/>
      <c r="AE124" s="336"/>
      <c r="AF124" s="336"/>
      <c r="AG124" s="336"/>
      <c r="AH124" s="336"/>
      <c r="AI124" s="336"/>
      <c r="AJ124" s="336"/>
    </row>
    <row r="125" spans="29:36" s="310" customFormat="1" x14ac:dyDescent="0.2">
      <c r="AC125" s="336"/>
      <c r="AD125" s="336"/>
      <c r="AE125" s="336"/>
      <c r="AF125" s="336"/>
      <c r="AG125" s="336"/>
      <c r="AH125" s="336"/>
      <c r="AI125" s="336"/>
      <c r="AJ125" s="336"/>
    </row>
    <row r="126" spans="29:36" s="310" customFormat="1" x14ac:dyDescent="0.2">
      <c r="AC126" s="336"/>
      <c r="AD126" s="336"/>
      <c r="AE126" s="336"/>
      <c r="AF126" s="336"/>
      <c r="AG126" s="336"/>
      <c r="AH126" s="336"/>
      <c r="AI126" s="336"/>
      <c r="AJ126" s="336"/>
    </row>
    <row r="127" spans="29:36" s="310" customFormat="1" x14ac:dyDescent="0.2">
      <c r="AC127" s="336"/>
      <c r="AD127" s="336"/>
      <c r="AE127" s="336"/>
      <c r="AF127" s="336"/>
      <c r="AG127" s="336"/>
      <c r="AH127" s="336"/>
      <c r="AI127" s="336"/>
      <c r="AJ127" s="336"/>
    </row>
    <row r="128" spans="29:36" s="310" customFormat="1" x14ac:dyDescent="0.2">
      <c r="AC128" s="336"/>
      <c r="AD128" s="336"/>
      <c r="AE128" s="336"/>
      <c r="AF128" s="336"/>
      <c r="AG128" s="336"/>
      <c r="AH128" s="336"/>
      <c r="AI128" s="336"/>
      <c r="AJ128" s="336"/>
    </row>
    <row r="129" spans="29:36" s="310" customFormat="1" x14ac:dyDescent="0.2">
      <c r="AC129" s="336"/>
      <c r="AD129" s="336"/>
      <c r="AE129" s="336"/>
      <c r="AF129" s="336"/>
      <c r="AG129" s="336"/>
      <c r="AH129" s="336"/>
      <c r="AI129" s="336"/>
      <c r="AJ129" s="336"/>
    </row>
    <row r="130" spans="29:36" s="310" customFormat="1" x14ac:dyDescent="0.2">
      <c r="AC130" s="336"/>
      <c r="AD130" s="336"/>
      <c r="AE130" s="336"/>
      <c r="AF130" s="336"/>
      <c r="AG130" s="336"/>
      <c r="AH130" s="336"/>
      <c r="AI130" s="336"/>
      <c r="AJ130" s="336"/>
    </row>
    <row r="131" spans="29:36" s="310" customFormat="1" x14ac:dyDescent="0.2">
      <c r="AC131" s="336"/>
      <c r="AD131" s="336"/>
      <c r="AE131" s="336"/>
      <c r="AF131" s="336"/>
      <c r="AG131" s="336"/>
      <c r="AH131" s="336"/>
      <c r="AI131" s="336"/>
      <c r="AJ131" s="336"/>
    </row>
    <row r="132" spans="29:36" s="310" customFormat="1" x14ac:dyDescent="0.2">
      <c r="AC132" s="336"/>
      <c r="AD132" s="336"/>
      <c r="AE132" s="336"/>
      <c r="AF132" s="336"/>
      <c r="AG132" s="336"/>
      <c r="AH132" s="336"/>
      <c r="AI132" s="336"/>
      <c r="AJ132" s="336"/>
    </row>
    <row r="133" spans="29:36" s="310" customFormat="1" x14ac:dyDescent="0.2">
      <c r="AC133" s="336"/>
      <c r="AD133" s="336"/>
      <c r="AE133" s="336"/>
      <c r="AF133" s="336"/>
      <c r="AG133" s="336"/>
      <c r="AH133" s="336"/>
      <c r="AI133" s="336"/>
      <c r="AJ133" s="336"/>
    </row>
    <row r="134" spans="29:36" s="310" customFormat="1" x14ac:dyDescent="0.2">
      <c r="AC134" s="336"/>
      <c r="AD134" s="336"/>
      <c r="AE134" s="336"/>
      <c r="AF134" s="336"/>
      <c r="AG134" s="336"/>
      <c r="AH134" s="336"/>
      <c r="AI134" s="336"/>
      <c r="AJ134" s="336"/>
    </row>
    <row r="135" spans="29:36" s="310" customFormat="1" x14ac:dyDescent="0.2">
      <c r="AC135" s="336"/>
      <c r="AD135" s="336"/>
      <c r="AE135" s="336"/>
      <c r="AF135" s="336"/>
      <c r="AG135" s="336"/>
      <c r="AH135" s="336"/>
      <c r="AI135" s="336"/>
      <c r="AJ135" s="336"/>
    </row>
    <row r="136" spans="29:36" s="310" customFormat="1" x14ac:dyDescent="0.2">
      <c r="AC136" s="336"/>
      <c r="AD136" s="336"/>
      <c r="AE136" s="336"/>
      <c r="AF136" s="336"/>
      <c r="AG136" s="336"/>
      <c r="AH136" s="336"/>
      <c r="AI136" s="336"/>
      <c r="AJ136" s="336"/>
    </row>
    <row r="137" spans="29:36" s="310" customFormat="1" x14ac:dyDescent="0.2">
      <c r="AC137" s="336"/>
      <c r="AD137" s="336"/>
      <c r="AE137" s="336"/>
      <c r="AF137" s="336"/>
      <c r="AG137" s="336"/>
      <c r="AH137" s="336"/>
      <c r="AI137" s="336"/>
      <c r="AJ137" s="336"/>
    </row>
    <row r="138" spans="29:36" s="310" customFormat="1" x14ac:dyDescent="0.2">
      <c r="AC138" s="336"/>
      <c r="AD138" s="336"/>
      <c r="AE138" s="336"/>
      <c r="AF138" s="336"/>
      <c r="AG138" s="336"/>
      <c r="AH138" s="336"/>
      <c r="AI138" s="336"/>
      <c r="AJ138" s="336"/>
    </row>
    <row r="139" spans="29:36" s="310" customFormat="1" x14ac:dyDescent="0.2">
      <c r="AC139" s="336"/>
      <c r="AD139" s="336"/>
      <c r="AE139" s="336"/>
      <c r="AF139" s="336"/>
      <c r="AG139" s="336"/>
      <c r="AH139" s="336"/>
      <c r="AI139" s="336"/>
      <c r="AJ139" s="336"/>
    </row>
    <row r="140" spans="29:36" s="310" customFormat="1" x14ac:dyDescent="0.2">
      <c r="AC140" s="336"/>
      <c r="AD140" s="336"/>
      <c r="AE140" s="336"/>
      <c r="AF140" s="336"/>
      <c r="AG140" s="336"/>
      <c r="AH140" s="336"/>
      <c r="AI140" s="336"/>
      <c r="AJ140" s="336"/>
    </row>
    <row r="141" spans="29:36" s="310" customFormat="1" x14ac:dyDescent="0.2">
      <c r="AC141" s="336"/>
      <c r="AD141" s="336"/>
      <c r="AE141" s="336"/>
      <c r="AF141" s="336"/>
      <c r="AG141" s="336"/>
      <c r="AH141" s="336"/>
      <c r="AI141" s="336"/>
      <c r="AJ141" s="336"/>
    </row>
    <row r="142" spans="29:36" s="310" customFormat="1" x14ac:dyDescent="0.2">
      <c r="AC142" s="336"/>
      <c r="AD142" s="336"/>
      <c r="AE142" s="336"/>
      <c r="AF142" s="336"/>
      <c r="AG142" s="336"/>
      <c r="AH142" s="336"/>
      <c r="AI142" s="336"/>
      <c r="AJ142" s="336"/>
    </row>
    <row r="143" spans="29:36" s="310" customFormat="1" x14ac:dyDescent="0.2">
      <c r="AC143" s="336"/>
      <c r="AD143" s="336"/>
      <c r="AE143" s="336"/>
      <c r="AF143" s="336"/>
      <c r="AG143" s="336"/>
      <c r="AH143" s="336"/>
      <c r="AI143" s="336"/>
      <c r="AJ143" s="336"/>
    </row>
    <row r="144" spans="29:36" s="310" customFormat="1" x14ac:dyDescent="0.2">
      <c r="AC144" s="336"/>
      <c r="AD144" s="336"/>
      <c r="AE144" s="336"/>
      <c r="AF144" s="336"/>
      <c r="AG144" s="336"/>
      <c r="AH144" s="336"/>
      <c r="AI144" s="336"/>
      <c r="AJ144" s="336"/>
    </row>
    <row r="145" spans="29:36" s="310" customFormat="1" x14ac:dyDescent="0.2">
      <c r="AC145" s="336"/>
      <c r="AD145" s="336"/>
      <c r="AE145" s="336"/>
      <c r="AF145" s="336"/>
      <c r="AG145" s="336"/>
      <c r="AH145" s="336"/>
      <c r="AI145" s="336"/>
      <c r="AJ145" s="336"/>
    </row>
    <row r="146" spans="29:36" s="310" customFormat="1" x14ac:dyDescent="0.2">
      <c r="AC146" s="336"/>
      <c r="AD146" s="336"/>
      <c r="AE146" s="336"/>
      <c r="AF146" s="336"/>
      <c r="AG146" s="336"/>
      <c r="AH146" s="336"/>
      <c r="AI146" s="336"/>
      <c r="AJ146" s="336"/>
    </row>
    <row r="147" spans="29:36" s="310" customFormat="1" x14ac:dyDescent="0.2">
      <c r="AC147" s="336"/>
      <c r="AD147" s="336"/>
      <c r="AE147" s="336"/>
      <c r="AF147" s="336"/>
      <c r="AG147" s="336"/>
      <c r="AH147" s="336"/>
      <c r="AI147" s="336"/>
      <c r="AJ147" s="336"/>
    </row>
    <row r="148" spans="29:36" s="310" customFormat="1" x14ac:dyDescent="0.2">
      <c r="AC148" s="336"/>
      <c r="AD148" s="336"/>
      <c r="AE148" s="336"/>
      <c r="AF148" s="336"/>
      <c r="AG148" s="336"/>
      <c r="AH148" s="336"/>
      <c r="AI148" s="336"/>
      <c r="AJ148" s="336"/>
    </row>
    <row r="149" spans="29:36" s="310" customFormat="1" x14ac:dyDescent="0.2">
      <c r="AC149" s="336"/>
      <c r="AD149" s="336"/>
      <c r="AE149" s="336"/>
      <c r="AF149" s="336"/>
      <c r="AG149" s="336"/>
      <c r="AH149" s="336"/>
      <c r="AI149" s="336"/>
      <c r="AJ149" s="336"/>
    </row>
    <row r="150" spans="29:36" s="310" customFormat="1" x14ac:dyDescent="0.2">
      <c r="AC150" s="336"/>
      <c r="AD150" s="336"/>
      <c r="AE150" s="336"/>
      <c r="AF150" s="336"/>
      <c r="AG150" s="336"/>
      <c r="AH150" s="336"/>
      <c r="AI150" s="336"/>
      <c r="AJ150" s="336"/>
    </row>
    <row r="151" spans="29:36" s="310" customFormat="1" x14ac:dyDescent="0.2">
      <c r="AC151" s="336"/>
      <c r="AD151" s="336"/>
      <c r="AE151" s="336"/>
      <c r="AF151" s="336"/>
      <c r="AG151" s="336"/>
      <c r="AH151" s="336"/>
      <c r="AI151" s="336"/>
      <c r="AJ151" s="336"/>
    </row>
    <row r="152" spans="29:36" s="310" customFormat="1" x14ac:dyDescent="0.2">
      <c r="AC152" s="336"/>
      <c r="AD152" s="336"/>
      <c r="AE152" s="336"/>
      <c r="AF152" s="336"/>
      <c r="AG152" s="336"/>
      <c r="AH152" s="336"/>
      <c r="AI152" s="336"/>
      <c r="AJ152" s="336"/>
    </row>
    <row r="153" spans="29:36" s="310" customFormat="1" x14ac:dyDescent="0.2">
      <c r="AC153" s="336"/>
      <c r="AD153" s="336"/>
      <c r="AE153" s="336"/>
      <c r="AF153" s="336"/>
      <c r="AG153" s="336"/>
      <c r="AH153" s="336"/>
      <c r="AI153" s="336"/>
      <c r="AJ153" s="336"/>
    </row>
    <row r="154" spans="29:36" s="310" customFormat="1" x14ac:dyDescent="0.2">
      <c r="AC154" s="336"/>
      <c r="AD154" s="336"/>
      <c r="AE154" s="336"/>
      <c r="AF154" s="336"/>
      <c r="AG154" s="336"/>
      <c r="AH154" s="336"/>
      <c r="AI154" s="336"/>
      <c r="AJ154" s="336"/>
    </row>
    <row r="155" spans="29:36" s="310" customFormat="1" x14ac:dyDescent="0.2">
      <c r="AC155" s="336"/>
      <c r="AD155" s="336"/>
      <c r="AE155" s="336"/>
      <c r="AF155" s="336"/>
      <c r="AG155" s="336"/>
      <c r="AH155" s="336"/>
      <c r="AI155" s="336"/>
      <c r="AJ155" s="336"/>
    </row>
    <row r="156" spans="29:36" s="310" customFormat="1" x14ac:dyDescent="0.2">
      <c r="AC156" s="336"/>
      <c r="AD156" s="336"/>
      <c r="AE156" s="336"/>
      <c r="AF156" s="336"/>
      <c r="AG156" s="336"/>
      <c r="AH156" s="336"/>
      <c r="AI156" s="336"/>
      <c r="AJ156" s="336"/>
    </row>
    <row r="157" spans="29:36" s="310" customFormat="1" x14ac:dyDescent="0.2">
      <c r="AC157" s="336"/>
      <c r="AD157" s="336"/>
      <c r="AE157" s="336"/>
      <c r="AF157" s="336"/>
      <c r="AG157" s="336"/>
      <c r="AH157" s="336"/>
      <c r="AI157" s="336"/>
      <c r="AJ157" s="336"/>
    </row>
    <row r="158" spans="29:36" s="310" customFormat="1" x14ac:dyDescent="0.2">
      <c r="AC158" s="336"/>
      <c r="AD158" s="336"/>
      <c r="AE158" s="336"/>
      <c r="AF158" s="336"/>
      <c r="AG158" s="336"/>
      <c r="AH158" s="336"/>
      <c r="AI158" s="336"/>
      <c r="AJ158" s="336"/>
    </row>
    <row r="159" spans="29:36" s="310" customFormat="1" x14ac:dyDescent="0.2">
      <c r="AC159" s="336"/>
      <c r="AD159" s="336"/>
      <c r="AE159" s="336"/>
      <c r="AF159" s="336"/>
      <c r="AG159" s="336"/>
      <c r="AH159" s="336"/>
      <c r="AI159" s="336"/>
      <c r="AJ159" s="336"/>
    </row>
    <row r="160" spans="29:36" s="310" customFormat="1" x14ac:dyDescent="0.2">
      <c r="AC160" s="336"/>
      <c r="AD160" s="336"/>
      <c r="AE160" s="336"/>
      <c r="AF160" s="336"/>
      <c r="AG160" s="336"/>
      <c r="AH160" s="336"/>
      <c r="AI160" s="336"/>
      <c r="AJ160" s="336"/>
    </row>
    <row r="161" spans="29:36" s="310" customFormat="1" x14ac:dyDescent="0.2">
      <c r="AC161" s="336"/>
      <c r="AD161" s="336"/>
      <c r="AE161" s="336"/>
      <c r="AF161" s="336"/>
      <c r="AG161" s="336"/>
      <c r="AH161" s="336"/>
      <c r="AI161" s="336"/>
      <c r="AJ161" s="336"/>
    </row>
    <row r="162" spans="29:36" s="310" customFormat="1" x14ac:dyDescent="0.2">
      <c r="AC162" s="336"/>
      <c r="AD162" s="336"/>
      <c r="AE162" s="336"/>
      <c r="AF162" s="336"/>
      <c r="AG162" s="336"/>
      <c r="AH162" s="336"/>
      <c r="AI162" s="336"/>
      <c r="AJ162" s="336"/>
    </row>
    <row r="163" spans="29:36" s="310" customFormat="1" x14ac:dyDescent="0.2">
      <c r="AC163" s="336"/>
      <c r="AD163" s="336"/>
      <c r="AE163" s="336"/>
      <c r="AF163" s="336"/>
      <c r="AG163" s="336"/>
      <c r="AH163" s="336"/>
      <c r="AI163" s="336"/>
      <c r="AJ163" s="336"/>
    </row>
    <row r="164" spans="29:36" s="310" customFormat="1" x14ac:dyDescent="0.2">
      <c r="AC164" s="336"/>
      <c r="AD164" s="336"/>
      <c r="AE164" s="336"/>
      <c r="AF164" s="336"/>
      <c r="AG164" s="336"/>
      <c r="AH164" s="336"/>
      <c r="AI164" s="336"/>
      <c r="AJ164" s="336"/>
    </row>
    <row r="165" spans="29:36" s="310" customFormat="1" x14ac:dyDescent="0.2">
      <c r="AC165" s="336"/>
      <c r="AD165" s="336"/>
      <c r="AE165" s="336"/>
      <c r="AF165" s="336"/>
      <c r="AG165" s="336"/>
      <c r="AH165" s="336"/>
      <c r="AI165" s="336"/>
      <c r="AJ165" s="336"/>
    </row>
    <row r="166" spans="29:36" s="310" customFormat="1" x14ac:dyDescent="0.2">
      <c r="AC166" s="336"/>
      <c r="AD166" s="336"/>
      <c r="AE166" s="336"/>
      <c r="AF166" s="336"/>
      <c r="AG166" s="336"/>
      <c r="AH166" s="336"/>
      <c r="AI166" s="336"/>
      <c r="AJ166" s="336"/>
    </row>
    <row r="167" spans="29:36" s="310" customFormat="1" x14ac:dyDescent="0.2">
      <c r="AC167" s="336"/>
      <c r="AD167" s="336"/>
      <c r="AE167" s="336"/>
      <c r="AF167" s="336"/>
      <c r="AG167" s="336"/>
      <c r="AH167" s="336"/>
      <c r="AI167" s="336"/>
      <c r="AJ167" s="336"/>
    </row>
    <row r="168" spans="29:36" s="310" customFormat="1" x14ac:dyDescent="0.2">
      <c r="AC168" s="336"/>
      <c r="AD168" s="336"/>
      <c r="AE168" s="336"/>
      <c r="AF168" s="336"/>
      <c r="AG168" s="336"/>
      <c r="AH168" s="336"/>
      <c r="AI168" s="336"/>
      <c r="AJ168" s="336"/>
    </row>
    <row r="169" spans="29:36" s="310" customFormat="1" x14ac:dyDescent="0.2">
      <c r="AC169" s="336"/>
      <c r="AD169" s="336"/>
      <c r="AE169" s="336"/>
      <c r="AF169" s="336"/>
      <c r="AG169" s="336"/>
      <c r="AH169" s="336"/>
      <c r="AI169" s="336"/>
      <c r="AJ169" s="336"/>
    </row>
    <row r="170" spans="29:36" s="310" customFormat="1" x14ac:dyDescent="0.2">
      <c r="AC170" s="336"/>
      <c r="AD170" s="336"/>
      <c r="AE170" s="336"/>
      <c r="AF170" s="336"/>
      <c r="AG170" s="336"/>
      <c r="AH170" s="336"/>
      <c r="AI170" s="336"/>
      <c r="AJ170" s="336"/>
    </row>
    <row r="171" spans="29:36" s="310" customFormat="1" x14ac:dyDescent="0.2">
      <c r="AC171" s="336"/>
      <c r="AD171" s="336"/>
      <c r="AE171" s="336"/>
      <c r="AF171" s="336"/>
      <c r="AG171" s="336"/>
      <c r="AH171" s="336"/>
      <c r="AI171" s="336"/>
      <c r="AJ171" s="336"/>
    </row>
    <row r="172" spans="29:36" s="310" customFormat="1" x14ac:dyDescent="0.2">
      <c r="AC172" s="336"/>
      <c r="AD172" s="336"/>
      <c r="AE172" s="336"/>
      <c r="AF172" s="336"/>
      <c r="AG172" s="336"/>
      <c r="AH172" s="336"/>
      <c r="AI172" s="336"/>
      <c r="AJ172" s="336"/>
    </row>
    <row r="173" spans="29:36" s="310" customFormat="1" x14ac:dyDescent="0.2">
      <c r="AC173" s="336"/>
      <c r="AD173" s="336"/>
      <c r="AE173" s="336"/>
      <c r="AF173" s="336"/>
      <c r="AG173" s="336"/>
      <c r="AH173" s="336"/>
      <c r="AI173" s="336"/>
      <c r="AJ173" s="336"/>
    </row>
    <row r="174" spans="29:36" s="310" customFormat="1" x14ac:dyDescent="0.2">
      <c r="AC174" s="336"/>
      <c r="AD174" s="336"/>
      <c r="AE174" s="336"/>
      <c r="AF174" s="336"/>
      <c r="AG174" s="336"/>
      <c r="AH174" s="336"/>
      <c r="AI174" s="336"/>
      <c r="AJ174" s="336"/>
    </row>
    <row r="175" spans="29:36" s="310" customFormat="1" x14ac:dyDescent="0.2">
      <c r="AC175" s="336"/>
      <c r="AD175" s="336"/>
      <c r="AE175" s="336"/>
      <c r="AF175" s="336"/>
      <c r="AG175" s="336"/>
      <c r="AH175" s="336"/>
      <c r="AI175" s="336"/>
      <c r="AJ175" s="336"/>
    </row>
    <row r="176" spans="29:36" s="310" customFormat="1" x14ac:dyDescent="0.2">
      <c r="AC176" s="336"/>
      <c r="AD176" s="336"/>
      <c r="AE176" s="336"/>
      <c r="AF176" s="336"/>
      <c r="AG176" s="336"/>
      <c r="AH176" s="336"/>
      <c r="AI176" s="336"/>
      <c r="AJ176" s="336"/>
    </row>
    <row r="177" spans="29:36" s="310" customFormat="1" x14ac:dyDescent="0.2">
      <c r="AC177" s="336"/>
      <c r="AD177" s="336"/>
      <c r="AE177" s="336"/>
      <c r="AF177" s="336"/>
      <c r="AG177" s="336"/>
      <c r="AH177" s="336"/>
      <c r="AI177" s="336"/>
      <c r="AJ177" s="336"/>
    </row>
    <row r="178" spans="29:36" s="310" customFormat="1" x14ac:dyDescent="0.2">
      <c r="AC178" s="336"/>
      <c r="AD178" s="336"/>
      <c r="AE178" s="336"/>
      <c r="AF178" s="336"/>
      <c r="AG178" s="336"/>
      <c r="AH178" s="336"/>
      <c r="AI178" s="336"/>
      <c r="AJ178" s="336"/>
    </row>
    <row r="179" spans="29:36" s="310" customFormat="1" x14ac:dyDescent="0.2">
      <c r="AC179" s="336"/>
      <c r="AD179" s="336"/>
      <c r="AE179" s="336"/>
      <c r="AF179" s="336"/>
      <c r="AG179" s="336"/>
      <c r="AH179" s="336"/>
      <c r="AI179" s="336"/>
      <c r="AJ179" s="336"/>
    </row>
    <row r="180" spans="29:36" s="310" customFormat="1" x14ac:dyDescent="0.2">
      <c r="AC180" s="336"/>
      <c r="AD180" s="336"/>
      <c r="AE180" s="336"/>
      <c r="AF180" s="336"/>
      <c r="AG180" s="336"/>
      <c r="AH180" s="336"/>
      <c r="AI180" s="336"/>
      <c r="AJ180" s="336"/>
    </row>
    <row r="181" spans="29:36" s="310" customFormat="1" x14ac:dyDescent="0.2">
      <c r="AC181" s="336"/>
      <c r="AD181" s="336"/>
      <c r="AE181" s="336"/>
      <c r="AF181" s="336"/>
      <c r="AG181" s="336"/>
      <c r="AH181" s="336"/>
      <c r="AI181" s="336"/>
      <c r="AJ181" s="336"/>
    </row>
    <row r="182" spans="29:36" s="310" customFormat="1" x14ac:dyDescent="0.2">
      <c r="AC182" s="336"/>
      <c r="AD182" s="336"/>
      <c r="AE182" s="336"/>
      <c r="AF182" s="336"/>
      <c r="AG182" s="336"/>
      <c r="AH182" s="336"/>
      <c r="AI182" s="336"/>
      <c r="AJ182" s="336"/>
    </row>
    <row r="183" spans="29:36" s="310" customFormat="1" x14ac:dyDescent="0.2">
      <c r="AC183" s="336"/>
      <c r="AD183" s="336"/>
      <c r="AE183" s="336"/>
      <c r="AF183" s="336"/>
      <c r="AG183" s="336"/>
      <c r="AH183" s="336"/>
      <c r="AI183" s="336"/>
      <c r="AJ183" s="336"/>
    </row>
    <row r="184" spans="29:36" s="310" customFormat="1" x14ac:dyDescent="0.2">
      <c r="AC184" s="336"/>
      <c r="AD184" s="336"/>
      <c r="AE184" s="336"/>
      <c r="AF184" s="336"/>
      <c r="AG184" s="336"/>
      <c r="AH184" s="336"/>
      <c r="AI184" s="336"/>
      <c r="AJ184" s="336"/>
    </row>
    <row r="185" spans="29:36" s="310" customFormat="1" x14ac:dyDescent="0.2">
      <c r="AC185" s="336"/>
      <c r="AD185" s="336"/>
      <c r="AE185" s="336"/>
      <c r="AF185" s="336"/>
      <c r="AG185" s="336"/>
      <c r="AH185" s="336"/>
      <c r="AI185" s="336"/>
      <c r="AJ185" s="336"/>
    </row>
    <row r="186" spans="29:36" s="310" customFormat="1" x14ac:dyDescent="0.2">
      <c r="AC186" s="336"/>
      <c r="AD186" s="336"/>
      <c r="AE186" s="336"/>
      <c r="AF186" s="336"/>
      <c r="AG186" s="336"/>
      <c r="AH186" s="336"/>
      <c r="AI186" s="336"/>
      <c r="AJ186" s="336"/>
    </row>
    <row r="187" spans="29:36" s="310" customFormat="1" x14ac:dyDescent="0.2">
      <c r="AC187" s="336"/>
      <c r="AD187" s="336"/>
      <c r="AE187" s="336"/>
      <c r="AF187" s="336"/>
      <c r="AG187" s="336"/>
      <c r="AH187" s="336"/>
      <c r="AI187" s="336"/>
      <c r="AJ187" s="336"/>
    </row>
    <row r="188" spans="29:36" s="310" customFormat="1" x14ac:dyDescent="0.2">
      <c r="AC188" s="336"/>
      <c r="AD188" s="336"/>
      <c r="AE188" s="336"/>
      <c r="AF188" s="336"/>
      <c r="AG188" s="336"/>
      <c r="AH188" s="336"/>
      <c r="AI188" s="336"/>
      <c r="AJ188" s="336"/>
    </row>
    <row r="189" spans="29:36" s="310" customFormat="1" x14ac:dyDescent="0.2">
      <c r="AC189" s="336"/>
      <c r="AD189" s="336"/>
      <c r="AE189" s="336"/>
      <c r="AF189" s="336"/>
      <c r="AG189" s="336"/>
      <c r="AH189" s="336"/>
      <c r="AI189" s="336"/>
      <c r="AJ189" s="336"/>
    </row>
    <row r="190" spans="29:36" s="310" customFormat="1" x14ac:dyDescent="0.2">
      <c r="AC190" s="336"/>
      <c r="AD190" s="336"/>
      <c r="AE190" s="336"/>
      <c r="AF190" s="336"/>
      <c r="AG190" s="336"/>
      <c r="AH190" s="336"/>
      <c r="AI190" s="336"/>
      <c r="AJ190" s="336"/>
    </row>
    <row r="191" spans="29:36" s="310" customFormat="1" x14ac:dyDescent="0.2">
      <c r="AC191" s="336"/>
      <c r="AD191" s="336"/>
      <c r="AE191" s="336"/>
      <c r="AF191" s="336"/>
      <c r="AG191" s="336"/>
      <c r="AH191" s="336"/>
      <c r="AI191" s="336"/>
      <c r="AJ191" s="336"/>
    </row>
    <row r="192" spans="29:36" s="310" customFormat="1" x14ac:dyDescent="0.2">
      <c r="AC192" s="336"/>
      <c r="AD192" s="336"/>
      <c r="AE192" s="336"/>
      <c r="AF192" s="336"/>
      <c r="AG192" s="336"/>
      <c r="AH192" s="336"/>
      <c r="AI192" s="336"/>
      <c r="AJ192" s="336"/>
    </row>
    <row r="193" spans="29:36" s="310" customFormat="1" x14ac:dyDescent="0.2">
      <c r="AC193" s="336"/>
      <c r="AD193" s="336"/>
      <c r="AE193" s="336"/>
      <c r="AF193" s="336"/>
      <c r="AG193" s="336"/>
      <c r="AH193" s="336"/>
      <c r="AI193" s="336"/>
      <c r="AJ193" s="336"/>
    </row>
    <row r="194" spans="29:36" s="310" customFormat="1" x14ac:dyDescent="0.2">
      <c r="AC194" s="336"/>
      <c r="AD194" s="336"/>
      <c r="AE194" s="336"/>
      <c r="AF194" s="336"/>
      <c r="AG194" s="336"/>
      <c r="AH194" s="336"/>
      <c r="AI194" s="336"/>
      <c r="AJ194" s="336"/>
    </row>
    <row r="195" spans="29:36" s="310" customFormat="1" x14ac:dyDescent="0.2">
      <c r="AC195" s="336"/>
      <c r="AD195" s="336"/>
      <c r="AE195" s="336"/>
      <c r="AF195" s="336"/>
      <c r="AG195" s="336"/>
      <c r="AH195" s="336"/>
      <c r="AI195" s="336"/>
      <c r="AJ195" s="336"/>
    </row>
    <row r="196" spans="29:36" s="310" customFormat="1" x14ac:dyDescent="0.2">
      <c r="AC196" s="336"/>
      <c r="AD196" s="336"/>
      <c r="AE196" s="336"/>
      <c r="AF196" s="336"/>
      <c r="AG196" s="336"/>
      <c r="AH196" s="336"/>
      <c r="AI196" s="336"/>
      <c r="AJ196" s="336"/>
    </row>
    <row r="197" spans="29:36" s="310" customFormat="1" x14ac:dyDescent="0.2">
      <c r="AC197" s="336"/>
      <c r="AD197" s="336"/>
      <c r="AE197" s="336"/>
      <c r="AF197" s="336"/>
      <c r="AG197" s="336"/>
      <c r="AH197" s="336"/>
      <c r="AI197" s="336"/>
      <c r="AJ197" s="336"/>
    </row>
    <row r="198" spans="29:36" s="310" customFormat="1" x14ac:dyDescent="0.2">
      <c r="AC198" s="336"/>
      <c r="AD198" s="336"/>
      <c r="AE198" s="336"/>
      <c r="AF198" s="336"/>
      <c r="AG198" s="336"/>
      <c r="AH198" s="336"/>
      <c r="AI198" s="336"/>
      <c r="AJ198" s="336"/>
    </row>
    <row r="199" spans="29:36" s="310" customFormat="1" x14ac:dyDescent="0.2">
      <c r="AC199" s="336"/>
      <c r="AD199" s="336"/>
      <c r="AE199" s="336"/>
      <c r="AF199" s="336"/>
      <c r="AG199" s="336"/>
      <c r="AH199" s="336"/>
      <c r="AI199" s="336"/>
      <c r="AJ199" s="336"/>
    </row>
    <row r="200" spans="29:36" s="310" customFormat="1" x14ac:dyDescent="0.2">
      <c r="AC200" s="336"/>
      <c r="AD200" s="336"/>
      <c r="AE200" s="336"/>
      <c r="AF200" s="336"/>
      <c r="AG200" s="336"/>
      <c r="AH200" s="336"/>
      <c r="AI200" s="336"/>
      <c r="AJ200" s="336"/>
    </row>
    <row r="201" spans="29:36" s="310" customFormat="1" x14ac:dyDescent="0.2">
      <c r="AC201" s="336"/>
      <c r="AD201" s="336"/>
      <c r="AE201" s="336"/>
      <c r="AF201" s="336"/>
      <c r="AG201" s="336"/>
      <c r="AH201" s="336"/>
      <c r="AI201" s="336"/>
      <c r="AJ201" s="336"/>
    </row>
    <row r="202" spans="29:36" s="310" customFormat="1" x14ac:dyDescent="0.2">
      <c r="AC202" s="336"/>
      <c r="AD202" s="336"/>
      <c r="AE202" s="336"/>
      <c r="AF202" s="336"/>
      <c r="AG202" s="336"/>
      <c r="AH202" s="336"/>
      <c r="AI202" s="336"/>
      <c r="AJ202" s="336"/>
    </row>
    <row r="203" spans="29:36" s="310" customFormat="1" x14ac:dyDescent="0.2">
      <c r="AC203" s="336"/>
      <c r="AD203" s="336"/>
      <c r="AE203" s="336"/>
      <c r="AF203" s="336"/>
      <c r="AG203" s="336"/>
      <c r="AH203" s="336"/>
      <c r="AI203" s="336"/>
      <c r="AJ203" s="336"/>
    </row>
    <row r="204" spans="29:36" s="310" customFormat="1" x14ac:dyDescent="0.2">
      <c r="AC204" s="336"/>
      <c r="AD204" s="336"/>
      <c r="AE204" s="336"/>
      <c r="AF204" s="336"/>
      <c r="AG204" s="336"/>
      <c r="AH204" s="336"/>
      <c r="AI204" s="336"/>
      <c r="AJ204" s="336"/>
    </row>
    <row r="205" spans="29:36" s="310" customFormat="1" x14ac:dyDescent="0.2">
      <c r="AC205" s="336"/>
      <c r="AD205" s="336"/>
      <c r="AE205" s="336"/>
      <c r="AF205" s="336"/>
      <c r="AG205" s="336"/>
      <c r="AH205" s="336"/>
      <c r="AI205" s="336"/>
      <c r="AJ205" s="336"/>
    </row>
    <row r="206" spans="29:36" s="310" customFormat="1" x14ac:dyDescent="0.2">
      <c r="AC206" s="336"/>
      <c r="AD206" s="336"/>
      <c r="AE206" s="336"/>
      <c r="AF206" s="336"/>
      <c r="AG206" s="336"/>
      <c r="AH206" s="336"/>
      <c r="AI206" s="336"/>
      <c r="AJ206" s="336"/>
    </row>
    <row r="207" spans="29:36" s="310" customFormat="1" x14ac:dyDescent="0.2">
      <c r="AC207" s="336"/>
      <c r="AD207" s="336"/>
      <c r="AE207" s="336"/>
      <c r="AF207" s="336"/>
      <c r="AG207" s="336"/>
      <c r="AH207" s="336"/>
      <c r="AI207" s="336"/>
      <c r="AJ207" s="336"/>
    </row>
    <row r="208" spans="29:36" s="310" customFormat="1" x14ac:dyDescent="0.2">
      <c r="AC208" s="336"/>
      <c r="AD208" s="336"/>
      <c r="AE208" s="336"/>
      <c r="AF208" s="336"/>
      <c r="AG208" s="336"/>
      <c r="AH208" s="336"/>
      <c r="AI208" s="336"/>
      <c r="AJ208" s="336"/>
    </row>
    <row r="209" spans="29:36" s="310" customFormat="1" x14ac:dyDescent="0.2">
      <c r="AC209" s="336"/>
      <c r="AD209" s="336"/>
      <c r="AE209" s="336"/>
      <c r="AF209" s="336"/>
      <c r="AG209" s="336"/>
      <c r="AH209" s="336"/>
      <c r="AI209" s="336"/>
      <c r="AJ209" s="336"/>
    </row>
    <row r="210" spans="29:36" s="310" customFormat="1" x14ac:dyDescent="0.2">
      <c r="AC210" s="336"/>
      <c r="AD210" s="336"/>
      <c r="AE210" s="336"/>
      <c r="AF210" s="336"/>
      <c r="AG210" s="336"/>
      <c r="AH210" s="336"/>
      <c r="AI210" s="336"/>
      <c r="AJ210" s="336"/>
    </row>
    <row r="211" spans="29:36" s="310" customFormat="1" x14ac:dyDescent="0.2">
      <c r="AC211" s="336"/>
      <c r="AD211" s="336"/>
      <c r="AE211" s="336"/>
      <c r="AF211" s="336"/>
      <c r="AG211" s="336"/>
      <c r="AH211" s="336"/>
      <c r="AI211" s="336"/>
      <c r="AJ211" s="336"/>
    </row>
    <row r="212" spans="29:36" s="310" customFormat="1" x14ac:dyDescent="0.2">
      <c r="AC212" s="336"/>
      <c r="AD212" s="336"/>
      <c r="AE212" s="336"/>
      <c r="AF212" s="336"/>
      <c r="AG212" s="336"/>
      <c r="AH212" s="336"/>
      <c r="AI212" s="336"/>
      <c r="AJ212" s="336"/>
    </row>
    <row r="213" spans="29:36" s="310" customFormat="1" x14ac:dyDescent="0.2">
      <c r="AC213" s="336"/>
      <c r="AD213" s="336"/>
      <c r="AE213" s="336"/>
      <c r="AF213" s="336"/>
      <c r="AG213" s="336"/>
      <c r="AH213" s="336"/>
      <c r="AI213" s="336"/>
      <c r="AJ213" s="336"/>
    </row>
    <row r="214" spans="29:36" s="310" customFormat="1" x14ac:dyDescent="0.2">
      <c r="AC214" s="336"/>
      <c r="AD214" s="336"/>
      <c r="AE214" s="336"/>
      <c r="AF214" s="336"/>
      <c r="AG214" s="336"/>
      <c r="AH214" s="336"/>
      <c r="AI214" s="336"/>
      <c r="AJ214" s="336"/>
    </row>
    <row r="215" spans="29:36" s="310" customFormat="1" x14ac:dyDescent="0.2">
      <c r="AC215" s="336"/>
      <c r="AD215" s="336"/>
      <c r="AE215" s="336"/>
      <c r="AF215" s="336"/>
      <c r="AG215" s="336"/>
      <c r="AH215" s="336"/>
      <c r="AI215" s="336"/>
      <c r="AJ215" s="336"/>
    </row>
    <row r="216" spans="29:36" s="310" customFormat="1" x14ac:dyDescent="0.2">
      <c r="AC216" s="336"/>
      <c r="AD216" s="336"/>
      <c r="AE216" s="336"/>
      <c r="AF216" s="336"/>
      <c r="AG216" s="336"/>
      <c r="AH216" s="336"/>
      <c r="AI216" s="336"/>
      <c r="AJ216" s="336"/>
    </row>
    <row r="217" spans="29:36" s="310" customFormat="1" x14ac:dyDescent="0.2">
      <c r="AC217" s="336"/>
      <c r="AD217" s="336"/>
      <c r="AE217" s="336"/>
      <c r="AF217" s="336"/>
      <c r="AG217" s="336"/>
      <c r="AH217" s="336"/>
      <c r="AI217" s="336"/>
      <c r="AJ217" s="336"/>
    </row>
    <row r="218" spans="29:36" s="310" customFormat="1" x14ac:dyDescent="0.2">
      <c r="AC218" s="336"/>
      <c r="AD218" s="336"/>
      <c r="AE218" s="336"/>
      <c r="AF218" s="336"/>
      <c r="AG218" s="336"/>
      <c r="AH218" s="336"/>
      <c r="AI218" s="336"/>
      <c r="AJ218" s="336"/>
    </row>
    <row r="219" spans="29:36" s="310" customFormat="1" x14ac:dyDescent="0.2">
      <c r="AC219" s="336"/>
      <c r="AD219" s="336"/>
      <c r="AE219" s="336"/>
      <c r="AF219" s="336"/>
      <c r="AG219" s="336"/>
      <c r="AH219" s="336"/>
      <c r="AI219" s="336"/>
      <c r="AJ219" s="336"/>
    </row>
    <row r="220" spans="29:36" s="310" customFormat="1" x14ac:dyDescent="0.2">
      <c r="AC220" s="336"/>
      <c r="AD220" s="336"/>
      <c r="AE220" s="336"/>
      <c r="AF220" s="336"/>
      <c r="AG220" s="336"/>
      <c r="AH220" s="336"/>
      <c r="AI220" s="336"/>
      <c r="AJ220" s="336"/>
    </row>
    <row r="221" spans="29:36" s="310" customFormat="1" x14ac:dyDescent="0.2">
      <c r="AC221" s="336"/>
      <c r="AD221" s="336"/>
      <c r="AE221" s="336"/>
      <c r="AF221" s="336"/>
      <c r="AG221" s="336"/>
      <c r="AH221" s="336"/>
      <c r="AI221" s="336"/>
      <c r="AJ221" s="336"/>
    </row>
    <row r="222" spans="29:36" s="310" customFormat="1" x14ac:dyDescent="0.2">
      <c r="AC222" s="336"/>
      <c r="AD222" s="336"/>
      <c r="AE222" s="336"/>
      <c r="AF222" s="336"/>
      <c r="AG222" s="336"/>
      <c r="AH222" s="336"/>
      <c r="AI222" s="336"/>
      <c r="AJ222" s="336"/>
    </row>
    <row r="223" spans="29:36" s="310" customFormat="1" x14ac:dyDescent="0.2">
      <c r="AC223" s="336"/>
      <c r="AD223" s="336"/>
      <c r="AE223" s="336"/>
      <c r="AF223" s="336"/>
      <c r="AG223" s="336"/>
      <c r="AH223" s="336"/>
      <c r="AI223" s="336"/>
      <c r="AJ223" s="336"/>
    </row>
    <row r="224" spans="29:36" s="310" customFormat="1" x14ac:dyDescent="0.2">
      <c r="AC224" s="336"/>
      <c r="AD224" s="336"/>
      <c r="AE224" s="336"/>
      <c r="AF224" s="336"/>
      <c r="AG224" s="336"/>
      <c r="AH224" s="336"/>
      <c r="AI224" s="336"/>
      <c r="AJ224" s="336"/>
    </row>
    <row r="225" spans="29:36" s="310" customFormat="1" x14ac:dyDescent="0.2">
      <c r="AC225" s="336"/>
      <c r="AD225" s="336"/>
      <c r="AE225" s="336"/>
      <c r="AF225" s="336"/>
      <c r="AG225" s="336"/>
      <c r="AH225" s="336"/>
      <c r="AI225" s="336"/>
      <c r="AJ225" s="336"/>
    </row>
    <row r="226" spans="29:36" s="310" customFormat="1" x14ac:dyDescent="0.2">
      <c r="AC226" s="336"/>
      <c r="AD226" s="336"/>
      <c r="AE226" s="336"/>
      <c r="AF226" s="336"/>
      <c r="AG226" s="336"/>
      <c r="AH226" s="336"/>
      <c r="AI226" s="336"/>
      <c r="AJ226" s="336"/>
    </row>
    <row r="227" spans="29:36" s="310" customFormat="1" x14ac:dyDescent="0.2">
      <c r="AC227" s="336"/>
      <c r="AD227" s="336"/>
      <c r="AE227" s="336"/>
      <c r="AF227" s="336"/>
      <c r="AG227" s="336"/>
      <c r="AH227" s="336"/>
      <c r="AI227" s="336"/>
      <c r="AJ227" s="336"/>
    </row>
    <row r="228" spans="29:36" s="310" customFormat="1" x14ac:dyDescent="0.2">
      <c r="AC228" s="336"/>
      <c r="AD228" s="336"/>
      <c r="AE228" s="336"/>
      <c r="AF228" s="336"/>
      <c r="AG228" s="336"/>
      <c r="AH228" s="336"/>
      <c r="AI228" s="336"/>
      <c r="AJ228" s="336"/>
    </row>
    <row r="229" spans="29:36" s="310" customFormat="1" x14ac:dyDescent="0.2">
      <c r="AC229" s="336"/>
      <c r="AD229" s="336"/>
      <c r="AE229" s="336"/>
      <c r="AF229" s="336"/>
      <c r="AG229" s="336"/>
      <c r="AH229" s="336"/>
      <c r="AI229" s="336"/>
      <c r="AJ229" s="336"/>
    </row>
    <row r="230" spans="29:36" s="310" customFormat="1" x14ac:dyDescent="0.2">
      <c r="AC230" s="336"/>
      <c r="AD230" s="336"/>
      <c r="AE230" s="336"/>
      <c r="AF230" s="336"/>
      <c r="AG230" s="336"/>
      <c r="AH230" s="336"/>
      <c r="AI230" s="336"/>
      <c r="AJ230" s="336"/>
    </row>
    <row r="231" spans="29:36" s="310" customFormat="1" x14ac:dyDescent="0.2">
      <c r="AC231" s="336"/>
      <c r="AD231" s="336"/>
      <c r="AE231" s="336"/>
      <c r="AF231" s="336"/>
      <c r="AG231" s="336"/>
      <c r="AH231" s="336"/>
      <c r="AI231" s="336"/>
      <c r="AJ231" s="336"/>
    </row>
    <row r="232" spans="29:36" s="310" customFormat="1" x14ac:dyDescent="0.2">
      <c r="AC232" s="336"/>
      <c r="AD232" s="336"/>
      <c r="AE232" s="336"/>
      <c r="AF232" s="336"/>
      <c r="AG232" s="336"/>
      <c r="AH232" s="336"/>
      <c r="AI232" s="336"/>
      <c r="AJ232" s="336"/>
    </row>
    <row r="233" spans="29:36" s="310" customFormat="1" x14ac:dyDescent="0.2">
      <c r="AC233" s="336"/>
      <c r="AD233" s="336"/>
      <c r="AE233" s="336"/>
      <c r="AF233" s="336"/>
      <c r="AG233" s="336"/>
      <c r="AH233" s="336"/>
      <c r="AI233" s="336"/>
      <c r="AJ233" s="336"/>
    </row>
    <row r="234" spans="29:36" s="310" customFormat="1" x14ac:dyDescent="0.2">
      <c r="AC234" s="336"/>
      <c r="AD234" s="336"/>
      <c r="AE234" s="336"/>
      <c r="AF234" s="336"/>
      <c r="AG234" s="336"/>
      <c r="AH234" s="336"/>
      <c r="AI234" s="336"/>
      <c r="AJ234" s="336"/>
    </row>
    <row r="235" spans="29:36" s="310" customFormat="1" x14ac:dyDescent="0.2">
      <c r="AC235" s="336"/>
      <c r="AD235" s="336"/>
      <c r="AE235" s="336"/>
      <c r="AF235" s="336"/>
      <c r="AG235" s="336"/>
      <c r="AH235" s="336"/>
      <c r="AI235" s="336"/>
      <c r="AJ235" s="336"/>
    </row>
    <row r="236" spans="29:36" s="310" customFormat="1" x14ac:dyDescent="0.2">
      <c r="AC236" s="336"/>
      <c r="AD236" s="336"/>
      <c r="AE236" s="336"/>
      <c r="AF236" s="336"/>
      <c r="AG236" s="336"/>
      <c r="AH236" s="336"/>
      <c r="AI236" s="336"/>
      <c r="AJ236" s="336"/>
    </row>
    <row r="237" spans="29:36" s="310" customFormat="1" x14ac:dyDescent="0.2">
      <c r="AC237" s="336"/>
      <c r="AD237" s="336"/>
      <c r="AE237" s="336"/>
      <c r="AF237" s="336"/>
      <c r="AG237" s="336"/>
      <c r="AH237" s="336"/>
      <c r="AI237" s="336"/>
      <c r="AJ237" s="336"/>
    </row>
    <row r="238" spans="29:36" s="310" customFormat="1" x14ac:dyDescent="0.2">
      <c r="AC238" s="336"/>
      <c r="AD238" s="336"/>
      <c r="AE238" s="336"/>
      <c r="AF238" s="336"/>
      <c r="AG238" s="336"/>
      <c r="AH238" s="336"/>
      <c r="AI238" s="336"/>
      <c r="AJ238" s="336"/>
    </row>
    <row r="239" spans="29:36" s="310" customFormat="1" x14ac:dyDescent="0.2">
      <c r="AC239" s="336"/>
      <c r="AD239" s="336"/>
      <c r="AE239" s="336"/>
      <c r="AF239" s="336"/>
      <c r="AG239" s="336"/>
      <c r="AH239" s="336"/>
      <c r="AI239" s="336"/>
      <c r="AJ239" s="336"/>
    </row>
    <row r="240" spans="29:36" s="310" customFormat="1" x14ac:dyDescent="0.2">
      <c r="AC240" s="336"/>
      <c r="AD240" s="336"/>
      <c r="AE240" s="336"/>
      <c r="AF240" s="336"/>
      <c r="AG240" s="336"/>
      <c r="AH240" s="336"/>
      <c r="AI240" s="336"/>
      <c r="AJ240" s="336"/>
    </row>
    <row r="241" spans="29:36" s="310" customFormat="1" x14ac:dyDescent="0.2">
      <c r="AC241" s="336"/>
      <c r="AD241" s="336"/>
      <c r="AE241" s="336"/>
      <c r="AF241" s="336"/>
      <c r="AG241" s="336"/>
      <c r="AH241" s="336"/>
      <c r="AI241" s="336"/>
      <c r="AJ241" s="336"/>
    </row>
    <row r="242" spans="29:36" s="310" customFormat="1" x14ac:dyDescent="0.2">
      <c r="AC242" s="336"/>
      <c r="AD242" s="336"/>
      <c r="AE242" s="336"/>
      <c r="AF242" s="336"/>
      <c r="AG242" s="336"/>
      <c r="AH242" s="336"/>
      <c r="AI242" s="336"/>
      <c r="AJ242" s="336"/>
    </row>
    <row r="243" spans="29:36" s="310" customFormat="1" x14ac:dyDescent="0.2">
      <c r="AC243" s="336"/>
      <c r="AD243" s="336"/>
      <c r="AE243" s="336"/>
      <c r="AF243" s="336"/>
      <c r="AG243" s="336"/>
      <c r="AH243" s="336"/>
      <c r="AI243" s="336"/>
      <c r="AJ243" s="336"/>
    </row>
    <row r="244" spans="29:36" s="310" customFormat="1" x14ac:dyDescent="0.2">
      <c r="AC244" s="336"/>
      <c r="AD244" s="336"/>
      <c r="AE244" s="336"/>
      <c r="AF244" s="336"/>
      <c r="AG244" s="336"/>
      <c r="AH244" s="336"/>
      <c r="AI244" s="336"/>
      <c r="AJ244" s="336"/>
    </row>
    <row r="245" spans="29:36" s="310" customFormat="1" x14ac:dyDescent="0.2">
      <c r="AC245" s="336"/>
      <c r="AD245" s="336"/>
      <c r="AE245" s="336"/>
      <c r="AF245" s="336"/>
      <c r="AG245" s="336"/>
      <c r="AH245" s="336"/>
      <c r="AI245" s="336"/>
      <c r="AJ245" s="336"/>
    </row>
    <row r="246" spans="29:36" s="310" customFormat="1" x14ac:dyDescent="0.2">
      <c r="AC246" s="336"/>
      <c r="AD246" s="336"/>
      <c r="AE246" s="336"/>
      <c r="AF246" s="336"/>
      <c r="AG246" s="336"/>
      <c r="AH246" s="336"/>
      <c r="AI246" s="336"/>
      <c r="AJ246" s="336"/>
    </row>
    <row r="247" spans="29:36" s="310" customFormat="1" x14ac:dyDescent="0.2">
      <c r="AC247" s="336"/>
      <c r="AD247" s="336"/>
      <c r="AE247" s="336"/>
      <c r="AF247" s="336"/>
      <c r="AG247" s="336"/>
      <c r="AH247" s="336"/>
      <c r="AI247" s="336"/>
      <c r="AJ247" s="336"/>
    </row>
    <row r="248" spans="29:36" s="310" customFormat="1" x14ac:dyDescent="0.2">
      <c r="AC248" s="336"/>
      <c r="AD248" s="336"/>
      <c r="AE248" s="336"/>
      <c r="AF248" s="336"/>
      <c r="AG248" s="336"/>
      <c r="AH248" s="336"/>
      <c r="AI248" s="336"/>
      <c r="AJ248" s="336"/>
    </row>
    <row r="249" spans="29:36" s="310" customFormat="1" x14ac:dyDescent="0.2">
      <c r="AC249" s="336"/>
      <c r="AD249" s="336"/>
      <c r="AE249" s="336"/>
      <c r="AF249" s="336"/>
      <c r="AG249" s="336"/>
      <c r="AH249" s="336"/>
      <c r="AI249" s="336"/>
      <c r="AJ249" s="336"/>
    </row>
    <row r="250" spans="29:36" s="310" customFormat="1" x14ac:dyDescent="0.2">
      <c r="AC250" s="336"/>
      <c r="AD250" s="336"/>
      <c r="AE250" s="336"/>
      <c r="AF250" s="336"/>
      <c r="AG250" s="336"/>
      <c r="AH250" s="336"/>
      <c r="AI250" s="336"/>
      <c r="AJ250" s="336"/>
    </row>
    <row r="251" spans="29:36" s="310" customFormat="1" x14ac:dyDescent="0.2">
      <c r="AC251" s="336"/>
      <c r="AD251" s="336"/>
      <c r="AE251" s="336"/>
      <c r="AF251" s="336"/>
      <c r="AG251" s="336"/>
      <c r="AH251" s="336"/>
      <c r="AI251" s="336"/>
      <c r="AJ251" s="336"/>
    </row>
    <row r="252" spans="29:36" s="310" customFormat="1" x14ac:dyDescent="0.2">
      <c r="AC252" s="336"/>
      <c r="AD252" s="336"/>
      <c r="AE252" s="336"/>
      <c r="AF252" s="336"/>
      <c r="AG252" s="336"/>
      <c r="AH252" s="336"/>
      <c r="AI252" s="336"/>
      <c r="AJ252" s="336"/>
    </row>
    <row r="253" spans="29:36" s="310" customFormat="1" x14ac:dyDescent="0.2">
      <c r="AC253" s="336"/>
      <c r="AD253" s="336"/>
      <c r="AE253" s="336"/>
      <c r="AF253" s="336"/>
      <c r="AG253" s="336"/>
      <c r="AH253" s="336"/>
      <c r="AI253" s="336"/>
      <c r="AJ253" s="336"/>
    </row>
    <row r="254" spans="29:36" s="310" customFormat="1" x14ac:dyDescent="0.2">
      <c r="AC254" s="336"/>
      <c r="AD254" s="336"/>
      <c r="AE254" s="336"/>
      <c r="AF254" s="336"/>
      <c r="AG254" s="336"/>
      <c r="AH254" s="336"/>
      <c r="AI254" s="336"/>
      <c r="AJ254" s="336"/>
    </row>
    <row r="255" spans="29:36" s="310" customFormat="1" x14ac:dyDescent="0.2">
      <c r="AC255" s="336"/>
      <c r="AD255" s="336"/>
      <c r="AE255" s="336"/>
      <c r="AF255" s="336"/>
      <c r="AG255" s="336"/>
      <c r="AH255" s="336"/>
      <c r="AI255" s="336"/>
      <c r="AJ255" s="336"/>
    </row>
    <row r="256" spans="29:36" s="310" customFormat="1" x14ac:dyDescent="0.2">
      <c r="AC256" s="336"/>
      <c r="AD256" s="336"/>
      <c r="AE256" s="336"/>
      <c r="AF256" s="336"/>
      <c r="AG256" s="336"/>
      <c r="AH256" s="336"/>
      <c r="AI256" s="336"/>
      <c r="AJ256" s="336"/>
    </row>
    <row r="257" spans="29:36" s="310" customFormat="1" x14ac:dyDescent="0.2">
      <c r="AC257" s="336"/>
      <c r="AD257" s="336"/>
      <c r="AE257" s="336"/>
      <c r="AF257" s="336"/>
      <c r="AG257" s="336"/>
      <c r="AH257" s="336"/>
      <c r="AI257" s="336"/>
      <c r="AJ257" s="336"/>
    </row>
    <row r="258" spans="29:36" s="310" customFormat="1" x14ac:dyDescent="0.2">
      <c r="AC258" s="336"/>
      <c r="AD258" s="336"/>
      <c r="AE258" s="336"/>
      <c r="AF258" s="336"/>
      <c r="AG258" s="336"/>
      <c r="AH258" s="336"/>
      <c r="AI258" s="336"/>
      <c r="AJ258" s="336"/>
    </row>
    <row r="259" spans="29:36" s="310" customFormat="1" x14ac:dyDescent="0.2">
      <c r="AC259" s="336"/>
      <c r="AD259" s="336"/>
      <c r="AE259" s="336"/>
      <c r="AF259" s="336"/>
      <c r="AG259" s="336"/>
      <c r="AH259" s="336"/>
      <c r="AI259" s="336"/>
      <c r="AJ259" s="336"/>
    </row>
    <row r="260" spans="29:36" s="310" customFormat="1" x14ac:dyDescent="0.2">
      <c r="AC260" s="336"/>
      <c r="AD260" s="336"/>
      <c r="AE260" s="336"/>
      <c r="AF260" s="336"/>
      <c r="AG260" s="336"/>
      <c r="AH260" s="336"/>
      <c r="AI260" s="336"/>
      <c r="AJ260" s="336"/>
    </row>
    <row r="261" spans="29:36" s="310" customFormat="1" x14ac:dyDescent="0.2">
      <c r="AC261" s="336"/>
      <c r="AD261" s="336"/>
      <c r="AE261" s="336"/>
      <c r="AF261" s="336"/>
      <c r="AG261" s="336"/>
      <c r="AH261" s="336"/>
      <c r="AI261" s="336"/>
      <c r="AJ261" s="336"/>
    </row>
    <row r="262" spans="29:36" s="310" customFormat="1" x14ac:dyDescent="0.2">
      <c r="AC262" s="336"/>
      <c r="AD262" s="336"/>
      <c r="AE262" s="336"/>
      <c r="AF262" s="336"/>
      <c r="AG262" s="336"/>
      <c r="AH262" s="336"/>
      <c r="AI262" s="336"/>
      <c r="AJ262" s="336"/>
    </row>
    <row r="263" spans="29:36" s="310" customFormat="1" x14ac:dyDescent="0.2">
      <c r="AC263" s="336"/>
      <c r="AD263" s="336"/>
      <c r="AE263" s="336"/>
      <c r="AF263" s="336"/>
      <c r="AG263" s="336"/>
      <c r="AH263" s="336"/>
      <c r="AI263" s="336"/>
      <c r="AJ263" s="336"/>
    </row>
    <row r="264" spans="29:36" s="310" customFormat="1" x14ac:dyDescent="0.2">
      <c r="AC264" s="336"/>
      <c r="AD264" s="336"/>
      <c r="AE264" s="336"/>
      <c r="AF264" s="336"/>
      <c r="AG264" s="336"/>
      <c r="AH264" s="336"/>
      <c r="AI264" s="336"/>
      <c r="AJ264" s="336"/>
    </row>
    <row r="265" spans="29:36" s="310" customFormat="1" x14ac:dyDescent="0.2">
      <c r="AC265" s="336"/>
      <c r="AD265" s="336"/>
      <c r="AE265" s="336"/>
      <c r="AF265" s="336"/>
      <c r="AG265" s="336"/>
      <c r="AH265" s="336"/>
      <c r="AI265" s="336"/>
      <c r="AJ265" s="336"/>
    </row>
    <row r="266" spans="29:36" s="310" customFormat="1" x14ac:dyDescent="0.2">
      <c r="AC266" s="336"/>
      <c r="AD266" s="336"/>
      <c r="AE266" s="336"/>
      <c r="AF266" s="336"/>
      <c r="AG266" s="336"/>
      <c r="AH266" s="336"/>
      <c r="AI266" s="336"/>
      <c r="AJ266" s="336"/>
    </row>
    <row r="267" spans="29:36" s="310" customFormat="1" x14ac:dyDescent="0.2">
      <c r="AC267" s="336"/>
      <c r="AD267" s="336"/>
      <c r="AE267" s="336"/>
      <c r="AF267" s="336"/>
      <c r="AG267" s="336"/>
      <c r="AH267" s="336"/>
      <c r="AI267" s="336"/>
      <c r="AJ267" s="336"/>
    </row>
    <row r="268" spans="29:36" s="310" customFormat="1" x14ac:dyDescent="0.2">
      <c r="AC268" s="336"/>
      <c r="AD268" s="336"/>
      <c r="AE268" s="336"/>
      <c r="AF268" s="336"/>
      <c r="AG268" s="336"/>
      <c r="AH268" s="336"/>
      <c r="AI268" s="336"/>
      <c r="AJ268" s="336"/>
    </row>
    <row r="269" spans="29:36" s="310" customFormat="1" x14ac:dyDescent="0.2">
      <c r="AC269" s="336"/>
      <c r="AD269" s="336"/>
      <c r="AE269" s="336"/>
      <c r="AF269" s="336"/>
      <c r="AG269" s="336"/>
      <c r="AH269" s="336"/>
      <c r="AI269" s="336"/>
      <c r="AJ269" s="336"/>
    </row>
    <row r="270" spans="29:36" s="310" customFormat="1" x14ac:dyDescent="0.2">
      <c r="AC270" s="336"/>
      <c r="AD270" s="336"/>
      <c r="AE270" s="336"/>
      <c r="AF270" s="336"/>
      <c r="AG270" s="336"/>
      <c r="AH270" s="336"/>
      <c r="AI270" s="336"/>
      <c r="AJ270" s="336"/>
    </row>
    <row r="271" spans="29:36" s="310" customFormat="1" x14ac:dyDescent="0.2">
      <c r="AC271" s="336"/>
      <c r="AD271" s="336"/>
      <c r="AE271" s="336"/>
      <c r="AF271" s="336"/>
      <c r="AG271" s="336"/>
      <c r="AH271" s="336"/>
      <c r="AI271" s="336"/>
      <c r="AJ271" s="336"/>
    </row>
    <row r="272" spans="29:36" s="310" customFormat="1" x14ac:dyDescent="0.2">
      <c r="AC272" s="336"/>
      <c r="AD272" s="336"/>
      <c r="AE272" s="336"/>
      <c r="AF272" s="336"/>
      <c r="AG272" s="336"/>
      <c r="AH272" s="336"/>
      <c r="AI272" s="336"/>
      <c r="AJ272" s="336"/>
    </row>
    <row r="273" spans="29:36" s="310" customFormat="1" x14ac:dyDescent="0.2">
      <c r="AC273" s="336"/>
      <c r="AD273" s="336"/>
      <c r="AE273" s="336"/>
      <c r="AF273" s="336"/>
      <c r="AG273" s="336"/>
      <c r="AH273" s="336"/>
      <c r="AI273" s="336"/>
      <c r="AJ273" s="336"/>
    </row>
    <row r="274" spans="29:36" s="310" customFormat="1" x14ac:dyDescent="0.2">
      <c r="AC274" s="336"/>
      <c r="AD274" s="336"/>
      <c r="AE274" s="336"/>
      <c r="AF274" s="336"/>
      <c r="AG274" s="336"/>
      <c r="AH274" s="336"/>
      <c r="AI274" s="336"/>
      <c r="AJ274" s="336"/>
    </row>
    <row r="275" spans="29:36" s="310" customFormat="1" x14ac:dyDescent="0.2">
      <c r="AC275" s="336"/>
      <c r="AD275" s="336"/>
      <c r="AE275" s="336"/>
      <c r="AF275" s="336"/>
      <c r="AG275" s="336"/>
      <c r="AH275" s="336"/>
      <c r="AI275" s="336"/>
      <c r="AJ275" s="336"/>
    </row>
    <row r="276" spans="29:36" s="310" customFormat="1" x14ac:dyDescent="0.2">
      <c r="AC276" s="336"/>
      <c r="AD276" s="336"/>
      <c r="AE276" s="336"/>
      <c r="AF276" s="336"/>
      <c r="AG276" s="336"/>
      <c r="AH276" s="336"/>
      <c r="AI276" s="336"/>
      <c r="AJ276" s="336"/>
    </row>
    <row r="277" spans="29:36" s="310" customFormat="1" x14ac:dyDescent="0.2">
      <c r="AC277" s="336"/>
      <c r="AD277" s="336"/>
      <c r="AE277" s="336"/>
      <c r="AF277" s="336"/>
      <c r="AG277" s="336"/>
      <c r="AH277" s="336"/>
      <c r="AI277" s="336"/>
      <c r="AJ277" s="336"/>
    </row>
    <row r="278" spans="29:36" s="310" customFormat="1" x14ac:dyDescent="0.2">
      <c r="AC278" s="336"/>
      <c r="AD278" s="336"/>
      <c r="AE278" s="336"/>
      <c r="AF278" s="336"/>
      <c r="AG278" s="336"/>
      <c r="AH278" s="336"/>
      <c r="AI278" s="336"/>
      <c r="AJ278" s="336"/>
    </row>
    <row r="279" spans="29:36" s="310" customFormat="1" x14ac:dyDescent="0.2">
      <c r="AC279" s="336"/>
      <c r="AD279" s="336"/>
      <c r="AE279" s="336"/>
      <c r="AF279" s="336"/>
      <c r="AG279" s="336"/>
      <c r="AH279" s="336"/>
      <c r="AI279" s="336"/>
      <c r="AJ279" s="336"/>
    </row>
    <row r="280" spans="29:36" s="310" customFormat="1" x14ac:dyDescent="0.2">
      <c r="AC280" s="336"/>
      <c r="AD280" s="336"/>
      <c r="AE280" s="336"/>
      <c r="AF280" s="336"/>
      <c r="AG280" s="336"/>
      <c r="AH280" s="336"/>
      <c r="AI280" s="336"/>
      <c r="AJ280" s="336"/>
    </row>
    <row r="281" spans="29:36" s="310" customFormat="1" x14ac:dyDescent="0.2">
      <c r="AC281" s="336"/>
      <c r="AD281" s="336"/>
      <c r="AE281" s="336"/>
      <c r="AF281" s="336"/>
      <c r="AG281" s="336"/>
      <c r="AH281" s="336"/>
      <c r="AI281" s="336"/>
      <c r="AJ281" s="336"/>
    </row>
    <row r="282" spans="29:36" s="310" customFormat="1" x14ac:dyDescent="0.2">
      <c r="AC282" s="336"/>
      <c r="AD282" s="336"/>
      <c r="AE282" s="336"/>
      <c r="AF282" s="336"/>
      <c r="AG282" s="336"/>
      <c r="AH282" s="336"/>
      <c r="AI282" s="336"/>
      <c r="AJ282" s="336"/>
    </row>
    <row r="283" spans="29:36" s="310" customFormat="1" x14ac:dyDescent="0.2">
      <c r="AC283" s="336"/>
      <c r="AD283" s="336"/>
      <c r="AE283" s="336"/>
      <c r="AF283" s="336"/>
      <c r="AG283" s="336"/>
      <c r="AH283" s="336"/>
      <c r="AI283" s="336"/>
      <c r="AJ283" s="336"/>
    </row>
    <row r="284" spans="29:36" s="310" customFormat="1" x14ac:dyDescent="0.2">
      <c r="AC284" s="336"/>
      <c r="AD284" s="336"/>
      <c r="AE284" s="336"/>
      <c r="AF284" s="336"/>
      <c r="AG284" s="336"/>
      <c r="AH284" s="336"/>
      <c r="AI284" s="336"/>
      <c r="AJ284" s="336"/>
    </row>
    <row r="285" spans="29:36" s="310" customFormat="1" x14ac:dyDescent="0.2">
      <c r="AC285" s="336"/>
      <c r="AD285" s="336"/>
      <c r="AE285" s="336"/>
      <c r="AF285" s="336"/>
      <c r="AG285" s="336"/>
      <c r="AH285" s="336"/>
      <c r="AI285" s="336"/>
      <c r="AJ285" s="336"/>
    </row>
    <row r="286" spans="29:36" s="310" customFormat="1" x14ac:dyDescent="0.2">
      <c r="AC286" s="336"/>
      <c r="AD286" s="336"/>
      <c r="AE286" s="336"/>
      <c r="AF286" s="336"/>
      <c r="AG286" s="336"/>
      <c r="AH286" s="336"/>
      <c r="AI286" s="336"/>
      <c r="AJ286" s="336"/>
    </row>
    <row r="287" spans="29:36" s="310" customFormat="1" x14ac:dyDescent="0.2">
      <c r="AC287" s="336"/>
      <c r="AD287" s="336"/>
      <c r="AE287" s="336"/>
      <c r="AF287" s="336"/>
      <c r="AG287" s="336"/>
      <c r="AH287" s="336"/>
      <c r="AI287" s="336"/>
      <c r="AJ287" s="336"/>
    </row>
  </sheetData>
  <mergeCells count="6">
    <mergeCell ref="AE30:AJ32"/>
    <mergeCell ref="B45:R45"/>
    <mergeCell ref="C4:W4"/>
    <mergeCell ref="AC2:AC3"/>
    <mergeCell ref="C3:W3"/>
    <mergeCell ref="B44:R44"/>
  </mergeCells>
  <phoneticPr fontId="5" type="noConversion"/>
  <pageMargins left="1.1023622047244095" right="0.19685039370078741" top="0.27559055118110237" bottom="0.35433070866141736" header="0" footer="0.23622047244094491"/>
  <pageSetup paperSize="9" scale="6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dimension ref="A1:BU325"/>
  <sheetViews>
    <sheetView zoomScale="80" zoomScaleNormal="80" workbookViewId="0">
      <pane ySplit="6" topLeftCell="A7" activePane="bottomLeft" state="frozen"/>
      <selection activeCell="Y44" sqref="Y44"/>
      <selection pane="bottomLeft"/>
    </sheetView>
  </sheetViews>
  <sheetFormatPr defaultRowHeight="12.75" x14ac:dyDescent="0.2"/>
  <cols>
    <col min="1" max="1" width="2.5703125" customWidth="1"/>
    <col min="2" max="2" width="6.85546875" customWidth="1"/>
    <col min="3" max="23" width="6.7109375" customWidth="1"/>
    <col min="24" max="25" width="6.7109375" style="353" customWidth="1"/>
    <col min="26" max="26" width="6.5703125" customWidth="1"/>
    <col min="27" max="27" width="1.7109375" customWidth="1"/>
    <col min="28" max="28" width="7.28515625" customWidth="1"/>
    <col min="29" max="73" width="9.140625" style="310"/>
  </cols>
  <sheetData>
    <row r="1" spans="1:28" ht="15.75" x14ac:dyDescent="0.25">
      <c r="A1" s="11" t="s">
        <v>29</v>
      </c>
      <c r="B1" s="10"/>
      <c r="C1" s="10"/>
      <c r="D1" s="10"/>
      <c r="E1" s="10"/>
      <c r="F1" s="10"/>
      <c r="G1" s="10"/>
      <c r="H1" s="10"/>
      <c r="I1" s="10"/>
      <c r="J1" s="10"/>
      <c r="K1" s="10"/>
      <c r="L1" s="10"/>
      <c r="M1" s="10"/>
      <c r="N1" s="10"/>
      <c r="O1" s="10"/>
      <c r="P1" s="10"/>
      <c r="Q1" s="10"/>
      <c r="R1" s="10"/>
      <c r="S1" s="10"/>
      <c r="T1" s="10"/>
      <c r="U1" s="10"/>
      <c r="V1" s="10"/>
      <c r="W1" s="10"/>
      <c r="X1" s="354"/>
      <c r="Y1" s="354"/>
      <c r="Z1" s="10"/>
      <c r="AA1" s="13">
        <v>0</v>
      </c>
      <c r="AB1" s="356" t="str">
        <f>A1</f>
        <v>3.2.2</v>
      </c>
    </row>
    <row r="2" spans="1:28" ht="9.75" customHeight="1" x14ac:dyDescent="0.2">
      <c r="A2" s="14"/>
      <c r="B2" s="16"/>
      <c r="C2" s="10"/>
      <c r="D2" s="10"/>
      <c r="E2" s="10"/>
      <c r="F2" s="10"/>
      <c r="G2" s="10"/>
      <c r="H2" s="10"/>
      <c r="I2" s="10"/>
      <c r="J2" s="10"/>
      <c r="K2" s="10"/>
      <c r="L2" s="16"/>
      <c r="M2" s="16"/>
      <c r="N2" s="16"/>
      <c r="O2" s="16"/>
      <c r="P2" s="16"/>
      <c r="Q2" s="16"/>
      <c r="R2" s="16"/>
      <c r="S2" s="16"/>
      <c r="T2" s="16"/>
      <c r="U2" s="16"/>
      <c r="V2" s="16"/>
      <c r="W2" s="16"/>
      <c r="X2" s="358"/>
      <c r="Y2" s="358"/>
      <c r="Z2" s="16"/>
      <c r="AA2" s="16"/>
      <c r="AB2" s="16"/>
    </row>
    <row r="3" spans="1:28" ht="18.75" customHeight="1" x14ac:dyDescent="0.2">
      <c r="A3" s="14"/>
      <c r="B3" s="18"/>
      <c r="C3" s="1080" t="s">
        <v>425</v>
      </c>
      <c r="D3" s="1081"/>
      <c r="E3" s="1081"/>
      <c r="F3" s="1081"/>
      <c r="G3" s="1081"/>
      <c r="H3" s="1081"/>
      <c r="I3" s="1081"/>
      <c r="J3" s="1081"/>
      <c r="K3" s="1081"/>
      <c r="L3" s="1081"/>
      <c r="M3" s="1081"/>
      <c r="N3" s="1081"/>
      <c r="O3" s="1081"/>
      <c r="P3" s="1081"/>
      <c r="Q3" s="1081"/>
      <c r="R3" s="1081"/>
      <c r="S3" s="1081"/>
      <c r="T3" s="1081"/>
      <c r="U3" s="1081"/>
      <c r="V3" s="1081"/>
      <c r="W3" s="1081"/>
      <c r="X3" s="1017"/>
      <c r="Y3" s="1017"/>
      <c r="Z3" s="10"/>
      <c r="AA3" s="10"/>
      <c r="AB3" s="10"/>
    </row>
    <row r="4" spans="1:28" ht="12" customHeight="1" x14ac:dyDescent="0.2">
      <c r="A4" s="14"/>
      <c r="B4" s="18"/>
      <c r="C4" s="1077" t="s">
        <v>381</v>
      </c>
      <c r="D4" s="1078"/>
      <c r="E4" s="1078"/>
      <c r="F4" s="1078"/>
      <c r="G4" s="1078"/>
      <c r="H4" s="1078"/>
      <c r="I4" s="1078"/>
      <c r="J4" s="1078"/>
      <c r="K4" s="1078"/>
      <c r="L4" s="1078"/>
      <c r="M4" s="1078"/>
      <c r="N4" s="1078"/>
      <c r="O4" s="1078"/>
      <c r="P4" s="1078"/>
      <c r="Q4" s="1078"/>
      <c r="R4" s="1078"/>
      <c r="S4" s="1078"/>
      <c r="T4" s="1078"/>
      <c r="U4" s="1078"/>
      <c r="V4" s="1078"/>
      <c r="W4" s="1078"/>
      <c r="X4" s="350"/>
      <c r="Y4" s="350"/>
      <c r="Z4" s="19"/>
      <c r="AA4" s="20"/>
      <c r="AB4" s="20"/>
    </row>
    <row r="5" spans="1:28" ht="6.75" customHeight="1" x14ac:dyDescent="0.2">
      <c r="A5" s="14"/>
      <c r="B5" s="18"/>
      <c r="C5" s="21"/>
      <c r="D5" s="20"/>
      <c r="E5" s="20"/>
      <c r="F5" s="20"/>
      <c r="G5" s="20"/>
      <c r="H5" s="20"/>
      <c r="I5" s="20"/>
      <c r="J5" s="20"/>
      <c r="K5" s="20"/>
      <c r="L5" s="20"/>
      <c r="M5" s="20"/>
      <c r="N5" s="20"/>
      <c r="O5" s="20"/>
      <c r="P5" s="20"/>
      <c r="Q5" s="20"/>
      <c r="R5" s="20"/>
      <c r="S5" s="20"/>
      <c r="T5" s="20"/>
      <c r="U5" s="20"/>
      <c r="V5" s="20"/>
      <c r="W5" s="20"/>
      <c r="X5" s="630"/>
      <c r="Y5" s="1016"/>
      <c r="Z5" s="20"/>
      <c r="AA5" s="20"/>
      <c r="AB5" s="20"/>
    </row>
    <row r="6" spans="1:28"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v>2006</v>
      </c>
      <c r="T6" s="23">
        <v>2007</v>
      </c>
      <c r="U6" s="23">
        <v>2008</v>
      </c>
      <c r="V6" s="60">
        <v>2009</v>
      </c>
      <c r="W6" s="60">
        <v>2010</v>
      </c>
      <c r="X6" s="60">
        <v>2011</v>
      </c>
      <c r="Y6" s="1028">
        <v>2012</v>
      </c>
      <c r="Z6" s="18"/>
      <c r="AA6" s="26"/>
      <c r="AB6" s="26"/>
    </row>
    <row r="7" spans="1:28" ht="14.1" customHeight="1" x14ac:dyDescent="0.2">
      <c r="A7" s="14"/>
      <c r="B7" s="27" t="s">
        <v>346</v>
      </c>
      <c r="C7" s="731">
        <v>962.63689653000006</v>
      </c>
      <c r="D7" s="731">
        <v>966.91563086999997</v>
      </c>
      <c r="E7" s="731">
        <v>998.22327317000008</v>
      </c>
      <c r="F7" s="731">
        <v>1009.6632875500001</v>
      </c>
      <c r="G7" s="731">
        <v>1016.5419850000001</v>
      </c>
      <c r="H7" s="731">
        <v>1036.1746580399999</v>
      </c>
      <c r="I7" s="731">
        <v>1073.19534215</v>
      </c>
      <c r="J7" s="731">
        <v>1099.54177338</v>
      </c>
      <c r="K7" s="731">
        <v>1140.33894087</v>
      </c>
      <c r="L7" s="731">
        <v>1161.0137419700002</v>
      </c>
      <c r="M7" s="731">
        <v>1168.5965677699999</v>
      </c>
      <c r="N7" s="731">
        <v>1187.5070729400002</v>
      </c>
      <c r="O7" s="731">
        <v>1199.4007186599999</v>
      </c>
      <c r="P7" s="731">
        <v>1217.8710212200001</v>
      </c>
      <c r="Q7" s="731">
        <v>1254.98796943</v>
      </c>
      <c r="R7" s="731">
        <v>1270.0213786400002</v>
      </c>
      <c r="S7" s="731">
        <v>1292.6034120700001</v>
      </c>
      <c r="T7" s="731">
        <v>1310.6299628100001</v>
      </c>
      <c r="U7" s="745">
        <v>1287.4991065099998</v>
      </c>
      <c r="V7" s="731">
        <v>1233.97437896</v>
      </c>
      <c r="W7" s="731">
        <v>1224.5110276300002</v>
      </c>
      <c r="X7" s="731">
        <v>1223.2321579899999</v>
      </c>
      <c r="Y7" s="731">
        <v>1173.2732998500001</v>
      </c>
      <c r="Z7" s="27" t="str">
        <f>B7</f>
        <v>EU-28</v>
      </c>
      <c r="AA7" s="28"/>
      <c r="AB7" s="28"/>
    </row>
    <row r="8" spans="1:28" ht="3.75" customHeight="1" x14ac:dyDescent="0.2">
      <c r="A8" s="14"/>
      <c r="B8" s="29"/>
      <c r="C8" s="734"/>
      <c r="D8" s="734"/>
      <c r="E8" s="734"/>
      <c r="F8" s="734"/>
      <c r="G8" s="734"/>
      <c r="H8" s="734"/>
      <c r="I8" s="734"/>
      <c r="J8" s="734"/>
      <c r="K8" s="734"/>
      <c r="L8" s="734"/>
      <c r="M8" s="734"/>
      <c r="N8" s="734"/>
      <c r="O8" s="734"/>
      <c r="P8" s="734"/>
      <c r="Q8" s="734"/>
      <c r="R8" s="734"/>
      <c r="S8" s="734"/>
      <c r="T8" s="734"/>
      <c r="U8" s="734"/>
      <c r="V8" s="734"/>
      <c r="W8" s="734"/>
      <c r="X8" s="734"/>
      <c r="Y8" s="734"/>
      <c r="Z8" s="29"/>
      <c r="AA8" s="28"/>
      <c r="AB8" s="28"/>
    </row>
    <row r="9" spans="1:28" ht="14.1" customHeight="1" x14ac:dyDescent="0.2">
      <c r="A9" s="14"/>
      <c r="B9" s="30" t="s">
        <v>214</v>
      </c>
      <c r="C9" s="736">
        <v>37.098442920000004</v>
      </c>
      <c r="D9" s="736">
        <v>36.956812849999999</v>
      </c>
      <c r="E9" s="736">
        <v>37.503255470000006</v>
      </c>
      <c r="F9" s="736">
        <v>38.511627309999994</v>
      </c>
      <c r="G9" s="736">
        <v>39.383472000000005</v>
      </c>
      <c r="H9" s="736">
        <v>38.576012679999998</v>
      </c>
      <c r="I9" s="736">
        <v>42.382385129999996</v>
      </c>
      <c r="J9" s="736">
        <v>44.54222704</v>
      </c>
      <c r="K9" s="736">
        <v>46.460239340000001</v>
      </c>
      <c r="L9" s="736">
        <v>43.747940730000003</v>
      </c>
      <c r="M9" s="736">
        <v>45.460112670000001</v>
      </c>
      <c r="N9" s="736">
        <v>45.776137049999996</v>
      </c>
      <c r="O9" s="736">
        <v>51.818771689999998</v>
      </c>
      <c r="P9" s="736">
        <v>53.022808429999998</v>
      </c>
      <c r="Q9" s="736">
        <v>55.198433309999999</v>
      </c>
      <c r="R9" s="736">
        <v>54.752644230000001</v>
      </c>
      <c r="S9" s="736">
        <v>56.654721389999999</v>
      </c>
      <c r="T9" s="736">
        <v>59.99408013</v>
      </c>
      <c r="U9" s="736">
        <v>63.180169670000005</v>
      </c>
      <c r="V9" s="736">
        <v>53.694599449999998</v>
      </c>
      <c r="W9" s="736">
        <v>55.937799100000007</v>
      </c>
      <c r="X9" s="736">
        <v>53.285407839999998</v>
      </c>
      <c r="Y9" s="736">
        <v>48.61536066</v>
      </c>
      <c r="Z9" s="30" t="str">
        <f t="shared" ref="Z9:Z33" si="0">B9</f>
        <v>BE</v>
      </c>
      <c r="AA9" s="31"/>
      <c r="AB9" s="31"/>
    </row>
    <row r="10" spans="1:28" ht="14.1" customHeight="1" x14ac:dyDescent="0.2">
      <c r="A10" s="14"/>
      <c r="B10" s="32" t="s">
        <v>215</v>
      </c>
      <c r="C10" s="734">
        <v>7.7595382000000006</v>
      </c>
      <c r="D10" s="734">
        <v>5.5204651999999994</v>
      </c>
      <c r="E10" s="734">
        <v>5.9926809099999989</v>
      </c>
      <c r="F10" s="734">
        <v>6.8542132100000002</v>
      </c>
      <c r="G10" s="734">
        <v>6.3172952100000002</v>
      </c>
      <c r="H10" s="734">
        <v>6.7021312400000008</v>
      </c>
      <c r="I10" s="734">
        <v>6.1567386400000004</v>
      </c>
      <c r="J10" s="734">
        <v>5.0481480300000001</v>
      </c>
      <c r="K10" s="734">
        <v>6.39933189</v>
      </c>
      <c r="L10" s="734">
        <v>6.2525505900000002</v>
      </c>
      <c r="M10" s="734">
        <v>6.1873971399999999</v>
      </c>
      <c r="N10" s="734">
        <v>6.4999781900000002</v>
      </c>
      <c r="O10" s="734">
        <v>6.8337135799999995</v>
      </c>
      <c r="P10" s="734">
        <v>7.6261300099999998</v>
      </c>
      <c r="Q10" s="734">
        <v>7.8385242799999997</v>
      </c>
      <c r="R10" s="734">
        <v>8.6184947099999984</v>
      </c>
      <c r="S10" s="734">
        <v>9.1705993300000017</v>
      </c>
      <c r="T10" s="734">
        <v>8.8456662000000001</v>
      </c>
      <c r="U10" s="734">
        <v>9.5637595600000012</v>
      </c>
      <c r="V10" s="734">
        <v>9.3573036100000007</v>
      </c>
      <c r="W10" s="734">
        <v>8.8039610799999988</v>
      </c>
      <c r="X10" s="734">
        <v>8.9144568299999989</v>
      </c>
      <c r="Y10" s="734">
        <v>9.1396905900000007</v>
      </c>
      <c r="Z10" s="32" t="str">
        <f t="shared" si="0"/>
        <v>BG</v>
      </c>
      <c r="AA10" s="31"/>
      <c r="AB10" s="31"/>
    </row>
    <row r="11" spans="1:28" ht="14.1" customHeight="1" x14ac:dyDescent="0.2">
      <c r="A11" s="14"/>
      <c r="B11" s="33" t="s">
        <v>216</v>
      </c>
      <c r="C11" s="731">
        <v>8.3238424799999997</v>
      </c>
      <c r="D11" s="731">
        <v>7.4051171099999999</v>
      </c>
      <c r="E11" s="731">
        <v>8.3479302499999992</v>
      </c>
      <c r="F11" s="731">
        <v>8.1857795700000011</v>
      </c>
      <c r="G11" s="731">
        <v>8.6503270400000005</v>
      </c>
      <c r="H11" s="731">
        <v>10.500173739999997</v>
      </c>
      <c r="I11" s="731">
        <v>11.47562628</v>
      </c>
      <c r="J11" s="731">
        <v>12.272916720000001</v>
      </c>
      <c r="K11" s="731">
        <v>12.625628550000002</v>
      </c>
      <c r="L11" s="731">
        <v>12.81242044</v>
      </c>
      <c r="M11" s="731">
        <v>13.031490020000001</v>
      </c>
      <c r="N11" s="731">
        <v>13.96775719</v>
      </c>
      <c r="O11" s="731">
        <v>14.486303340000001</v>
      </c>
      <c r="P11" s="731">
        <v>16.565817940000002</v>
      </c>
      <c r="Q11" s="731">
        <v>17.598209780000001</v>
      </c>
      <c r="R11" s="731">
        <v>19.017695670000002</v>
      </c>
      <c r="S11" s="731">
        <v>19.372255299999999</v>
      </c>
      <c r="T11" s="731">
        <v>20.383355550000001</v>
      </c>
      <c r="U11" s="731">
        <v>20.290962660000002</v>
      </c>
      <c r="V11" s="731">
        <v>19.620244630000002</v>
      </c>
      <c r="W11" s="731">
        <v>18.473230519999998</v>
      </c>
      <c r="X11" s="731">
        <v>18.293207019999997</v>
      </c>
      <c r="Y11" s="731">
        <v>17.869092499999997</v>
      </c>
      <c r="Z11" s="33" t="str">
        <f t="shared" si="0"/>
        <v>CZ</v>
      </c>
      <c r="AA11" s="31"/>
      <c r="AB11" s="31"/>
    </row>
    <row r="12" spans="1:28" ht="14.1" customHeight="1" x14ac:dyDescent="0.2">
      <c r="A12" s="14"/>
      <c r="B12" s="32" t="s">
        <v>217</v>
      </c>
      <c r="C12" s="734">
        <v>15.604822689999999</v>
      </c>
      <c r="D12" s="734">
        <v>15.55304714</v>
      </c>
      <c r="E12" s="734">
        <v>15.944352500000001</v>
      </c>
      <c r="F12" s="734">
        <v>17.480978400000001</v>
      </c>
      <c r="G12" s="734">
        <v>18.674693820000002</v>
      </c>
      <c r="H12" s="734">
        <v>19.097777390000005</v>
      </c>
      <c r="I12" s="734">
        <v>19.205328949999998</v>
      </c>
      <c r="J12" s="734">
        <v>19.032935689999999</v>
      </c>
      <c r="K12" s="734">
        <v>19.161998180000001</v>
      </c>
      <c r="L12" s="734">
        <v>19.020290160000002</v>
      </c>
      <c r="M12" s="734">
        <v>18.842778670000001</v>
      </c>
      <c r="N12" s="734">
        <v>18.155822919999999</v>
      </c>
      <c r="O12" s="734">
        <v>17.293142</v>
      </c>
      <c r="P12" s="734">
        <v>17.999572820000001</v>
      </c>
      <c r="Q12" s="734">
        <v>18.050163059999999</v>
      </c>
      <c r="R12" s="734">
        <v>18.346709609999998</v>
      </c>
      <c r="S12" s="734">
        <v>19.534251219999998</v>
      </c>
      <c r="T12" s="734">
        <v>20.374772189999998</v>
      </c>
      <c r="U12" s="734">
        <v>19.572909510000002</v>
      </c>
      <c r="V12" s="734">
        <v>17.153015449999998</v>
      </c>
      <c r="W12" s="734">
        <v>17.77823369</v>
      </c>
      <c r="X12" s="734">
        <v>17.516698639999998</v>
      </c>
      <c r="Y12" s="734">
        <v>16.324463139999999</v>
      </c>
      <c r="Z12" s="32" t="str">
        <f t="shared" si="0"/>
        <v>DK</v>
      </c>
      <c r="AA12" s="31"/>
      <c r="AB12" s="31"/>
    </row>
    <row r="13" spans="1:28" ht="14.1" customHeight="1" x14ac:dyDescent="0.2">
      <c r="A13" s="14"/>
      <c r="B13" s="33" t="s">
        <v>218</v>
      </c>
      <c r="C13" s="731">
        <v>184.86065009999996</v>
      </c>
      <c r="D13" s="731">
        <v>186.82878937999996</v>
      </c>
      <c r="E13" s="731">
        <v>192.30544592999999</v>
      </c>
      <c r="F13" s="731">
        <v>199.34888536</v>
      </c>
      <c r="G13" s="731">
        <v>195.69611144999999</v>
      </c>
      <c r="H13" s="731">
        <v>200.09294104</v>
      </c>
      <c r="I13" s="731">
        <v>200.80245273</v>
      </c>
      <c r="J13" s="731">
        <v>202.30054670999999</v>
      </c>
      <c r="K13" s="731">
        <v>205.60703368000003</v>
      </c>
      <c r="L13" s="731">
        <v>212.32148162000001</v>
      </c>
      <c r="M13" s="731">
        <v>209.80594359</v>
      </c>
      <c r="N13" s="731">
        <v>205.47346223</v>
      </c>
      <c r="O13" s="731">
        <v>203.59978813000001</v>
      </c>
      <c r="P13" s="731">
        <v>198.21193134999999</v>
      </c>
      <c r="Q13" s="731">
        <v>199.95513182999997</v>
      </c>
      <c r="R13" s="731">
        <v>193.12249391999998</v>
      </c>
      <c r="S13" s="731">
        <v>190.72405541999998</v>
      </c>
      <c r="T13" s="731">
        <v>190.01629438000001</v>
      </c>
      <c r="U13" s="731">
        <v>189.87084285</v>
      </c>
      <c r="V13" s="731">
        <v>187.91083694</v>
      </c>
      <c r="W13" s="731">
        <v>188.65615975</v>
      </c>
      <c r="X13" s="731">
        <v>189.63727725999999</v>
      </c>
      <c r="Y13" s="731">
        <v>189.27830005999999</v>
      </c>
      <c r="Z13" s="33" t="str">
        <f t="shared" si="0"/>
        <v>DE</v>
      </c>
      <c r="AA13" s="31"/>
      <c r="AB13" s="31"/>
    </row>
    <row r="14" spans="1:28" ht="14.1" customHeight="1" x14ac:dyDescent="0.2">
      <c r="A14" s="14"/>
      <c r="B14" s="32" t="s">
        <v>219</v>
      </c>
      <c r="C14" s="734">
        <v>3.14528988</v>
      </c>
      <c r="D14" s="734">
        <v>2.9468140800000002</v>
      </c>
      <c r="E14" s="734">
        <v>1.5845777400000001</v>
      </c>
      <c r="F14" s="734">
        <v>1.81077551</v>
      </c>
      <c r="G14" s="734">
        <v>2.0534945499999999</v>
      </c>
      <c r="H14" s="734">
        <v>1.90813195</v>
      </c>
      <c r="I14" s="734">
        <v>1.9798996899999999</v>
      </c>
      <c r="J14" s="734">
        <v>2.12849391</v>
      </c>
      <c r="K14" s="734">
        <v>2.1796736999999999</v>
      </c>
      <c r="L14" s="734">
        <v>2.0980532800000002</v>
      </c>
      <c r="M14" s="734">
        <v>2.0645771399999999</v>
      </c>
      <c r="N14" s="734">
        <v>2.3610851299999998</v>
      </c>
      <c r="O14" s="734">
        <v>2.5554872</v>
      </c>
      <c r="P14" s="734">
        <v>2.4312264899999998</v>
      </c>
      <c r="Q14" s="734">
        <v>2.6293863500000008</v>
      </c>
      <c r="R14" s="734">
        <v>2.66352586</v>
      </c>
      <c r="S14" s="734">
        <v>3.0664950900000005</v>
      </c>
      <c r="T14" s="734">
        <v>3.3550376399999999</v>
      </c>
      <c r="U14" s="734">
        <v>3.1850151599999998</v>
      </c>
      <c r="V14" s="734">
        <v>2.9396320400000002</v>
      </c>
      <c r="W14" s="734">
        <v>3.06052027</v>
      </c>
      <c r="X14" s="734">
        <v>2.9633906200000002</v>
      </c>
      <c r="Y14" s="734">
        <v>2.9377451899999998</v>
      </c>
      <c r="Z14" s="32" t="str">
        <f t="shared" si="0"/>
        <v>EE</v>
      </c>
      <c r="AA14" s="31"/>
      <c r="AB14" s="31"/>
    </row>
    <row r="15" spans="1:28" ht="14.1" customHeight="1" x14ac:dyDescent="0.2">
      <c r="A15" s="14"/>
      <c r="B15" s="33" t="s">
        <v>220</v>
      </c>
      <c r="C15" s="731">
        <v>6.2597389899999998</v>
      </c>
      <c r="D15" s="731">
        <v>6.4564316499999999</v>
      </c>
      <c r="E15" s="731">
        <v>6.6874551999999996</v>
      </c>
      <c r="F15" s="731">
        <v>7.2288436699999998</v>
      </c>
      <c r="G15" s="731">
        <v>7.2797516200000008</v>
      </c>
      <c r="H15" s="731">
        <v>7.7751410499999993</v>
      </c>
      <c r="I15" s="731">
        <v>8.846726369999999</v>
      </c>
      <c r="J15" s="731">
        <v>9.4535542699999997</v>
      </c>
      <c r="K15" s="731">
        <v>10.91560398</v>
      </c>
      <c r="L15" s="731">
        <v>11.852561020000001</v>
      </c>
      <c r="M15" s="731">
        <v>13.08382009</v>
      </c>
      <c r="N15" s="731">
        <v>14.026412969999999</v>
      </c>
      <c r="O15" s="731">
        <v>14.30780766</v>
      </c>
      <c r="P15" s="731">
        <v>14.544263539999999</v>
      </c>
      <c r="Q15" s="731">
        <v>15.0805282</v>
      </c>
      <c r="R15" s="731">
        <v>15.97828357</v>
      </c>
      <c r="S15" s="731">
        <v>17.220273989999999</v>
      </c>
      <c r="T15" s="731">
        <v>17.935364610000001</v>
      </c>
      <c r="U15" s="731">
        <v>16.838044239999999</v>
      </c>
      <c r="V15" s="731">
        <v>15.09752477</v>
      </c>
      <c r="W15" s="731">
        <v>14.37845321</v>
      </c>
      <c r="X15" s="731">
        <v>13.72599553</v>
      </c>
      <c r="Y15" s="731">
        <v>13.061326450000001</v>
      </c>
      <c r="Z15" s="33" t="str">
        <f t="shared" si="0"/>
        <v>IE</v>
      </c>
      <c r="AA15" s="31"/>
      <c r="AB15" s="31"/>
    </row>
    <row r="16" spans="1:28" ht="14.1" customHeight="1" x14ac:dyDescent="0.2">
      <c r="A16" s="14"/>
      <c r="B16" s="32" t="s">
        <v>221</v>
      </c>
      <c r="C16" s="734">
        <v>25.298911260000001</v>
      </c>
      <c r="D16" s="734">
        <v>25.091300329999999</v>
      </c>
      <c r="E16" s="734">
        <v>26.735592499999999</v>
      </c>
      <c r="F16" s="734">
        <v>28.535052370000006</v>
      </c>
      <c r="G16" s="734">
        <v>29.93221222</v>
      </c>
      <c r="H16" s="734">
        <v>30.956694150000004</v>
      </c>
      <c r="I16" s="734">
        <v>29.8527345</v>
      </c>
      <c r="J16" s="734">
        <v>30.531039619999998</v>
      </c>
      <c r="K16" s="734">
        <v>33.643569360000001</v>
      </c>
      <c r="L16" s="734">
        <v>33.03210026</v>
      </c>
      <c r="M16" s="734">
        <v>33.153228230000003</v>
      </c>
      <c r="N16" s="734">
        <v>33.496862549999996</v>
      </c>
      <c r="O16" s="734">
        <v>32.632836279999999</v>
      </c>
      <c r="P16" s="734">
        <v>34.644303209999997</v>
      </c>
      <c r="Q16" s="734">
        <v>35.251108499999994</v>
      </c>
      <c r="R16" s="734">
        <v>33.385491880000004</v>
      </c>
      <c r="S16" s="734">
        <v>35.469814230000004</v>
      </c>
      <c r="T16" s="734">
        <v>36.459963420000001</v>
      </c>
      <c r="U16" s="734">
        <v>35.359430349999997</v>
      </c>
      <c r="V16" s="734">
        <v>36.267154049999995</v>
      </c>
      <c r="W16" s="734">
        <v>33.32390582</v>
      </c>
      <c r="X16" s="734">
        <v>31.187508269999999</v>
      </c>
      <c r="Y16" s="734">
        <v>26.081619139999997</v>
      </c>
      <c r="Z16" s="32" t="str">
        <f t="shared" si="0"/>
        <v>EL</v>
      </c>
      <c r="AA16" s="31"/>
      <c r="AB16" s="31"/>
    </row>
    <row r="17" spans="1:28" ht="14.1" customHeight="1" x14ac:dyDescent="0.2">
      <c r="A17" s="14"/>
      <c r="B17" s="33" t="s">
        <v>222</v>
      </c>
      <c r="C17" s="731">
        <v>76.362551949999997</v>
      </c>
      <c r="D17" s="731">
        <v>80.331879079999993</v>
      </c>
      <c r="E17" s="731">
        <v>85.268863920000001</v>
      </c>
      <c r="F17" s="731">
        <v>83.216851109999993</v>
      </c>
      <c r="G17" s="731">
        <v>86.006858510000001</v>
      </c>
      <c r="H17" s="731">
        <v>87.688358810000011</v>
      </c>
      <c r="I17" s="731">
        <v>97.759395820000009</v>
      </c>
      <c r="J17" s="731">
        <v>101.55740973</v>
      </c>
      <c r="K17" s="731">
        <v>110.1283201</v>
      </c>
      <c r="L17" s="731">
        <v>113.93996447000001</v>
      </c>
      <c r="M17" s="731">
        <v>116.65477126</v>
      </c>
      <c r="N17" s="731">
        <v>122.46926798</v>
      </c>
      <c r="O17" s="731">
        <v>124.12858508999999</v>
      </c>
      <c r="P17" s="731">
        <v>129.51165726000002</v>
      </c>
      <c r="Q17" s="731">
        <v>134.91888474999999</v>
      </c>
      <c r="R17" s="731">
        <v>140.82547299000001</v>
      </c>
      <c r="S17" s="731">
        <v>145.68787347999998</v>
      </c>
      <c r="T17" s="731">
        <v>149.27686929000001</v>
      </c>
      <c r="U17" s="731">
        <v>144.34821570999998</v>
      </c>
      <c r="V17" s="731">
        <v>135.74792565999999</v>
      </c>
      <c r="W17" s="731">
        <v>131.73571112000002</v>
      </c>
      <c r="X17" s="731">
        <v>128.38770001</v>
      </c>
      <c r="Y17" s="731">
        <v>121.18489604999999</v>
      </c>
      <c r="Z17" s="33" t="str">
        <f t="shared" si="0"/>
        <v>ES</v>
      </c>
      <c r="AA17" s="31"/>
      <c r="AB17" s="31"/>
    </row>
    <row r="18" spans="1:28" ht="14.1" customHeight="1" x14ac:dyDescent="0.2">
      <c r="A18" s="14"/>
      <c r="B18" s="32" t="s">
        <v>223</v>
      </c>
      <c r="C18" s="734">
        <v>137.93533515999999</v>
      </c>
      <c r="D18" s="734">
        <v>140.69803144999997</v>
      </c>
      <c r="E18" s="734">
        <v>146.52654783</v>
      </c>
      <c r="F18" s="734">
        <v>146.55745845999999</v>
      </c>
      <c r="G18" s="734">
        <v>147.26860488</v>
      </c>
      <c r="H18" s="734">
        <v>149.46703984999999</v>
      </c>
      <c r="I18" s="734">
        <v>152.25918171999999</v>
      </c>
      <c r="J18" s="734">
        <v>155.93529013</v>
      </c>
      <c r="K18" s="734">
        <v>159.88357416000002</v>
      </c>
      <c r="L18" s="734">
        <v>163.61840692000001</v>
      </c>
      <c r="M18" s="734">
        <v>163.97395914000003</v>
      </c>
      <c r="N18" s="734">
        <v>165.32138033999999</v>
      </c>
      <c r="O18" s="734">
        <v>165.99612891999999</v>
      </c>
      <c r="P18" s="734">
        <v>166.16729505000001</v>
      </c>
      <c r="Q18" s="734">
        <v>168.81252609000001</v>
      </c>
      <c r="R18" s="734">
        <v>165.85230961999997</v>
      </c>
      <c r="S18" s="734">
        <v>166.32172413999999</v>
      </c>
      <c r="T18" s="734">
        <v>165.76867862</v>
      </c>
      <c r="U18" s="734">
        <v>158.29221339000003</v>
      </c>
      <c r="V18" s="734">
        <v>155.20578549999999</v>
      </c>
      <c r="W18" s="734">
        <v>157.06818598000001</v>
      </c>
      <c r="X18" s="734">
        <v>159.19451139999998</v>
      </c>
      <c r="Y18" s="734">
        <v>156.88917305000001</v>
      </c>
      <c r="Z18" s="32" t="str">
        <f t="shared" si="0"/>
        <v>FR</v>
      </c>
      <c r="AA18" s="31"/>
      <c r="AB18" s="31"/>
    </row>
    <row r="19" spans="1:28" ht="14.1" customHeight="1" x14ac:dyDescent="0.2">
      <c r="A19" s="14"/>
      <c r="B19" s="33" t="s">
        <v>241</v>
      </c>
      <c r="C19" s="731">
        <v>4.5513414600000006</v>
      </c>
      <c r="D19" s="731">
        <v>3.1517875599999998</v>
      </c>
      <c r="E19" s="731">
        <v>3.0338126499999998</v>
      </c>
      <c r="F19" s="731">
        <v>3.3307201800000001</v>
      </c>
      <c r="G19" s="731">
        <v>3.6256154399999998</v>
      </c>
      <c r="H19" s="731">
        <v>3.7579731000000001</v>
      </c>
      <c r="I19" s="731">
        <v>4.1117025400000005</v>
      </c>
      <c r="J19" s="731">
        <v>4.4434968100000001</v>
      </c>
      <c r="K19" s="731">
        <v>4.5887868999999997</v>
      </c>
      <c r="L19" s="731">
        <v>4.8463568299999995</v>
      </c>
      <c r="M19" s="731">
        <v>4.8253667399999998</v>
      </c>
      <c r="N19" s="731">
        <v>4.9060202900000007</v>
      </c>
      <c r="O19" s="731">
        <v>5.1416067299999995</v>
      </c>
      <c r="P19" s="731">
        <v>5.5247116000000007</v>
      </c>
      <c r="Q19" s="731">
        <v>5.7383153099999999</v>
      </c>
      <c r="R19" s="731">
        <v>5.9919234699999997</v>
      </c>
      <c r="S19" s="731">
        <v>6.2851211999999999</v>
      </c>
      <c r="T19" s="731">
        <v>6.7344744800000003</v>
      </c>
      <c r="U19" s="731">
        <v>6.5987263</v>
      </c>
      <c r="V19" s="731">
        <v>6.5171689000000006</v>
      </c>
      <c r="W19" s="731">
        <v>6.3032169500000004</v>
      </c>
      <c r="X19" s="731">
        <v>6.2201754899999999</v>
      </c>
      <c r="Y19" s="731">
        <v>5.9734049800000006</v>
      </c>
      <c r="Z19" s="33" t="str">
        <f t="shared" si="0"/>
        <v>HR</v>
      </c>
      <c r="AA19" s="31"/>
      <c r="AB19" s="31"/>
    </row>
    <row r="20" spans="1:28" ht="14.1" customHeight="1" x14ac:dyDescent="0.2">
      <c r="A20" s="14"/>
      <c r="B20" s="32" t="s">
        <v>224</v>
      </c>
      <c r="C20" s="734">
        <v>111.71668734999999</v>
      </c>
      <c r="D20" s="734">
        <v>114.37297039000001</v>
      </c>
      <c r="E20" s="734">
        <v>118.55574765</v>
      </c>
      <c r="F20" s="734">
        <v>120.62125424999999</v>
      </c>
      <c r="G20" s="734">
        <v>120.64715195000001</v>
      </c>
      <c r="H20" s="734">
        <v>123.9012917</v>
      </c>
      <c r="I20" s="734">
        <v>124.71480932</v>
      </c>
      <c r="J20" s="734">
        <v>126.98784578999999</v>
      </c>
      <c r="K20" s="734">
        <v>131.67155009000001</v>
      </c>
      <c r="L20" s="734">
        <v>134.17697053999999</v>
      </c>
      <c r="M20" s="734">
        <v>134.75925085</v>
      </c>
      <c r="N20" s="734">
        <v>137.42726668</v>
      </c>
      <c r="O20" s="734">
        <v>139.36819595</v>
      </c>
      <c r="P20" s="734">
        <v>142.16795143000002</v>
      </c>
      <c r="Q20" s="734">
        <v>144.70207577999997</v>
      </c>
      <c r="R20" s="734">
        <v>143.60890094000001</v>
      </c>
      <c r="S20" s="734">
        <v>146.15380191</v>
      </c>
      <c r="T20" s="734">
        <v>147.0744455</v>
      </c>
      <c r="U20" s="734">
        <v>142.19044323</v>
      </c>
      <c r="V20" s="734">
        <v>135.38048886000001</v>
      </c>
      <c r="W20" s="734">
        <v>134.9898953</v>
      </c>
      <c r="X20" s="734">
        <v>134.47830066</v>
      </c>
      <c r="Y20" s="734">
        <v>121.14979086</v>
      </c>
      <c r="Z20" s="32" t="str">
        <f t="shared" si="0"/>
        <v>IT</v>
      </c>
      <c r="AA20" s="31"/>
      <c r="AB20" s="31"/>
    </row>
    <row r="21" spans="1:28" ht="14.1" customHeight="1" x14ac:dyDescent="0.2">
      <c r="A21" s="14"/>
      <c r="B21" s="33" t="s">
        <v>225</v>
      </c>
      <c r="C21" s="731">
        <v>2.1084659000000001</v>
      </c>
      <c r="D21" s="731">
        <v>2.2381807299999994</v>
      </c>
      <c r="E21" s="731">
        <v>2.3686369199999997</v>
      </c>
      <c r="F21" s="731">
        <v>2.2289747499999999</v>
      </c>
      <c r="G21" s="731">
        <v>2.3382111499999998</v>
      </c>
      <c r="H21" s="731">
        <v>2.5192427099999999</v>
      </c>
      <c r="I21" s="731">
        <v>2.6038005499999999</v>
      </c>
      <c r="J21" s="731">
        <v>2.6825258000000005</v>
      </c>
      <c r="K21" s="731">
        <v>2.8009233399999998</v>
      </c>
      <c r="L21" s="731">
        <v>3.0381143699999997</v>
      </c>
      <c r="M21" s="731">
        <v>3.2129647100000001</v>
      </c>
      <c r="N21" s="731">
        <v>3.4123234499999997</v>
      </c>
      <c r="O21" s="731">
        <v>3.18910238</v>
      </c>
      <c r="P21" s="731">
        <v>3.3193321299999998</v>
      </c>
      <c r="Q21" s="731">
        <v>3.11556604</v>
      </c>
      <c r="R21" s="731">
        <v>3.8818332099999999</v>
      </c>
      <c r="S21" s="731">
        <v>3.9153961700000002</v>
      </c>
      <c r="T21" s="731">
        <v>3.94350011</v>
      </c>
      <c r="U21" s="731">
        <v>3.9136891200000004</v>
      </c>
      <c r="V21" s="731">
        <v>3.7428262000000005</v>
      </c>
      <c r="W21" s="731">
        <v>3.7050895200000005</v>
      </c>
      <c r="X21" s="731">
        <v>3.7557496700000002</v>
      </c>
      <c r="Y21" s="731">
        <v>3.4967971100000006</v>
      </c>
      <c r="Z21" s="33" t="str">
        <f t="shared" si="0"/>
        <v>CY</v>
      </c>
      <c r="AA21" s="31"/>
      <c r="AB21" s="31"/>
    </row>
    <row r="22" spans="1:28" ht="14.1" customHeight="1" x14ac:dyDescent="0.2">
      <c r="A22" s="14"/>
      <c r="B22" s="32" t="s">
        <v>226</v>
      </c>
      <c r="C22" s="734">
        <v>4.7797951999999997</v>
      </c>
      <c r="D22" s="734">
        <v>3.5724409599999998</v>
      </c>
      <c r="E22" s="734">
        <v>3.1687703699999998</v>
      </c>
      <c r="F22" s="734">
        <v>3.0703672800000001</v>
      </c>
      <c r="G22" s="734">
        <v>3.1731303</v>
      </c>
      <c r="H22" s="734">
        <v>2.6422292600000001</v>
      </c>
      <c r="I22" s="734">
        <v>2.4588996700000001</v>
      </c>
      <c r="J22" s="734">
        <v>2.3664545199999996</v>
      </c>
      <c r="K22" s="734">
        <v>2.1484312599999997</v>
      </c>
      <c r="L22" s="734">
        <v>2.0814234000000003</v>
      </c>
      <c r="M22" s="734">
        <v>2.27827329</v>
      </c>
      <c r="N22" s="734">
        <v>3.3043317100000005</v>
      </c>
      <c r="O22" s="734">
        <v>3.4166720599999998</v>
      </c>
      <c r="P22" s="734">
        <v>3.5424808400000001</v>
      </c>
      <c r="Q22" s="734">
        <v>3.7583758200000004</v>
      </c>
      <c r="R22" s="734">
        <v>4.10683971</v>
      </c>
      <c r="S22" s="734">
        <v>4.2229150499999992</v>
      </c>
      <c r="T22" s="734">
        <v>4.6459302899999999</v>
      </c>
      <c r="U22" s="734">
        <v>4.5706425099999999</v>
      </c>
      <c r="V22" s="734">
        <v>4.4028691900000005</v>
      </c>
      <c r="W22" s="734">
        <v>4.4553226299999995</v>
      </c>
      <c r="X22" s="734">
        <v>3.9719665000000002</v>
      </c>
      <c r="Y22" s="734">
        <v>3.9623410600000009</v>
      </c>
      <c r="Z22" s="32" t="str">
        <f t="shared" si="0"/>
        <v>LV</v>
      </c>
      <c r="AA22" s="31"/>
      <c r="AB22" s="31"/>
    </row>
    <row r="23" spans="1:28" ht="14.1" customHeight="1" x14ac:dyDescent="0.2">
      <c r="A23" s="14"/>
      <c r="B23" s="27" t="s">
        <v>227</v>
      </c>
      <c r="C23" s="731">
        <v>8.1761909700000004</v>
      </c>
      <c r="D23" s="731">
        <v>8.6403759600000001</v>
      </c>
      <c r="E23" s="731">
        <v>6.2862207900000007</v>
      </c>
      <c r="F23" s="731">
        <v>4.6594772600000001</v>
      </c>
      <c r="G23" s="731">
        <v>3.8761924600000004</v>
      </c>
      <c r="H23" s="731">
        <v>4.4314176799999991</v>
      </c>
      <c r="I23" s="731">
        <v>4.4348470800000008</v>
      </c>
      <c r="J23" s="731">
        <v>4.5436970199999998</v>
      </c>
      <c r="K23" s="731">
        <v>4.6278357300000001</v>
      </c>
      <c r="L23" s="731">
        <v>4.1557006600000008</v>
      </c>
      <c r="M23" s="731">
        <v>3.7696648999999995</v>
      </c>
      <c r="N23" s="731">
        <v>4.0145457899999997</v>
      </c>
      <c r="O23" s="731">
        <v>4.1602385599999998</v>
      </c>
      <c r="P23" s="731">
        <v>4.2178715699999989</v>
      </c>
      <c r="Q23" s="731">
        <v>4.5791517000000006</v>
      </c>
      <c r="R23" s="731">
        <v>4.9743328099999999</v>
      </c>
      <c r="S23" s="731">
        <v>5.2456315800000004</v>
      </c>
      <c r="T23" s="731">
        <v>5.9950532300000008</v>
      </c>
      <c r="U23" s="731">
        <v>5.9113184299999997</v>
      </c>
      <c r="V23" s="731">
        <v>4.9389880000000002</v>
      </c>
      <c r="W23" s="731">
        <v>5.1363256399999999</v>
      </c>
      <c r="X23" s="731">
        <v>5.1352727700000003</v>
      </c>
      <c r="Y23" s="731">
        <v>5.1157238999999999</v>
      </c>
      <c r="Z23" s="27" t="str">
        <f t="shared" si="0"/>
        <v>LT</v>
      </c>
      <c r="AA23" s="31"/>
      <c r="AB23" s="31"/>
    </row>
    <row r="24" spans="1:28" ht="14.1" customHeight="1" x14ac:dyDescent="0.2">
      <c r="A24" s="14"/>
      <c r="B24" s="32" t="s">
        <v>228</v>
      </c>
      <c r="C24" s="734">
        <v>3.1190657500000003</v>
      </c>
      <c r="D24" s="734">
        <v>3.6475530100000002</v>
      </c>
      <c r="E24" s="734">
        <v>3.9318478699999999</v>
      </c>
      <c r="F24" s="734">
        <v>3.9721387899999998</v>
      </c>
      <c r="G24" s="734">
        <v>4.1418099399999999</v>
      </c>
      <c r="H24" s="734">
        <v>4.0247526699999998</v>
      </c>
      <c r="I24" s="734">
        <v>4.1757506400000004</v>
      </c>
      <c r="J24" s="734">
        <v>4.5021624899999999</v>
      </c>
      <c r="K24" s="734">
        <v>4.8227117599999998</v>
      </c>
      <c r="L24" s="734">
        <v>5.2332296200000004</v>
      </c>
      <c r="M24" s="734">
        <v>5.8337242500000004</v>
      </c>
      <c r="N24" s="734">
        <v>6.130776889999999</v>
      </c>
      <c r="O24" s="734">
        <v>6.3646322099999999</v>
      </c>
      <c r="P24" s="734">
        <v>6.8498337599999992</v>
      </c>
      <c r="Q24" s="734">
        <v>7.9069746400000005</v>
      </c>
      <c r="R24" s="734">
        <v>8.322649779999999</v>
      </c>
      <c r="S24" s="734">
        <v>7.9292135800000008</v>
      </c>
      <c r="T24" s="734">
        <v>7.7513080799999994</v>
      </c>
      <c r="U24" s="734">
        <v>7.8925858199999999</v>
      </c>
      <c r="V24" s="734">
        <v>7.3381823900000001</v>
      </c>
      <c r="W24" s="734">
        <v>7.7080624200000001</v>
      </c>
      <c r="X24" s="734">
        <v>8.0601423800000003</v>
      </c>
      <c r="Y24" s="734">
        <v>7.6415432499999998</v>
      </c>
      <c r="Z24" s="32" t="str">
        <f t="shared" si="0"/>
        <v>LU</v>
      </c>
      <c r="AA24" s="31"/>
      <c r="AB24" s="31"/>
    </row>
    <row r="25" spans="1:28" ht="14.1" customHeight="1" x14ac:dyDescent="0.2">
      <c r="A25" s="14"/>
      <c r="B25" s="33" t="s">
        <v>229</v>
      </c>
      <c r="C25" s="731">
        <v>9.0003169199999995</v>
      </c>
      <c r="D25" s="731">
        <v>7.8444547700000005</v>
      </c>
      <c r="E25" s="731">
        <v>7.6289491400000005</v>
      </c>
      <c r="F25" s="731">
        <v>7.5884969100000008</v>
      </c>
      <c r="G25" s="731">
        <v>7.6059999600000001</v>
      </c>
      <c r="H25" s="731">
        <v>7.7942547500000003</v>
      </c>
      <c r="I25" s="731">
        <v>7.8283230999999995</v>
      </c>
      <c r="J25" s="731">
        <v>8.24101587</v>
      </c>
      <c r="K25" s="731">
        <v>9.1644108999999983</v>
      </c>
      <c r="L25" s="731">
        <v>9.7523312200000003</v>
      </c>
      <c r="M25" s="731">
        <v>9.780244380000001</v>
      </c>
      <c r="N25" s="731">
        <v>10.211860380000001</v>
      </c>
      <c r="O25" s="731">
        <v>10.801470480000001</v>
      </c>
      <c r="P25" s="731">
        <v>11.2872474</v>
      </c>
      <c r="Q25" s="731">
        <v>11.86009915</v>
      </c>
      <c r="R25" s="731">
        <v>12.665390520000001</v>
      </c>
      <c r="S25" s="731">
        <v>13.51101607</v>
      </c>
      <c r="T25" s="731">
        <v>13.8174309</v>
      </c>
      <c r="U25" s="731">
        <v>13.7939182</v>
      </c>
      <c r="V25" s="731">
        <v>13.579184269999999</v>
      </c>
      <c r="W25" s="731">
        <v>12.412953610000001</v>
      </c>
      <c r="X25" s="731">
        <v>12.083967849999999</v>
      </c>
      <c r="Y25" s="731">
        <v>11.349818320000001</v>
      </c>
      <c r="Z25" s="33" t="str">
        <f t="shared" si="0"/>
        <v>HU</v>
      </c>
      <c r="AA25" s="31"/>
      <c r="AB25" s="31"/>
    </row>
    <row r="26" spans="1:28" ht="14.1" customHeight="1" x14ac:dyDescent="0.2">
      <c r="A26" s="14"/>
      <c r="B26" s="32" t="s">
        <v>230</v>
      </c>
      <c r="C26" s="734">
        <v>0.82301133000000004</v>
      </c>
      <c r="D26" s="734">
        <v>0.87202586999999998</v>
      </c>
      <c r="E26" s="734">
        <v>1.0766276000000001</v>
      </c>
      <c r="F26" s="734">
        <v>1.2496682700000001</v>
      </c>
      <c r="G26" s="734">
        <v>1.23091094</v>
      </c>
      <c r="H26" s="734">
        <v>1.2784330800000001</v>
      </c>
      <c r="I26" s="734">
        <v>1.517045</v>
      </c>
      <c r="J26" s="734">
        <v>1.76454891</v>
      </c>
      <c r="K26" s="734">
        <v>1.4550858</v>
      </c>
      <c r="L26" s="734">
        <v>1.7888686299999998</v>
      </c>
      <c r="M26" s="734">
        <v>2.0989577700000002</v>
      </c>
      <c r="N26" s="734">
        <v>3.17869175</v>
      </c>
      <c r="O26" s="734">
        <v>3.2134956700000004</v>
      </c>
      <c r="P26" s="734">
        <v>3.7828689000000004</v>
      </c>
      <c r="Q26" s="734">
        <v>3.9705796000000002</v>
      </c>
      <c r="R26" s="734">
        <v>4.6466384200000004</v>
      </c>
      <c r="S26" s="734">
        <v>2.4170334600000003</v>
      </c>
      <c r="T26" s="734">
        <v>4.7360421600000002</v>
      </c>
      <c r="U26" s="734">
        <v>3.9658481000000001</v>
      </c>
      <c r="V26" s="734">
        <v>4.9085055000000004</v>
      </c>
      <c r="W26" s="734">
        <v>4.2691310000000007</v>
      </c>
      <c r="X26" s="734">
        <v>5.1901868599999998</v>
      </c>
      <c r="Y26" s="734">
        <v>4.5990229400000011</v>
      </c>
      <c r="Z26" s="32" t="str">
        <f t="shared" si="0"/>
        <v>MT</v>
      </c>
      <c r="AA26" s="31"/>
      <c r="AB26" s="31"/>
    </row>
    <row r="27" spans="1:28" ht="14.1" customHeight="1" x14ac:dyDescent="0.2">
      <c r="A27" s="14"/>
      <c r="B27" s="33" t="s">
        <v>231</v>
      </c>
      <c r="C27" s="731">
        <v>65.269985270000006</v>
      </c>
      <c r="D27" s="731">
        <v>66.849702030000003</v>
      </c>
      <c r="E27" s="731">
        <v>69.235987789999996</v>
      </c>
      <c r="F27" s="731">
        <v>71.723613130000018</v>
      </c>
      <c r="G27" s="731">
        <v>70.62948938000001</v>
      </c>
      <c r="H27" s="731">
        <v>72.665628480000009</v>
      </c>
      <c r="I27" s="731">
        <v>74.678027589999999</v>
      </c>
      <c r="J27" s="731">
        <v>77.977990140000003</v>
      </c>
      <c r="K27" s="731">
        <v>79.977815620000015</v>
      </c>
      <c r="L27" s="731">
        <v>82.55642610000001</v>
      </c>
      <c r="M27" s="731">
        <v>85.364671610000002</v>
      </c>
      <c r="N27" s="731">
        <v>89.966804050000007</v>
      </c>
      <c r="O27" s="731">
        <v>90.547995090000015</v>
      </c>
      <c r="P27" s="731">
        <v>87.914291460000001</v>
      </c>
      <c r="Q27" s="731">
        <v>92.734225260000002</v>
      </c>
      <c r="R27" s="731">
        <v>100.14756762</v>
      </c>
      <c r="S27" s="731">
        <v>103.32090648</v>
      </c>
      <c r="T27" s="731">
        <v>98.269294779999996</v>
      </c>
      <c r="U27" s="731">
        <v>96.652169529999995</v>
      </c>
      <c r="V27" s="731">
        <v>90.611281090000006</v>
      </c>
      <c r="W27" s="731">
        <v>88.497560709999988</v>
      </c>
      <c r="X27" s="731">
        <v>94.06634892000001</v>
      </c>
      <c r="Y27" s="731">
        <v>87.689808330000005</v>
      </c>
      <c r="Z27" s="33" t="str">
        <f t="shared" si="0"/>
        <v>NL</v>
      </c>
      <c r="AA27" s="31"/>
      <c r="AB27" s="31"/>
    </row>
    <row r="28" spans="1:28" ht="14.1" customHeight="1" x14ac:dyDescent="0.2">
      <c r="A28" s="34"/>
      <c r="B28" s="32" t="s">
        <v>232</v>
      </c>
      <c r="C28" s="734">
        <v>14.967931309999999</v>
      </c>
      <c r="D28" s="734">
        <v>16.575462769999998</v>
      </c>
      <c r="E28" s="734">
        <v>16.644190200000001</v>
      </c>
      <c r="F28" s="734">
        <v>16.852985889999999</v>
      </c>
      <c r="G28" s="734">
        <v>16.973122570000001</v>
      </c>
      <c r="H28" s="734">
        <v>17.406289300000001</v>
      </c>
      <c r="I28" s="734">
        <v>19.107089429999998</v>
      </c>
      <c r="J28" s="734">
        <v>18.17330041</v>
      </c>
      <c r="K28" s="734">
        <v>20.360100689999999</v>
      </c>
      <c r="L28" s="734">
        <v>19.782086700000001</v>
      </c>
      <c r="M28" s="734">
        <v>20.742328310000001</v>
      </c>
      <c r="N28" s="734">
        <v>22.195241319999997</v>
      </c>
      <c r="O28" s="734">
        <v>24.015324420000002</v>
      </c>
      <c r="P28" s="734">
        <v>25.771262620000002</v>
      </c>
      <c r="Q28" s="734">
        <v>26.567528409999998</v>
      </c>
      <c r="R28" s="734">
        <v>27.088832190000002</v>
      </c>
      <c r="S28" s="734">
        <v>25.86215151</v>
      </c>
      <c r="T28" s="734">
        <v>26.149458800000001</v>
      </c>
      <c r="U28" s="734">
        <v>24.86095607</v>
      </c>
      <c r="V28" s="734">
        <v>23.74742814</v>
      </c>
      <c r="W28" s="734">
        <v>24.566382430000001</v>
      </c>
      <c r="X28" s="734">
        <v>23.980075590000002</v>
      </c>
      <c r="Y28" s="734">
        <v>23.781591499999998</v>
      </c>
      <c r="Z28" s="32" t="str">
        <f t="shared" si="0"/>
        <v>AT</v>
      </c>
      <c r="AA28" s="31"/>
      <c r="AB28" s="31"/>
    </row>
    <row r="29" spans="1:28" ht="14.1" customHeight="1" x14ac:dyDescent="0.2">
      <c r="A29" s="34"/>
      <c r="B29" s="33" t="s">
        <v>233</v>
      </c>
      <c r="C29" s="731">
        <v>22.496039769999999</v>
      </c>
      <c r="D29" s="731">
        <v>22.806805030000003</v>
      </c>
      <c r="E29" s="731">
        <v>23.586802280000001</v>
      </c>
      <c r="F29" s="731">
        <v>22.783152250000001</v>
      </c>
      <c r="G29" s="731">
        <v>23.894775070000001</v>
      </c>
      <c r="H29" s="731">
        <v>24.738264470000001</v>
      </c>
      <c r="I29" s="731">
        <v>27.43989796</v>
      </c>
      <c r="J29" s="731">
        <v>28.964701070000004</v>
      </c>
      <c r="K29" s="731">
        <v>30.580311349999999</v>
      </c>
      <c r="L29" s="731">
        <v>33.416711589999998</v>
      </c>
      <c r="M29" s="731">
        <v>29.402373490000002</v>
      </c>
      <c r="N29" s="731">
        <v>29.086429989999999</v>
      </c>
      <c r="O29" s="731">
        <v>28.137445530000001</v>
      </c>
      <c r="P29" s="731">
        <v>30.642139220000001</v>
      </c>
      <c r="Q29" s="731">
        <v>34.312787470000004</v>
      </c>
      <c r="R29" s="731">
        <v>37.035316950000002</v>
      </c>
      <c r="S29" s="731">
        <v>41.033357410000001</v>
      </c>
      <c r="T29" s="731">
        <v>45.002842509999994</v>
      </c>
      <c r="U29" s="731">
        <v>47.300254840000001</v>
      </c>
      <c r="V29" s="731">
        <v>47.48388714</v>
      </c>
      <c r="W29" s="731">
        <v>49.868931260000004</v>
      </c>
      <c r="X29" s="731">
        <v>50.257142209999998</v>
      </c>
      <c r="Y29" s="731">
        <v>48.958150159999995</v>
      </c>
      <c r="Z29" s="33" t="str">
        <f t="shared" si="0"/>
        <v>PL</v>
      </c>
      <c r="AA29" s="31"/>
      <c r="AB29" s="31"/>
    </row>
    <row r="30" spans="1:28" ht="14.1" customHeight="1" x14ac:dyDescent="0.2">
      <c r="A30" s="34"/>
      <c r="B30" s="32" t="s">
        <v>234</v>
      </c>
      <c r="C30" s="734">
        <v>13.182290980000001</v>
      </c>
      <c r="D30" s="734">
        <v>13.855259050000001</v>
      </c>
      <c r="E30" s="734">
        <v>14.858481499999998</v>
      </c>
      <c r="F30" s="734">
        <v>15.068303220000001</v>
      </c>
      <c r="G30" s="734">
        <v>15.65769549</v>
      </c>
      <c r="H30" s="734">
        <v>16.491237049999999</v>
      </c>
      <c r="I30" s="734">
        <v>17.264819940000002</v>
      </c>
      <c r="J30" s="734">
        <v>18.071852240000002</v>
      </c>
      <c r="K30" s="734">
        <v>19.967376590000001</v>
      </c>
      <c r="L30" s="734">
        <v>21.353353519999999</v>
      </c>
      <c r="M30" s="734">
        <v>23.119819070000002</v>
      </c>
      <c r="N30" s="734">
        <v>22.856571760000001</v>
      </c>
      <c r="O30" s="734">
        <v>23.33393714</v>
      </c>
      <c r="P30" s="734">
        <v>23.688486970000003</v>
      </c>
      <c r="Q30" s="734">
        <v>24.053511019999998</v>
      </c>
      <c r="R30" s="734">
        <v>23.683261309999999</v>
      </c>
      <c r="S30" s="734">
        <v>23.998309679999998</v>
      </c>
      <c r="T30" s="734">
        <v>23.815089520000001</v>
      </c>
      <c r="U30" s="734">
        <v>23.790034840000001</v>
      </c>
      <c r="V30" s="734">
        <v>23.336613139999997</v>
      </c>
      <c r="W30" s="734">
        <v>23.18973445</v>
      </c>
      <c r="X30" s="734">
        <v>22.233389350000003</v>
      </c>
      <c r="Y30" s="734">
        <v>21.852158490000001</v>
      </c>
      <c r="Z30" s="32" t="str">
        <f t="shared" si="0"/>
        <v>PT</v>
      </c>
      <c r="AA30" s="31"/>
      <c r="AB30" s="31"/>
    </row>
    <row r="31" spans="1:28" ht="14.1" customHeight="1" x14ac:dyDescent="0.2">
      <c r="A31" s="34"/>
      <c r="B31" s="33" t="s">
        <v>235</v>
      </c>
      <c r="C31" s="731">
        <v>13.537923699999999</v>
      </c>
      <c r="D31" s="731">
        <v>11.250080389999999</v>
      </c>
      <c r="E31" s="731">
        <v>12.85694958</v>
      </c>
      <c r="F31" s="731">
        <v>9.4975894400000005</v>
      </c>
      <c r="G31" s="731">
        <v>9.7613600599999995</v>
      </c>
      <c r="H31" s="731">
        <v>9.08889733</v>
      </c>
      <c r="I31" s="731">
        <v>12.178289949999998</v>
      </c>
      <c r="J31" s="731">
        <v>12.539075</v>
      </c>
      <c r="K31" s="731">
        <v>11.90139207</v>
      </c>
      <c r="L31" s="731">
        <v>9.9222594600000011</v>
      </c>
      <c r="M31" s="731">
        <v>10.232068539999998</v>
      </c>
      <c r="N31" s="731">
        <v>12.277232520000002</v>
      </c>
      <c r="O31" s="731">
        <v>12.570429039999999</v>
      </c>
      <c r="P31" s="731">
        <v>13.330133400000001</v>
      </c>
      <c r="Q31" s="731">
        <v>14.142675019999999</v>
      </c>
      <c r="R31" s="731">
        <v>13.091612660000001</v>
      </c>
      <c r="S31" s="731">
        <v>13.79413881</v>
      </c>
      <c r="T31" s="731">
        <v>14.326723939999999</v>
      </c>
      <c r="U31" s="731">
        <v>15.862641679999999</v>
      </c>
      <c r="V31" s="731">
        <v>15.58302157</v>
      </c>
      <c r="W31" s="731">
        <v>14.827705470000001</v>
      </c>
      <c r="X31" s="731">
        <v>14.996745020000001</v>
      </c>
      <c r="Y31" s="731">
        <v>15.50970455</v>
      </c>
      <c r="Z31" s="33" t="str">
        <f t="shared" si="0"/>
        <v>RO</v>
      </c>
      <c r="AA31" s="31"/>
      <c r="AB31" s="31"/>
    </row>
    <row r="32" spans="1:28" ht="14.1" customHeight="1" x14ac:dyDescent="0.2">
      <c r="A32" s="34"/>
      <c r="B32" s="29" t="s">
        <v>236</v>
      </c>
      <c r="C32" s="740">
        <v>2.7782882400000002</v>
      </c>
      <c r="D32" s="740">
        <v>2.5978224099999996</v>
      </c>
      <c r="E32" s="740">
        <v>2.68474338</v>
      </c>
      <c r="F32" s="740">
        <v>3.1432483100000002</v>
      </c>
      <c r="G32" s="740">
        <v>3.5006177200000002</v>
      </c>
      <c r="H32" s="740">
        <v>3.88102072</v>
      </c>
      <c r="I32" s="740">
        <v>4.5149010199999999</v>
      </c>
      <c r="J32" s="740">
        <v>4.58554116</v>
      </c>
      <c r="K32" s="740">
        <v>3.9538818500000001</v>
      </c>
      <c r="L32" s="740">
        <v>3.7714273700000001</v>
      </c>
      <c r="M32" s="740">
        <v>3.9298728600000001</v>
      </c>
      <c r="N32" s="740">
        <v>4.0613332499999997</v>
      </c>
      <c r="O32" s="740">
        <v>3.9438374200000004</v>
      </c>
      <c r="P32" s="740">
        <v>4.0794057200000005</v>
      </c>
      <c r="Q32" s="740">
        <v>4.2102438099999997</v>
      </c>
      <c r="R32" s="740">
        <v>4.5656042199999991</v>
      </c>
      <c r="S32" s="740">
        <v>4.8227342400000008</v>
      </c>
      <c r="T32" s="740">
        <v>5.4995891400000012</v>
      </c>
      <c r="U32" s="740">
        <v>6.5005492400000007</v>
      </c>
      <c r="V32" s="740">
        <v>5.5209444100000002</v>
      </c>
      <c r="W32" s="740">
        <v>5.4056580700000003</v>
      </c>
      <c r="X32" s="740">
        <v>5.8862325500000008</v>
      </c>
      <c r="Y32" s="740">
        <v>6.0203889999999998</v>
      </c>
      <c r="Z32" s="29" t="str">
        <f t="shared" si="0"/>
        <v>SI</v>
      </c>
      <c r="AA32" s="35"/>
      <c r="AB32" s="35"/>
    </row>
    <row r="33" spans="1:28" ht="14.1" customHeight="1" x14ac:dyDescent="0.2">
      <c r="A33" s="34"/>
      <c r="B33" s="27" t="s">
        <v>237</v>
      </c>
      <c r="C33" s="741">
        <v>5.1517206900000003</v>
      </c>
      <c r="D33" s="741">
        <v>4.3376017100000004</v>
      </c>
      <c r="E33" s="741">
        <v>3.9917611500000003</v>
      </c>
      <c r="F33" s="741">
        <v>3.9522343599999994</v>
      </c>
      <c r="G33" s="741">
        <v>4.1917091199999996</v>
      </c>
      <c r="H33" s="741">
        <v>4.4598187999999999</v>
      </c>
      <c r="I33" s="741">
        <v>4.5126182999999997</v>
      </c>
      <c r="J33" s="741">
        <v>4.6531338600000005</v>
      </c>
      <c r="K33" s="741">
        <v>4.9447196800000013</v>
      </c>
      <c r="L33" s="741">
        <v>4.79252477</v>
      </c>
      <c r="M33" s="741">
        <v>4.2940553299999999</v>
      </c>
      <c r="N33" s="741">
        <v>4.8821473400000004</v>
      </c>
      <c r="O33" s="741">
        <v>5.0131467200000008</v>
      </c>
      <c r="P33" s="741">
        <v>5.1295327099999994</v>
      </c>
      <c r="Q33" s="741">
        <v>5.3927923899999994</v>
      </c>
      <c r="R33" s="741">
        <v>6.3568097300000002</v>
      </c>
      <c r="S33" s="741">
        <v>5.9944595999999999</v>
      </c>
      <c r="T33" s="741">
        <v>6.6728542200000005</v>
      </c>
      <c r="U33" s="741">
        <v>6.8863002599999996</v>
      </c>
      <c r="V33" s="741">
        <v>6.3218911599999998</v>
      </c>
      <c r="W33" s="741">
        <v>6.7946926100000002</v>
      </c>
      <c r="X33" s="741">
        <v>6.5350691699999999</v>
      </c>
      <c r="Y33" s="741">
        <v>6.67417134</v>
      </c>
      <c r="Z33" s="27" t="str">
        <f t="shared" si="0"/>
        <v>SK</v>
      </c>
      <c r="AA33" s="35"/>
      <c r="AB33" s="35"/>
    </row>
    <row r="34" spans="1:28" ht="14.1" customHeight="1" x14ac:dyDescent="0.2">
      <c r="A34" s="34"/>
      <c r="B34" s="29" t="s">
        <v>238</v>
      </c>
      <c r="C34" s="740">
        <v>15.63090502</v>
      </c>
      <c r="D34" s="740">
        <v>15.12575678</v>
      </c>
      <c r="E34" s="740">
        <v>15.39622868</v>
      </c>
      <c r="F34" s="740">
        <v>14.393098580000002</v>
      </c>
      <c r="G34" s="740">
        <v>14.3931267</v>
      </c>
      <c r="H34" s="740">
        <v>13.973593150000001</v>
      </c>
      <c r="I34" s="740">
        <v>14.166204669999999</v>
      </c>
      <c r="J34" s="740">
        <v>14.877457769999999</v>
      </c>
      <c r="K34" s="740">
        <v>15.416248800000002</v>
      </c>
      <c r="L34" s="740">
        <v>15.838344490000001</v>
      </c>
      <c r="M34" s="740">
        <v>15.990096430000001</v>
      </c>
      <c r="N34" s="740">
        <v>15.92126711</v>
      </c>
      <c r="O34" s="740">
        <v>16.340060900000001</v>
      </c>
      <c r="P34" s="740">
        <v>16.547320129999999</v>
      </c>
      <c r="Q34" s="740">
        <v>16.656817030000003</v>
      </c>
      <c r="R34" s="740">
        <v>16.643993430000002</v>
      </c>
      <c r="S34" s="740">
        <v>17.14524372</v>
      </c>
      <c r="T34" s="740">
        <v>17.392601249999998</v>
      </c>
      <c r="U34" s="740">
        <v>16.685596429999997</v>
      </c>
      <c r="V34" s="740">
        <v>15.282144949999999</v>
      </c>
      <c r="W34" s="740">
        <v>15.752058579999998</v>
      </c>
      <c r="X34" s="740">
        <v>15.82900512</v>
      </c>
      <c r="Y34" s="740">
        <v>14.95220988</v>
      </c>
      <c r="Z34" s="29" t="str">
        <f t="shared" ref="Z34:Z41" si="1">B34</f>
        <v>FI</v>
      </c>
      <c r="AA34" s="31"/>
      <c r="AB34" s="31"/>
    </row>
    <row r="35" spans="1:28" ht="14.1" customHeight="1" x14ac:dyDescent="0.2">
      <c r="A35" s="34"/>
      <c r="B35" s="27" t="s">
        <v>239</v>
      </c>
      <c r="C35" s="741">
        <v>22.891402599999999</v>
      </c>
      <c r="D35" s="741">
        <v>22.616894460000001</v>
      </c>
      <c r="E35" s="741">
        <v>23.936318010000001</v>
      </c>
      <c r="F35" s="741">
        <v>23.372326780000002</v>
      </c>
      <c r="G35" s="741">
        <v>24.677882369999999</v>
      </c>
      <c r="H35" s="741">
        <v>24.618076800000004</v>
      </c>
      <c r="I35" s="741">
        <v>24.605341480000003</v>
      </c>
      <c r="J35" s="741">
        <v>25.58109816</v>
      </c>
      <c r="K35" s="741">
        <v>26.664371410000005</v>
      </c>
      <c r="L35" s="741">
        <v>27.063052969999998</v>
      </c>
      <c r="M35" s="741">
        <v>26.645861629999999</v>
      </c>
      <c r="N35" s="741">
        <v>26.66403223</v>
      </c>
      <c r="O35" s="741">
        <v>26.398007810000003</v>
      </c>
      <c r="P35" s="741">
        <v>28.087637690000001</v>
      </c>
      <c r="Q35" s="741">
        <v>29.630151080000001</v>
      </c>
      <c r="R35" s="741">
        <v>30.17477585</v>
      </c>
      <c r="S35" s="741">
        <v>30.558008910000002</v>
      </c>
      <c r="T35" s="741">
        <v>31.186016689999999</v>
      </c>
      <c r="U35" s="741">
        <v>30.560669289999996</v>
      </c>
      <c r="V35" s="741">
        <v>30.083977250000004</v>
      </c>
      <c r="W35" s="741">
        <v>29.779242359999998</v>
      </c>
      <c r="X35" s="741">
        <v>28.621500969999996</v>
      </c>
      <c r="Y35" s="741">
        <v>27.163613479999995</v>
      </c>
      <c r="Z35" s="27" t="str">
        <f t="shared" si="1"/>
        <v>SE</v>
      </c>
      <c r="AA35" s="31"/>
      <c r="AB35" s="31"/>
    </row>
    <row r="36" spans="1:28" ht="14.1" customHeight="1" x14ac:dyDescent="0.2">
      <c r="A36" s="34"/>
      <c r="B36" s="633" t="s">
        <v>240</v>
      </c>
      <c r="C36" s="950">
        <v>139.80641041999999</v>
      </c>
      <c r="D36" s="950">
        <v>138.77176870000002</v>
      </c>
      <c r="E36" s="950">
        <v>142.08449533000001</v>
      </c>
      <c r="F36" s="950">
        <v>144.42517290000001</v>
      </c>
      <c r="G36" s="950">
        <v>144.96036305000001</v>
      </c>
      <c r="H36" s="950">
        <v>145.73783511999997</v>
      </c>
      <c r="I36" s="950">
        <v>152.16250407000001</v>
      </c>
      <c r="J36" s="950">
        <v>155.78331448</v>
      </c>
      <c r="K36" s="950">
        <v>158.28801407999998</v>
      </c>
      <c r="L36" s="950">
        <v>158.74879023000003</v>
      </c>
      <c r="M36" s="950">
        <v>160.05889560000003</v>
      </c>
      <c r="N36" s="950">
        <v>159.46202984999999</v>
      </c>
      <c r="O36" s="950">
        <v>159.79255662000003</v>
      </c>
      <c r="P36" s="950">
        <v>161.26350753</v>
      </c>
      <c r="Q36" s="950">
        <v>166.32320374000003</v>
      </c>
      <c r="R36" s="950">
        <v>170.47197377000001</v>
      </c>
      <c r="S36" s="950">
        <v>173.17190904</v>
      </c>
      <c r="T36" s="950">
        <v>175.20722516000001</v>
      </c>
      <c r="U36" s="950">
        <v>169.06119952</v>
      </c>
      <c r="V36" s="950">
        <v>162.20095473000001</v>
      </c>
      <c r="W36" s="950">
        <v>157.63290408</v>
      </c>
      <c r="X36" s="950">
        <v>158.82473350999999</v>
      </c>
      <c r="Y36" s="950">
        <v>156.00139387999999</v>
      </c>
      <c r="Z36" s="633" t="str">
        <f t="shared" si="1"/>
        <v>UK</v>
      </c>
      <c r="AA36" s="31"/>
      <c r="AB36" s="31"/>
    </row>
    <row r="37" spans="1:28" ht="14.1" customHeight="1" x14ac:dyDescent="0.2">
      <c r="A37" s="34"/>
      <c r="B37" s="632" t="s">
        <v>242</v>
      </c>
      <c r="C37" s="736" t="s">
        <v>379</v>
      </c>
      <c r="D37" s="736" t="s">
        <v>379</v>
      </c>
      <c r="E37" s="736" t="s">
        <v>379</v>
      </c>
      <c r="F37" s="736" t="s">
        <v>379</v>
      </c>
      <c r="G37" s="736" t="s">
        <v>379</v>
      </c>
      <c r="H37" s="736" t="s">
        <v>379</v>
      </c>
      <c r="I37" s="736" t="s">
        <v>379</v>
      </c>
      <c r="J37" s="736" t="s">
        <v>379</v>
      </c>
      <c r="K37" s="736" t="s">
        <v>379</v>
      </c>
      <c r="L37" s="736" t="s">
        <v>379</v>
      </c>
      <c r="M37" s="736" t="s">
        <v>379</v>
      </c>
      <c r="N37" s="736" t="s">
        <v>379</v>
      </c>
      <c r="O37" s="736" t="s">
        <v>379</v>
      </c>
      <c r="P37" s="736" t="s">
        <v>379</v>
      </c>
      <c r="Q37" s="736" t="s">
        <v>379</v>
      </c>
      <c r="R37" s="736" t="s">
        <v>379</v>
      </c>
      <c r="S37" s="736" t="s">
        <v>379</v>
      </c>
      <c r="T37" s="736" t="s">
        <v>379</v>
      </c>
      <c r="U37" s="736" t="s">
        <v>379</v>
      </c>
      <c r="V37" s="736" t="s">
        <v>379</v>
      </c>
      <c r="W37" s="736" t="s">
        <v>379</v>
      </c>
      <c r="X37" s="736" t="s">
        <v>379</v>
      </c>
      <c r="Y37" s="736" t="s">
        <v>379</v>
      </c>
      <c r="Z37" s="632" t="str">
        <f t="shared" si="1"/>
        <v>MK</v>
      </c>
      <c r="AA37" s="31"/>
      <c r="AB37" s="31"/>
    </row>
    <row r="38" spans="1:28" ht="14.1" customHeight="1" x14ac:dyDescent="0.2">
      <c r="A38" s="34"/>
      <c r="B38" s="37" t="s">
        <v>243</v>
      </c>
      <c r="C38" s="743">
        <v>26.286594130000001</v>
      </c>
      <c r="D38" s="743">
        <v>24.99048209</v>
      </c>
      <c r="E38" s="743">
        <v>25.634556289999999</v>
      </c>
      <c r="F38" s="743">
        <v>31.331912299999999</v>
      </c>
      <c r="G38" s="743">
        <v>29.790294079999999</v>
      </c>
      <c r="H38" s="743">
        <v>33.283624850000002</v>
      </c>
      <c r="I38" s="743">
        <v>35.377369969999997</v>
      </c>
      <c r="J38" s="743">
        <v>33.745666270000001</v>
      </c>
      <c r="K38" s="743">
        <v>31.884754640000001</v>
      </c>
      <c r="L38" s="743">
        <v>33.804021200000001</v>
      </c>
      <c r="M38" s="743">
        <v>35.51550701</v>
      </c>
      <c r="N38" s="743">
        <v>35.584638990000002</v>
      </c>
      <c r="O38" s="743">
        <v>36.634187700000005</v>
      </c>
      <c r="P38" s="743">
        <v>38.413793609999999</v>
      </c>
      <c r="Q38" s="743">
        <v>41.22791222</v>
      </c>
      <c r="R38" s="743">
        <v>41.306599859999999</v>
      </c>
      <c r="S38" s="743">
        <v>44.394144560000001</v>
      </c>
      <c r="T38" s="743">
        <v>51.789741999999997</v>
      </c>
      <c r="U38" s="743">
        <v>50.182221739999996</v>
      </c>
      <c r="V38" s="743">
        <v>49.466359590000003</v>
      </c>
      <c r="W38" s="743">
        <v>46.332549459999996</v>
      </c>
      <c r="X38" s="743">
        <v>61.560921140000005</v>
      </c>
      <c r="Y38" s="743">
        <v>71.999917100000005</v>
      </c>
      <c r="Z38" s="37" t="str">
        <f t="shared" si="1"/>
        <v>TR</v>
      </c>
      <c r="AA38" s="31"/>
      <c r="AB38" s="31"/>
    </row>
    <row r="39" spans="1:28" ht="14.1" customHeight="1" x14ac:dyDescent="0.2">
      <c r="A39" s="34"/>
      <c r="B39" s="30" t="s">
        <v>244</v>
      </c>
      <c r="C39" s="745">
        <v>0.94240832000000008</v>
      </c>
      <c r="D39" s="745">
        <v>0.89484051000000009</v>
      </c>
      <c r="E39" s="745">
        <v>0.90944647999999995</v>
      </c>
      <c r="F39" s="745">
        <v>0.93969311999999994</v>
      </c>
      <c r="G39" s="745">
        <v>0.95672710999999999</v>
      </c>
      <c r="H39" s="745">
        <v>1.01218976</v>
      </c>
      <c r="I39" s="745">
        <v>1.0184559200000001</v>
      </c>
      <c r="J39" s="745">
        <v>1.08231301</v>
      </c>
      <c r="K39" s="745">
        <v>1.1606485799999999</v>
      </c>
      <c r="L39" s="745">
        <v>1.20404117</v>
      </c>
      <c r="M39" s="745">
        <v>1.3059606699999999</v>
      </c>
      <c r="N39" s="745">
        <v>1.1876283799999998</v>
      </c>
      <c r="O39" s="745">
        <v>1.2108965300000001</v>
      </c>
      <c r="P39" s="745">
        <v>1.2656149299999999</v>
      </c>
      <c r="Q39" s="745">
        <v>1.4195711000000002</v>
      </c>
      <c r="R39" s="745">
        <v>1.3864332700000002</v>
      </c>
      <c r="S39" s="745">
        <v>1.63636943</v>
      </c>
      <c r="T39" s="745">
        <v>1.75344681</v>
      </c>
      <c r="U39" s="745">
        <v>1.6353722900000003</v>
      </c>
      <c r="V39" s="745">
        <v>1.4492156999999999</v>
      </c>
      <c r="W39" s="745">
        <v>1.4651791799999998</v>
      </c>
      <c r="X39" s="745">
        <v>1.49007902</v>
      </c>
      <c r="Y39" s="745">
        <v>1.48301017</v>
      </c>
      <c r="Z39" s="30" t="str">
        <f t="shared" si="1"/>
        <v>IS</v>
      </c>
      <c r="AA39" s="31"/>
      <c r="AB39" s="31"/>
    </row>
    <row r="40" spans="1:28" ht="14.1" customHeight="1" x14ac:dyDescent="0.2">
      <c r="A40" s="34"/>
      <c r="B40" s="29" t="s">
        <v>245</v>
      </c>
      <c r="C40" s="734">
        <v>13.21896772</v>
      </c>
      <c r="D40" s="734">
        <v>12.8112344</v>
      </c>
      <c r="E40" s="734">
        <v>13.402898980000002</v>
      </c>
      <c r="F40" s="734">
        <v>14.199560419999997</v>
      </c>
      <c r="G40" s="734">
        <v>14.220183110000001</v>
      </c>
      <c r="H40" s="734">
        <v>15.0155992</v>
      </c>
      <c r="I40" s="734">
        <v>15.948187330000001</v>
      </c>
      <c r="J40" s="734">
        <v>16.804550619999997</v>
      </c>
      <c r="K40" s="734">
        <v>16.844404169999997</v>
      </c>
      <c r="L40" s="734">
        <v>17.411542229999998</v>
      </c>
      <c r="M40" s="734">
        <v>16.44887731</v>
      </c>
      <c r="N40" s="734">
        <v>16.660273540000002</v>
      </c>
      <c r="O40" s="734">
        <v>15.86876773</v>
      </c>
      <c r="P40" s="734">
        <v>16.227473679999999</v>
      </c>
      <c r="Q40" s="734">
        <v>16.720090559999999</v>
      </c>
      <c r="R40" s="734">
        <v>17.131675859999998</v>
      </c>
      <c r="S40" s="734">
        <v>17.937227589999999</v>
      </c>
      <c r="T40" s="734">
        <v>18.492152139999998</v>
      </c>
      <c r="U40" s="734">
        <v>17.92353774</v>
      </c>
      <c r="V40" s="734">
        <v>17.359993830000001</v>
      </c>
      <c r="W40" s="734">
        <v>17.902939969999998</v>
      </c>
      <c r="X40" s="734">
        <v>17.766005069999999</v>
      </c>
      <c r="Y40" s="734">
        <v>17.97854976</v>
      </c>
      <c r="Z40" s="29" t="str">
        <f t="shared" si="1"/>
        <v>NO</v>
      </c>
      <c r="AA40" s="31"/>
      <c r="AB40" s="31"/>
    </row>
    <row r="41" spans="1:28" ht="14.1" customHeight="1" x14ac:dyDescent="0.2">
      <c r="A41" s="34"/>
      <c r="B41" s="27" t="s">
        <v>246</v>
      </c>
      <c r="C41" s="731">
        <v>17.757851849999998</v>
      </c>
      <c r="D41" s="731">
        <v>18.172717760000001</v>
      </c>
      <c r="E41" s="731">
        <v>18.69244067</v>
      </c>
      <c r="F41" s="731">
        <v>17.761922039999998</v>
      </c>
      <c r="G41" s="731">
        <v>18.064575420000001</v>
      </c>
      <c r="H41" s="731">
        <v>17.97279159</v>
      </c>
      <c r="I41" s="731">
        <v>18.180073749999998</v>
      </c>
      <c r="J41" s="731">
        <v>18.885683820000001</v>
      </c>
      <c r="K41" s="731">
        <v>19.281305070000002</v>
      </c>
      <c r="L41" s="731">
        <v>20.201327030000002</v>
      </c>
      <c r="M41" s="731">
        <v>20.64394759</v>
      </c>
      <c r="N41" s="731">
        <v>20.072471110000002</v>
      </c>
      <c r="O41" s="731">
        <v>19.649167990000002</v>
      </c>
      <c r="P41" s="731">
        <v>19.400600439999998</v>
      </c>
      <c r="Q41" s="731">
        <v>19.266083989999998</v>
      </c>
      <c r="R41" s="731">
        <v>19.389024810000002</v>
      </c>
      <c r="S41" s="731">
        <v>19.678641220000003</v>
      </c>
      <c r="T41" s="731">
        <v>20.251934309999999</v>
      </c>
      <c r="U41" s="731">
        <v>20.935245020000004</v>
      </c>
      <c r="V41" s="731">
        <v>20.543334059999996</v>
      </c>
      <c r="W41" s="731">
        <v>20.65368187</v>
      </c>
      <c r="X41" s="731">
        <v>20.97300886</v>
      </c>
      <c r="Y41" s="731">
        <v>21.064215829999998</v>
      </c>
      <c r="Z41" s="27" t="str">
        <f t="shared" si="1"/>
        <v>CH</v>
      </c>
      <c r="AA41" s="31"/>
      <c r="AB41" s="31"/>
    </row>
    <row r="42" spans="1:28" ht="6" customHeight="1" x14ac:dyDescent="0.2">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row>
    <row r="43" spans="1:28" x14ac:dyDescent="0.2">
      <c r="A43" s="10"/>
      <c r="B43" s="40" t="s">
        <v>382</v>
      </c>
      <c r="C43" s="18"/>
      <c r="D43" s="18"/>
      <c r="E43" s="18"/>
      <c r="F43" s="18"/>
      <c r="G43" s="18"/>
      <c r="H43" s="18"/>
      <c r="I43" s="18"/>
      <c r="J43" s="18"/>
      <c r="K43" s="18"/>
      <c r="L43" s="18"/>
      <c r="M43" s="18"/>
      <c r="N43" s="18"/>
      <c r="O43" s="18"/>
      <c r="P43" s="18"/>
      <c r="Q43" s="18"/>
      <c r="R43" s="18"/>
      <c r="S43" s="18"/>
      <c r="T43" s="18"/>
      <c r="U43" s="18"/>
      <c r="V43" s="18"/>
      <c r="W43" s="18"/>
      <c r="X43" s="360"/>
      <c r="Y43" s="360"/>
      <c r="Z43" s="18"/>
      <c r="AA43" s="10"/>
      <c r="AB43" s="10"/>
    </row>
    <row r="44" spans="1:28" ht="12.75" customHeight="1" x14ac:dyDescent="0.2">
      <c r="A44" s="10"/>
      <c r="B44" s="59" t="s">
        <v>426</v>
      </c>
      <c r="C44" s="41"/>
      <c r="D44" s="41"/>
      <c r="E44" s="41"/>
      <c r="F44" s="41"/>
      <c r="G44" s="41"/>
      <c r="H44" s="41"/>
      <c r="I44" s="41"/>
      <c r="J44" s="41"/>
      <c r="K44" s="41"/>
      <c r="L44" s="41"/>
      <c r="M44" s="41"/>
      <c r="N44" s="41"/>
      <c r="O44" s="41"/>
      <c r="P44" s="41"/>
      <c r="Q44" s="41"/>
      <c r="R44" s="41"/>
      <c r="S44" s="41"/>
      <c r="T44" s="41"/>
      <c r="U44" s="41"/>
      <c r="V44" s="41"/>
      <c r="W44" s="41"/>
      <c r="X44" s="366"/>
      <c r="Y44" s="366"/>
      <c r="Z44" s="41"/>
      <c r="AA44" s="44"/>
      <c r="AB44" s="10"/>
    </row>
    <row r="45" spans="1:28" ht="12.75" customHeight="1" x14ac:dyDescent="0.2">
      <c r="A45" s="10"/>
      <c r="B45" s="1084" t="s">
        <v>427</v>
      </c>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41"/>
      <c r="AA45" s="44"/>
      <c r="AB45" s="10"/>
    </row>
    <row r="46" spans="1:28" x14ac:dyDescent="0.2">
      <c r="A46" s="10"/>
      <c r="B46" s="1084"/>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41"/>
      <c r="AA46" s="44"/>
      <c r="AB46" s="10"/>
    </row>
    <row r="47" spans="1:28" x14ac:dyDescent="0.2">
      <c r="A47" s="10"/>
      <c r="B47" s="41"/>
      <c r="C47" s="41"/>
      <c r="D47" s="41"/>
      <c r="E47" s="41"/>
      <c r="F47" s="41"/>
      <c r="G47" s="41"/>
      <c r="H47" s="41"/>
      <c r="I47" s="41"/>
      <c r="J47" s="41"/>
      <c r="K47" s="41"/>
      <c r="L47" s="41"/>
      <c r="M47" s="41"/>
      <c r="N47" s="41"/>
      <c r="O47" s="41"/>
      <c r="P47" s="41"/>
      <c r="Q47" s="41"/>
      <c r="R47" s="41"/>
      <c r="S47" s="41"/>
      <c r="T47" s="41"/>
      <c r="U47" s="41"/>
      <c r="V47" s="41"/>
      <c r="W47" s="41"/>
      <c r="X47" s="366"/>
      <c r="Y47" s="366"/>
      <c r="Z47" s="41"/>
      <c r="AA47" s="44"/>
      <c r="AB47" s="10"/>
    </row>
    <row r="48" spans="1:28" x14ac:dyDescent="0.2">
      <c r="A48" s="10"/>
      <c r="B48" s="41"/>
      <c r="C48" s="41"/>
      <c r="D48" s="41"/>
      <c r="E48" s="41"/>
      <c r="F48" s="41"/>
      <c r="G48" s="41"/>
      <c r="H48" s="41"/>
      <c r="I48" s="41"/>
      <c r="J48" s="41"/>
      <c r="K48" s="41"/>
      <c r="L48" s="41"/>
      <c r="M48" s="41"/>
      <c r="N48" s="41"/>
      <c r="O48" s="41"/>
      <c r="P48" s="41"/>
      <c r="Q48" s="41"/>
      <c r="R48" s="41"/>
      <c r="S48" s="41"/>
      <c r="T48" s="41"/>
      <c r="U48" s="41"/>
      <c r="V48" s="41"/>
      <c r="W48" s="41"/>
      <c r="X48" s="366"/>
      <c r="Y48" s="366"/>
      <c r="Z48" s="41"/>
      <c r="AA48" s="44"/>
      <c r="AB48" s="10"/>
    </row>
    <row r="49" spans="1:28" x14ac:dyDescent="0.2">
      <c r="A49" s="10"/>
      <c r="B49" s="41"/>
      <c r="C49" s="339"/>
      <c r="D49" s="339"/>
      <c r="E49" s="339"/>
      <c r="F49" s="339"/>
      <c r="G49" s="339"/>
      <c r="H49" s="339"/>
      <c r="I49" s="339"/>
      <c r="J49" s="339"/>
      <c r="K49" s="339"/>
      <c r="L49" s="339"/>
      <c r="M49" s="339"/>
      <c r="N49" s="339"/>
      <c r="O49" s="339"/>
      <c r="P49" s="339"/>
      <c r="Q49" s="339"/>
      <c r="R49" s="339"/>
      <c r="S49" s="340"/>
      <c r="T49" s="340"/>
      <c r="U49" s="340"/>
      <c r="V49" s="340"/>
      <c r="W49" s="340"/>
      <c r="X49" s="340"/>
      <c r="Y49" s="340"/>
      <c r="Z49" s="41"/>
      <c r="AA49" s="44"/>
      <c r="AB49" s="10"/>
    </row>
    <row r="50" spans="1:28" x14ac:dyDescent="0.2">
      <c r="A50" s="10"/>
      <c r="B50" s="45"/>
      <c r="C50" s="41"/>
      <c r="D50" s="41"/>
      <c r="E50" s="41"/>
      <c r="F50" s="41"/>
      <c r="G50" s="41"/>
      <c r="H50" s="41"/>
      <c r="I50" s="41"/>
      <c r="J50" s="41"/>
      <c r="K50" s="41"/>
      <c r="L50" s="41"/>
      <c r="M50" s="41"/>
      <c r="N50" s="41"/>
      <c r="O50" s="41"/>
      <c r="P50" s="41"/>
      <c r="Q50" s="41"/>
      <c r="R50" s="41"/>
      <c r="S50" s="41"/>
      <c r="T50" s="41"/>
      <c r="U50" s="41"/>
      <c r="V50" s="41"/>
      <c r="W50" s="41"/>
      <c r="X50" s="366"/>
      <c r="Y50" s="366"/>
      <c r="Z50" s="41"/>
      <c r="AA50" s="41"/>
      <c r="AB50" s="10"/>
    </row>
    <row r="51" spans="1:28" x14ac:dyDescent="0.2">
      <c r="A51" s="10"/>
      <c r="B51" s="41"/>
      <c r="C51" s="41"/>
      <c r="D51" s="41"/>
      <c r="E51" s="41"/>
      <c r="F51" s="41"/>
      <c r="G51" s="41"/>
      <c r="H51" s="41"/>
      <c r="I51" s="41"/>
      <c r="J51" s="41"/>
      <c r="K51" s="41"/>
      <c r="L51" s="41"/>
      <c r="M51" s="41"/>
      <c r="N51" s="41"/>
      <c r="O51" s="41"/>
      <c r="P51" s="41"/>
      <c r="Q51" s="41"/>
      <c r="R51" s="41"/>
      <c r="S51" s="41"/>
      <c r="T51" s="41"/>
      <c r="U51" s="41"/>
      <c r="V51" s="41"/>
      <c r="W51" s="41"/>
      <c r="X51" s="366"/>
      <c r="Y51" s="366"/>
      <c r="Z51" s="41"/>
      <c r="AA51" s="41"/>
      <c r="AB51" s="10"/>
    </row>
    <row r="52" spans="1:28" x14ac:dyDescent="0.2">
      <c r="A52" s="10"/>
      <c r="B52" s="41"/>
      <c r="C52" s="41"/>
      <c r="D52" s="41"/>
      <c r="E52" s="41"/>
      <c r="F52" s="41"/>
      <c r="G52" s="41"/>
      <c r="H52" s="41"/>
      <c r="I52" s="41"/>
      <c r="J52" s="41"/>
      <c r="K52" s="41"/>
      <c r="L52" s="41"/>
      <c r="M52" s="41"/>
      <c r="N52" s="41"/>
      <c r="O52" s="41"/>
      <c r="P52" s="41"/>
      <c r="Q52" s="41"/>
      <c r="R52" s="41"/>
      <c r="S52" s="41"/>
      <c r="T52" s="41"/>
      <c r="U52" s="41"/>
      <c r="V52" s="41"/>
      <c r="W52" s="41"/>
      <c r="X52" s="366"/>
      <c r="Y52" s="366"/>
      <c r="Z52" s="41"/>
      <c r="AA52" s="41"/>
      <c r="AB52" s="10"/>
    </row>
    <row r="53" spans="1:28" x14ac:dyDescent="0.2">
      <c r="A53" s="10"/>
      <c r="B53" s="41"/>
      <c r="C53" s="41"/>
      <c r="D53" s="41"/>
      <c r="E53" s="41"/>
      <c r="F53" s="41"/>
      <c r="G53" s="41"/>
      <c r="H53" s="41"/>
      <c r="I53" s="41"/>
      <c r="J53" s="41"/>
      <c r="K53" s="41"/>
      <c r="L53" s="41"/>
      <c r="M53" s="41"/>
      <c r="N53" s="41"/>
      <c r="O53" s="41"/>
      <c r="P53" s="41"/>
      <c r="Q53" s="41"/>
      <c r="R53" s="41"/>
      <c r="S53" s="41"/>
      <c r="T53" s="41"/>
      <c r="U53" s="41"/>
      <c r="V53" s="41"/>
      <c r="W53" s="41"/>
      <c r="X53" s="366"/>
      <c r="Y53" s="366"/>
      <c r="Z53" s="41"/>
      <c r="AA53" s="41"/>
      <c r="AB53" s="10"/>
    </row>
    <row r="54" spans="1:28" x14ac:dyDescent="0.2">
      <c r="A54" s="10"/>
      <c r="B54" s="41"/>
      <c r="C54" s="41"/>
      <c r="D54" s="41"/>
      <c r="E54" s="41"/>
      <c r="F54" s="41"/>
      <c r="G54" s="41"/>
      <c r="H54" s="41"/>
      <c r="I54" s="41"/>
      <c r="J54" s="41"/>
      <c r="K54" s="41"/>
      <c r="L54" s="41"/>
      <c r="M54" s="41"/>
      <c r="N54" s="41"/>
      <c r="O54" s="41"/>
      <c r="P54" s="41"/>
      <c r="Q54" s="41"/>
      <c r="R54" s="41"/>
      <c r="S54" s="41"/>
      <c r="T54" s="41"/>
      <c r="U54" s="41"/>
      <c r="V54" s="41"/>
      <c r="W54" s="41"/>
      <c r="X54" s="366"/>
      <c r="Y54" s="366"/>
      <c r="Z54" s="41"/>
      <c r="AA54" s="41"/>
      <c r="AB54" s="10"/>
    </row>
    <row r="55" spans="1:28" x14ac:dyDescent="0.2">
      <c r="A55" s="10"/>
      <c r="B55" s="41"/>
      <c r="C55" s="41"/>
      <c r="D55" s="41"/>
      <c r="E55" s="41"/>
      <c r="F55" s="41"/>
      <c r="G55" s="41"/>
      <c r="H55" s="41"/>
      <c r="I55" s="41"/>
      <c r="J55" s="41"/>
      <c r="K55" s="41"/>
      <c r="L55" s="41"/>
      <c r="M55" s="41"/>
      <c r="N55" s="41"/>
      <c r="O55" s="41"/>
      <c r="P55" s="41"/>
      <c r="Q55" s="41"/>
      <c r="R55" s="41"/>
      <c r="S55" s="41"/>
      <c r="T55" s="41"/>
      <c r="U55" s="41"/>
      <c r="V55" s="41"/>
      <c r="W55" s="41"/>
      <c r="X55" s="366"/>
      <c r="Y55" s="366"/>
      <c r="Z55" s="41"/>
      <c r="AA55" s="41"/>
      <c r="AB55" s="10"/>
    </row>
    <row r="56" spans="1:28" s="310" customFormat="1" x14ac:dyDescent="0.2">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row>
    <row r="57" spans="1:28" s="310" customFormat="1" x14ac:dyDescent="0.2"/>
    <row r="58" spans="1:28" s="310" customFormat="1" x14ac:dyDescent="0.2"/>
    <row r="59" spans="1:28" s="310" customFormat="1" x14ac:dyDescent="0.2"/>
    <row r="60" spans="1:28" s="310" customFormat="1" x14ac:dyDescent="0.2"/>
    <row r="61" spans="1:28" s="310" customFormat="1" x14ac:dyDescent="0.2"/>
    <row r="62" spans="1:28" s="310" customFormat="1" x14ac:dyDescent="0.2"/>
    <row r="63" spans="1:28" s="310" customFormat="1" x14ac:dyDescent="0.2"/>
    <row r="64" spans="1:28" s="310" customFormat="1" x14ac:dyDescent="0.2"/>
    <row r="65" s="310" customFormat="1" x14ac:dyDescent="0.2"/>
    <row r="66" s="310" customFormat="1" x14ac:dyDescent="0.2"/>
    <row r="67" s="310" customFormat="1" x14ac:dyDescent="0.2"/>
    <row r="68" s="310" customFormat="1" x14ac:dyDescent="0.2"/>
    <row r="69" s="310" customFormat="1" x14ac:dyDescent="0.2"/>
    <row r="70" s="310" customFormat="1" x14ac:dyDescent="0.2"/>
    <row r="71" s="310" customFormat="1" x14ac:dyDescent="0.2"/>
    <row r="72" s="310" customFormat="1" x14ac:dyDescent="0.2"/>
    <row r="73" s="310" customFormat="1" x14ac:dyDescent="0.2"/>
    <row r="74" s="310" customFormat="1" x14ac:dyDescent="0.2"/>
    <row r="75" s="310" customFormat="1" x14ac:dyDescent="0.2"/>
    <row r="76" s="310" customFormat="1" x14ac:dyDescent="0.2"/>
    <row r="77" s="310" customFormat="1" x14ac:dyDescent="0.2"/>
    <row r="78" s="310" customFormat="1" x14ac:dyDescent="0.2"/>
    <row r="79" s="310" customFormat="1" x14ac:dyDescent="0.2"/>
    <row r="80" s="310" customFormat="1" x14ac:dyDescent="0.2"/>
    <row r="81" s="310" customFormat="1" x14ac:dyDescent="0.2"/>
    <row r="82" s="310" customFormat="1" x14ac:dyDescent="0.2"/>
    <row r="83" s="310" customFormat="1" x14ac:dyDescent="0.2"/>
    <row r="84" s="310" customFormat="1" x14ac:dyDescent="0.2"/>
    <row r="85" s="310" customFormat="1" x14ac:dyDescent="0.2"/>
    <row r="86" s="310" customFormat="1" x14ac:dyDescent="0.2"/>
    <row r="87" s="310" customFormat="1" x14ac:dyDescent="0.2"/>
    <row r="88" s="310" customFormat="1" x14ac:dyDescent="0.2"/>
    <row r="89" s="310" customFormat="1" x14ac:dyDescent="0.2"/>
    <row r="90" s="310" customFormat="1" x14ac:dyDescent="0.2"/>
    <row r="91" s="310" customFormat="1" x14ac:dyDescent="0.2"/>
    <row r="92" s="310" customFormat="1" x14ac:dyDescent="0.2"/>
    <row r="93" s="310" customFormat="1" x14ac:dyDescent="0.2"/>
    <row r="94" s="310" customFormat="1" x14ac:dyDescent="0.2"/>
    <row r="95" s="310" customFormat="1" x14ac:dyDescent="0.2"/>
    <row r="96" s="310" customFormat="1" x14ac:dyDescent="0.2"/>
    <row r="97" s="310" customFormat="1" x14ac:dyDescent="0.2"/>
    <row r="98" s="310" customFormat="1" x14ac:dyDescent="0.2"/>
    <row r="99" s="310" customFormat="1" x14ac:dyDescent="0.2"/>
    <row r="100" s="310" customFormat="1" x14ac:dyDescent="0.2"/>
    <row r="101" s="310" customFormat="1" x14ac:dyDescent="0.2"/>
    <row r="102" s="310" customFormat="1" x14ac:dyDescent="0.2"/>
    <row r="103" s="310" customFormat="1" x14ac:dyDescent="0.2"/>
    <row r="104" s="310" customFormat="1" x14ac:dyDescent="0.2"/>
    <row r="105" s="310" customFormat="1" x14ac:dyDescent="0.2"/>
    <row r="106" s="310" customFormat="1" x14ac:dyDescent="0.2"/>
    <row r="107" s="310" customFormat="1" x14ac:dyDescent="0.2"/>
    <row r="108" s="310" customFormat="1" x14ac:dyDescent="0.2"/>
    <row r="109" s="310" customFormat="1" x14ac:dyDescent="0.2"/>
    <row r="110" s="310" customFormat="1" x14ac:dyDescent="0.2"/>
    <row r="111" s="310" customFormat="1" x14ac:dyDescent="0.2"/>
    <row r="112" s="310" customFormat="1" x14ac:dyDescent="0.2"/>
    <row r="113" s="310" customFormat="1" x14ac:dyDescent="0.2"/>
    <row r="114" s="310" customFormat="1" x14ac:dyDescent="0.2"/>
    <row r="115" s="310" customFormat="1" x14ac:dyDescent="0.2"/>
    <row r="116" s="310" customFormat="1" x14ac:dyDescent="0.2"/>
    <row r="117" s="310" customFormat="1" x14ac:dyDescent="0.2"/>
    <row r="118" s="310" customFormat="1" x14ac:dyDescent="0.2"/>
    <row r="119" s="310" customFormat="1" x14ac:dyDescent="0.2"/>
    <row r="120" s="310" customFormat="1" x14ac:dyDescent="0.2"/>
    <row r="121" s="310" customFormat="1" x14ac:dyDescent="0.2"/>
    <row r="122" s="310" customFormat="1" x14ac:dyDescent="0.2"/>
    <row r="123" s="310" customFormat="1" x14ac:dyDescent="0.2"/>
    <row r="124" s="310" customFormat="1" x14ac:dyDescent="0.2"/>
    <row r="125" s="310" customFormat="1" x14ac:dyDescent="0.2"/>
    <row r="126" s="310" customFormat="1" x14ac:dyDescent="0.2"/>
    <row r="127" s="310" customFormat="1" x14ac:dyDescent="0.2"/>
    <row r="128" s="310" customFormat="1" x14ac:dyDescent="0.2"/>
    <row r="129" s="310" customFormat="1" x14ac:dyDescent="0.2"/>
    <row r="130" s="310" customFormat="1" x14ac:dyDescent="0.2"/>
    <row r="131" s="310" customFormat="1" x14ac:dyDescent="0.2"/>
    <row r="132" s="310" customFormat="1" x14ac:dyDescent="0.2"/>
    <row r="133" s="310" customFormat="1" x14ac:dyDescent="0.2"/>
    <row r="134" s="310" customFormat="1" x14ac:dyDescent="0.2"/>
    <row r="135" s="310" customFormat="1" x14ac:dyDescent="0.2"/>
    <row r="136" s="310" customFormat="1" x14ac:dyDescent="0.2"/>
    <row r="137" s="310" customFormat="1" x14ac:dyDescent="0.2"/>
    <row r="138" s="310" customFormat="1" x14ac:dyDescent="0.2"/>
    <row r="139" s="310" customFormat="1" x14ac:dyDescent="0.2"/>
    <row r="140" s="310" customFormat="1" x14ac:dyDescent="0.2"/>
    <row r="141" s="310" customFormat="1" x14ac:dyDescent="0.2"/>
    <row r="142" s="310" customFormat="1" x14ac:dyDescent="0.2"/>
    <row r="143" s="310" customFormat="1" x14ac:dyDescent="0.2"/>
    <row r="144" s="310" customFormat="1" x14ac:dyDescent="0.2"/>
    <row r="145" s="310" customFormat="1" x14ac:dyDescent="0.2"/>
    <row r="146" s="310" customFormat="1" x14ac:dyDescent="0.2"/>
    <row r="147" s="310" customFormat="1" x14ac:dyDescent="0.2"/>
    <row r="148" s="310" customFormat="1" x14ac:dyDescent="0.2"/>
    <row r="149" s="310" customFormat="1" x14ac:dyDescent="0.2"/>
    <row r="150" s="310" customFormat="1" x14ac:dyDescent="0.2"/>
    <row r="151" s="310" customFormat="1" x14ac:dyDescent="0.2"/>
    <row r="152" s="310" customFormat="1" x14ac:dyDescent="0.2"/>
    <row r="153" s="310" customFormat="1" x14ac:dyDescent="0.2"/>
    <row r="154" s="310" customFormat="1" x14ac:dyDescent="0.2"/>
    <row r="155" s="310" customFormat="1" x14ac:dyDescent="0.2"/>
    <row r="156" s="310" customFormat="1" x14ac:dyDescent="0.2"/>
    <row r="157" s="310" customFormat="1" x14ac:dyDescent="0.2"/>
    <row r="158" s="310" customFormat="1" x14ac:dyDescent="0.2"/>
    <row r="159" s="310" customFormat="1" x14ac:dyDescent="0.2"/>
    <row r="160" s="310" customFormat="1" x14ac:dyDescent="0.2"/>
    <row r="161" s="310" customFormat="1" x14ac:dyDescent="0.2"/>
    <row r="162" s="310" customFormat="1" x14ac:dyDescent="0.2"/>
    <row r="163" s="310" customFormat="1" x14ac:dyDescent="0.2"/>
    <row r="164" s="310" customFormat="1" x14ac:dyDescent="0.2"/>
    <row r="165" s="310" customFormat="1" x14ac:dyDescent="0.2"/>
    <row r="166" s="310" customFormat="1" x14ac:dyDescent="0.2"/>
    <row r="167" s="310" customFormat="1" x14ac:dyDescent="0.2"/>
    <row r="168" s="310" customFormat="1" x14ac:dyDescent="0.2"/>
    <row r="169" s="310" customFormat="1" x14ac:dyDescent="0.2"/>
    <row r="170" s="310" customFormat="1" x14ac:dyDescent="0.2"/>
    <row r="171" s="310" customFormat="1" x14ac:dyDescent="0.2"/>
    <row r="172" s="310" customFormat="1" x14ac:dyDescent="0.2"/>
    <row r="173" s="310" customFormat="1" x14ac:dyDescent="0.2"/>
    <row r="174" s="310" customFormat="1" x14ac:dyDescent="0.2"/>
    <row r="175" s="310" customFormat="1" x14ac:dyDescent="0.2"/>
    <row r="176" s="310" customFormat="1" x14ac:dyDescent="0.2"/>
    <row r="177" s="310" customFormat="1" x14ac:dyDescent="0.2"/>
    <row r="178" s="310" customFormat="1" x14ac:dyDescent="0.2"/>
    <row r="179" s="310" customFormat="1" x14ac:dyDescent="0.2"/>
    <row r="180" s="310" customFormat="1" x14ac:dyDescent="0.2"/>
    <row r="181" s="310" customFormat="1" x14ac:dyDescent="0.2"/>
    <row r="182" s="310" customFormat="1" x14ac:dyDescent="0.2"/>
    <row r="183" s="310" customFormat="1" x14ac:dyDescent="0.2"/>
    <row r="184" s="310" customFormat="1" x14ac:dyDescent="0.2"/>
    <row r="185" s="310" customFormat="1" x14ac:dyDescent="0.2"/>
    <row r="186" s="310" customFormat="1" x14ac:dyDescent="0.2"/>
    <row r="187" s="310" customFormat="1" x14ac:dyDescent="0.2"/>
    <row r="188" s="310" customFormat="1" x14ac:dyDescent="0.2"/>
    <row r="189" s="310" customFormat="1" x14ac:dyDescent="0.2"/>
    <row r="190" s="310" customFormat="1" x14ac:dyDescent="0.2"/>
    <row r="191" s="310" customFormat="1" x14ac:dyDescent="0.2"/>
    <row r="192" s="310" customFormat="1" x14ac:dyDescent="0.2"/>
    <row r="193" s="310" customFormat="1" x14ac:dyDescent="0.2"/>
    <row r="194" s="310" customFormat="1" x14ac:dyDescent="0.2"/>
    <row r="195" s="310" customFormat="1" x14ac:dyDescent="0.2"/>
    <row r="196" s="310" customFormat="1" x14ac:dyDescent="0.2"/>
    <row r="197" s="310" customFormat="1" x14ac:dyDescent="0.2"/>
    <row r="198" s="310" customFormat="1" x14ac:dyDescent="0.2"/>
    <row r="199" s="310" customFormat="1" x14ac:dyDescent="0.2"/>
    <row r="200" s="310" customFormat="1" x14ac:dyDescent="0.2"/>
    <row r="201" s="310" customFormat="1" x14ac:dyDescent="0.2"/>
    <row r="202" s="310" customFormat="1" x14ac:dyDescent="0.2"/>
    <row r="203" s="310" customFormat="1" x14ac:dyDescent="0.2"/>
    <row r="204" s="310" customFormat="1" x14ac:dyDescent="0.2"/>
    <row r="205" s="310" customFormat="1" x14ac:dyDescent="0.2"/>
    <row r="206" s="310" customFormat="1" x14ac:dyDescent="0.2"/>
    <row r="207" s="310" customFormat="1" x14ac:dyDescent="0.2"/>
    <row r="208" s="310" customFormat="1" x14ac:dyDescent="0.2"/>
    <row r="209" s="310" customFormat="1" x14ac:dyDescent="0.2"/>
    <row r="210" s="310" customFormat="1" x14ac:dyDescent="0.2"/>
    <row r="211" s="310" customFormat="1" x14ac:dyDescent="0.2"/>
    <row r="212" s="310" customFormat="1" x14ac:dyDescent="0.2"/>
    <row r="213" s="310" customFormat="1" x14ac:dyDescent="0.2"/>
    <row r="214" s="310" customFormat="1" x14ac:dyDescent="0.2"/>
    <row r="215" s="310" customFormat="1" x14ac:dyDescent="0.2"/>
    <row r="216" s="310" customFormat="1" x14ac:dyDescent="0.2"/>
    <row r="217" s="310" customFormat="1" x14ac:dyDescent="0.2"/>
    <row r="218" s="310" customFormat="1" x14ac:dyDescent="0.2"/>
    <row r="219" s="310" customFormat="1" x14ac:dyDescent="0.2"/>
    <row r="220" s="310" customFormat="1" x14ac:dyDescent="0.2"/>
    <row r="221" s="310" customFormat="1" x14ac:dyDescent="0.2"/>
    <row r="222" s="310" customFormat="1" x14ac:dyDescent="0.2"/>
    <row r="223" s="310" customFormat="1" x14ac:dyDescent="0.2"/>
    <row r="224" s="310" customFormat="1" x14ac:dyDescent="0.2"/>
    <row r="225" s="310" customFormat="1" x14ac:dyDescent="0.2"/>
    <row r="226" s="310" customFormat="1" x14ac:dyDescent="0.2"/>
    <row r="227" s="310" customFormat="1" x14ac:dyDescent="0.2"/>
    <row r="228" s="310" customFormat="1" x14ac:dyDescent="0.2"/>
    <row r="229" s="310" customFormat="1" x14ac:dyDescent="0.2"/>
    <row r="230" s="310" customFormat="1" x14ac:dyDescent="0.2"/>
    <row r="231" s="310" customFormat="1" x14ac:dyDescent="0.2"/>
    <row r="232" s="310" customFormat="1" x14ac:dyDescent="0.2"/>
    <row r="233" s="310" customFormat="1" x14ac:dyDescent="0.2"/>
    <row r="234" s="310" customFormat="1" x14ac:dyDescent="0.2"/>
    <row r="235" s="310" customFormat="1" x14ac:dyDescent="0.2"/>
    <row r="236" s="310" customFormat="1" x14ac:dyDescent="0.2"/>
    <row r="237" s="310" customFormat="1" x14ac:dyDescent="0.2"/>
    <row r="238" s="310" customFormat="1" x14ac:dyDescent="0.2"/>
    <row r="239" s="310" customFormat="1" x14ac:dyDescent="0.2"/>
    <row r="240" s="310" customFormat="1" x14ac:dyDescent="0.2"/>
    <row r="241" s="310" customFormat="1" x14ac:dyDescent="0.2"/>
    <row r="242" s="310" customFormat="1" x14ac:dyDescent="0.2"/>
    <row r="243" s="310" customFormat="1" x14ac:dyDescent="0.2"/>
    <row r="244" s="310" customFormat="1" x14ac:dyDescent="0.2"/>
    <row r="245" s="310" customFormat="1" x14ac:dyDescent="0.2"/>
    <row r="246" s="310" customFormat="1" x14ac:dyDescent="0.2"/>
    <row r="247" s="310" customFormat="1" x14ac:dyDescent="0.2"/>
    <row r="248" s="310" customFormat="1" x14ac:dyDescent="0.2"/>
    <row r="249" s="310" customFormat="1" x14ac:dyDescent="0.2"/>
    <row r="250" s="310" customFormat="1" x14ac:dyDescent="0.2"/>
    <row r="251" s="310" customFormat="1" x14ac:dyDescent="0.2"/>
    <row r="252" s="310" customFormat="1" x14ac:dyDescent="0.2"/>
    <row r="253" s="310" customFormat="1" x14ac:dyDescent="0.2"/>
    <row r="254" s="310" customFormat="1" x14ac:dyDescent="0.2"/>
    <row r="255" s="310" customFormat="1" x14ac:dyDescent="0.2"/>
    <row r="256" s="310" customFormat="1" x14ac:dyDescent="0.2"/>
    <row r="257" s="310" customFormat="1" x14ac:dyDescent="0.2"/>
    <row r="258" s="310" customFormat="1" x14ac:dyDescent="0.2"/>
    <row r="259" s="310" customFormat="1" x14ac:dyDescent="0.2"/>
    <row r="260" s="310" customFormat="1" x14ac:dyDescent="0.2"/>
    <row r="261" s="310" customFormat="1" x14ac:dyDescent="0.2"/>
    <row r="262" s="310" customFormat="1" x14ac:dyDescent="0.2"/>
    <row r="263" s="310" customFormat="1" x14ac:dyDescent="0.2"/>
    <row r="264" s="310" customFormat="1" x14ac:dyDescent="0.2"/>
    <row r="265" s="310" customFormat="1" x14ac:dyDescent="0.2"/>
    <row r="266" s="310" customFormat="1" x14ac:dyDescent="0.2"/>
    <row r="267" s="310" customFormat="1" x14ac:dyDescent="0.2"/>
    <row r="268" s="310" customFormat="1" x14ac:dyDescent="0.2"/>
    <row r="269" s="310" customFormat="1" x14ac:dyDescent="0.2"/>
    <row r="270" s="310" customFormat="1" x14ac:dyDescent="0.2"/>
    <row r="271" s="310" customFormat="1" x14ac:dyDescent="0.2"/>
    <row r="272" s="310" customFormat="1" x14ac:dyDescent="0.2"/>
    <row r="273" s="310" customFormat="1" x14ac:dyDescent="0.2"/>
    <row r="274" s="310" customFormat="1" x14ac:dyDescent="0.2"/>
    <row r="275" s="310" customFormat="1" x14ac:dyDescent="0.2"/>
    <row r="276" s="310" customFormat="1" x14ac:dyDescent="0.2"/>
    <row r="277" s="310" customFormat="1" x14ac:dyDescent="0.2"/>
    <row r="278" s="310" customFormat="1" x14ac:dyDescent="0.2"/>
    <row r="279" s="310" customFormat="1" x14ac:dyDescent="0.2"/>
    <row r="280" s="310" customFormat="1" x14ac:dyDescent="0.2"/>
    <row r="281" s="310" customFormat="1" x14ac:dyDescent="0.2"/>
    <row r="282" s="310" customFormat="1" x14ac:dyDescent="0.2"/>
    <row r="283" s="310" customFormat="1" x14ac:dyDescent="0.2"/>
    <row r="284" s="310" customFormat="1" x14ac:dyDescent="0.2"/>
    <row r="285" s="310" customFormat="1" x14ac:dyDescent="0.2"/>
    <row r="286" s="310" customFormat="1" x14ac:dyDescent="0.2"/>
    <row r="287" s="310" customFormat="1" x14ac:dyDescent="0.2"/>
    <row r="288" s="310" customFormat="1" x14ac:dyDescent="0.2"/>
    <row r="289" s="310" customFormat="1" x14ac:dyDescent="0.2"/>
    <row r="290" s="310" customFormat="1" x14ac:dyDescent="0.2"/>
    <row r="291" s="310" customFormat="1" x14ac:dyDescent="0.2"/>
    <row r="292" s="310" customFormat="1" x14ac:dyDescent="0.2"/>
    <row r="293" s="310" customFormat="1" x14ac:dyDescent="0.2"/>
    <row r="294" s="310" customFormat="1" x14ac:dyDescent="0.2"/>
    <row r="295" s="310" customFormat="1" x14ac:dyDescent="0.2"/>
    <row r="296" s="310" customFormat="1" x14ac:dyDescent="0.2"/>
    <row r="297" s="310" customFormat="1" x14ac:dyDescent="0.2"/>
    <row r="298" s="310" customFormat="1" x14ac:dyDescent="0.2"/>
    <row r="299" s="310" customFormat="1" x14ac:dyDescent="0.2"/>
    <row r="300" s="310" customFormat="1" x14ac:dyDescent="0.2"/>
    <row r="301" s="310" customFormat="1" x14ac:dyDescent="0.2"/>
    <row r="302" s="310" customFormat="1" x14ac:dyDescent="0.2"/>
    <row r="303" s="310" customFormat="1" x14ac:dyDescent="0.2"/>
    <row r="304" s="310" customFormat="1" x14ac:dyDescent="0.2"/>
    <row r="305" s="310" customFormat="1" x14ac:dyDescent="0.2"/>
    <row r="306" s="310" customFormat="1" x14ac:dyDescent="0.2"/>
    <row r="307" s="310" customFormat="1" x14ac:dyDescent="0.2"/>
    <row r="308" s="310" customFormat="1" x14ac:dyDescent="0.2"/>
    <row r="309" s="310" customFormat="1" x14ac:dyDescent="0.2"/>
    <row r="310" s="310" customFormat="1" x14ac:dyDescent="0.2"/>
    <row r="311" s="310" customFormat="1" x14ac:dyDescent="0.2"/>
    <row r="312" s="310" customFormat="1" x14ac:dyDescent="0.2"/>
    <row r="313" s="310" customFormat="1" x14ac:dyDescent="0.2"/>
    <row r="314" s="310" customFormat="1" x14ac:dyDescent="0.2"/>
    <row r="315" s="310" customFormat="1" x14ac:dyDescent="0.2"/>
    <row r="316" s="310" customFormat="1" x14ac:dyDescent="0.2"/>
    <row r="317" s="310" customFormat="1" x14ac:dyDescent="0.2"/>
    <row r="318" s="310" customFormat="1" x14ac:dyDescent="0.2"/>
    <row r="319" s="310" customFormat="1" x14ac:dyDescent="0.2"/>
    <row r="320" s="310" customFormat="1" x14ac:dyDescent="0.2"/>
    <row r="321" s="310" customFormat="1" x14ac:dyDescent="0.2"/>
    <row r="322" s="310" customFormat="1" x14ac:dyDescent="0.2"/>
    <row r="323" s="310" customFormat="1" x14ac:dyDescent="0.2"/>
    <row r="324" s="310" customFormat="1" x14ac:dyDescent="0.2"/>
    <row r="325" s="310" customFormat="1" x14ac:dyDescent="0.2"/>
  </sheetData>
  <mergeCells count="3">
    <mergeCell ref="C3:W3"/>
    <mergeCell ref="C4:W4"/>
    <mergeCell ref="B45:Y46"/>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J61"/>
  <sheetViews>
    <sheetView zoomScale="80" zoomScaleNormal="80" workbookViewId="0">
      <pane xSplit="2" ySplit="6" topLeftCell="C7" activePane="bottomRight" state="frozen"/>
      <selection activeCell="Y44" sqref="Y44"/>
      <selection pane="topRight" activeCell="Y44" sqref="Y44"/>
      <selection pane="bottomLeft" activeCell="Y44" sqref="Y44"/>
      <selection pane="bottomRight"/>
    </sheetView>
  </sheetViews>
  <sheetFormatPr defaultRowHeight="12.75" x14ac:dyDescent="0.2"/>
  <cols>
    <col min="1" max="2" width="6.5703125" style="310" customWidth="1"/>
    <col min="3" max="5" width="7.7109375" style="310" customWidth="1"/>
    <col min="6" max="8" width="6.28515625" style="310" customWidth="1"/>
    <col min="9" max="9" width="7.7109375" style="310" customWidth="1"/>
    <col min="10" max="15" width="5.7109375" style="310" customWidth="1"/>
    <col min="16" max="16" width="6.7109375" style="310" customWidth="1"/>
    <col min="17" max="17" width="7.7109375" style="310" customWidth="1"/>
    <col min="18" max="20" width="5.7109375" style="310" customWidth="1"/>
    <col min="21" max="22" width="7.7109375" style="310" customWidth="1"/>
    <col min="23" max="27" width="6.7109375" style="310" customWidth="1"/>
    <col min="28" max="28" width="7.28515625" style="310" customWidth="1"/>
    <col min="29" max="32" width="9.140625" style="310"/>
    <col min="33" max="33" width="6.5703125" style="310" customWidth="1"/>
    <col min="34" max="59" width="5.7109375" style="310" customWidth="1"/>
    <col min="60" max="16384" width="9.140625" style="310"/>
  </cols>
  <sheetData>
    <row r="1" spans="1:62" ht="15.75" x14ac:dyDescent="0.25">
      <c r="A1" s="355" t="s">
        <v>30</v>
      </c>
      <c r="B1" s="354"/>
      <c r="C1" s="981"/>
      <c r="D1" s="354"/>
      <c r="E1" s="354"/>
      <c r="F1" s="354"/>
      <c r="G1" s="380"/>
      <c r="H1" s="380"/>
      <c r="I1" s="354"/>
      <c r="J1" s="354"/>
      <c r="K1" s="354"/>
      <c r="L1" s="354"/>
      <c r="M1" s="354"/>
      <c r="N1" s="354"/>
      <c r="O1" s="356" t="s">
        <v>30</v>
      </c>
      <c r="P1" s="356" t="s">
        <v>30</v>
      </c>
      <c r="Q1" s="353"/>
      <c r="R1" s="380"/>
      <c r="S1" s="354"/>
      <c r="T1" s="380"/>
      <c r="U1" s="380"/>
      <c r="V1" s="354"/>
      <c r="W1" s="354"/>
      <c r="X1" s="354"/>
      <c r="Y1" s="354"/>
      <c r="Z1" s="354"/>
      <c r="AA1" s="354"/>
      <c r="AB1" s="354"/>
      <c r="AC1" s="356" t="s">
        <v>30</v>
      </c>
      <c r="AD1" s="353"/>
      <c r="AE1" s="356"/>
      <c r="AF1" s="354"/>
      <c r="AG1" s="355"/>
      <c r="AH1" s="356" t="s">
        <v>30</v>
      </c>
      <c r="AI1" s="353"/>
      <c r="AJ1" s="354"/>
      <c r="AK1" s="354"/>
      <c r="AL1" s="354"/>
      <c r="AM1" s="380"/>
      <c r="AN1" s="354"/>
      <c r="AO1" s="354"/>
      <c r="AP1" s="354"/>
      <c r="AQ1" s="354"/>
      <c r="AR1" s="354"/>
      <c r="AS1" s="354"/>
      <c r="AT1" s="356" t="s">
        <v>30</v>
      </c>
      <c r="AU1" s="359" t="s">
        <v>30</v>
      </c>
      <c r="AX1" s="354"/>
      <c r="AY1" s="354"/>
      <c r="AZ1" s="354"/>
      <c r="BA1" s="354"/>
      <c r="BB1" s="354"/>
      <c r="BC1" s="354"/>
      <c r="BD1" s="354"/>
      <c r="BE1" s="354"/>
      <c r="BF1" s="354"/>
      <c r="BG1" s="354"/>
      <c r="BH1" s="356" t="s">
        <v>30</v>
      </c>
      <c r="BI1" s="353"/>
      <c r="BJ1" s="357"/>
    </row>
    <row r="2" spans="1:62" ht="15.75" x14ac:dyDescent="0.2">
      <c r="A2" s="357"/>
      <c r="B2" s="358"/>
      <c r="C2" s="358"/>
      <c r="D2" s="354"/>
      <c r="E2" s="354"/>
      <c r="F2" s="354"/>
      <c r="G2" s="354"/>
      <c r="H2" s="354"/>
      <c r="I2" s="354"/>
      <c r="J2" s="354"/>
      <c r="K2" s="354"/>
      <c r="L2" s="354"/>
      <c r="M2" s="354"/>
      <c r="N2" s="354"/>
      <c r="O2" s="354"/>
      <c r="P2" s="354"/>
      <c r="Q2" s="358"/>
      <c r="R2" s="380"/>
      <c r="S2" s="358"/>
      <c r="T2" s="358"/>
      <c r="U2" s="358"/>
      <c r="V2" s="358"/>
      <c r="W2" s="358"/>
      <c r="X2" s="358"/>
      <c r="Y2" s="358"/>
      <c r="Z2" s="358"/>
      <c r="AA2" s="358"/>
      <c r="AB2" s="358"/>
      <c r="AC2" s="358"/>
      <c r="AD2" s="358"/>
      <c r="AE2" s="358"/>
      <c r="AF2" s="358"/>
      <c r="AG2" s="357"/>
      <c r="AH2" s="357"/>
      <c r="AI2" s="358"/>
      <c r="AJ2" s="354"/>
      <c r="AK2" s="354"/>
      <c r="AL2" s="354"/>
      <c r="AM2" s="354"/>
      <c r="AN2" s="354"/>
      <c r="AO2" s="354"/>
      <c r="AP2" s="354"/>
      <c r="AQ2" s="354"/>
      <c r="AR2" s="354"/>
      <c r="AS2" s="358"/>
      <c r="AT2" s="358"/>
      <c r="AU2" s="358"/>
      <c r="AV2" s="358"/>
      <c r="AW2" s="358"/>
      <c r="AX2" s="358"/>
      <c r="AY2" s="358"/>
      <c r="AZ2" s="358"/>
      <c r="BA2" s="358"/>
      <c r="BB2" s="358"/>
      <c r="BC2" s="358"/>
      <c r="BD2" s="358"/>
      <c r="BE2" s="358"/>
      <c r="BF2" s="358"/>
      <c r="BG2" s="358"/>
      <c r="BH2" s="358"/>
      <c r="BI2" s="358"/>
      <c r="BJ2" s="1079"/>
    </row>
    <row r="3" spans="1:62" ht="18" x14ac:dyDescent="0.2">
      <c r="A3" s="357"/>
      <c r="B3" s="360"/>
      <c r="C3" s="360"/>
      <c r="D3" s="1087" t="s">
        <v>386</v>
      </c>
      <c r="E3" s="1088"/>
      <c r="F3" s="1088"/>
      <c r="G3" s="1088"/>
      <c r="H3" s="1088"/>
      <c r="I3" s="1088"/>
      <c r="J3" s="1088"/>
      <c r="K3" s="1088"/>
      <c r="L3" s="1088"/>
      <c r="M3" s="1088"/>
      <c r="N3" s="1088"/>
      <c r="O3" s="1088"/>
      <c r="P3" s="1088"/>
      <c r="Q3" s="1088"/>
      <c r="R3" s="1088"/>
      <c r="S3" s="1088"/>
      <c r="T3" s="1088"/>
      <c r="U3" s="1089"/>
      <c r="V3" s="1089"/>
      <c r="W3" s="1089"/>
      <c r="X3" s="1089"/>
      <c r="Y3" s="371"/>
      <c r="Z3" s="371"/>
      <c r="AA3" s="371"/>
      <c r="AB3" s="371"/>
      <c r="AC3" s="371"/>
      <c r="AD3" s="371"/>
      <c r="AE3" s="372"/>
      <c r="AF3" s="372"/>
      <c r="AG3" s="357"/>
      <c r="AH3" s="357"/>
      <c r="AI3" s="1087" t="s">
        <v>386</v>
      </c>
      <c r="AJ3" s="1090"/>
      <c r="AK3" s="1090"/>
      <c r="AL3" s="1090"/>
      <c r="AM3" s="1090"/>
      <c r="AN3" s="1090"/>
      <c r="AO3" s="1090"/>
      <c r="AP3" s="1090"/>
      <c r="AQ3" s="1090"/>
      <c r="AR3" s="1090"/>
      <c r="AS3" s="1090"/>
      <c r="AT3" s="1090"/>
      <c r="AU3" s="1090"/>
      <c r="AV3" s="1090"/>
      <c r="AW3" s="1090"/>
      <c r="AX3" s="1090"/>
      <c r="AY3" s="1090"/>
      <c r="AZ3" s="1090"/>
      <c r="BA3" s="1090"/>
      <c r="BB3" s="1090"/>
      <c r="BC3" s="1090"/>
      <c r="BD3" s="1090"/>
      <c r="BE3" s="1090"/>
      <c r="BF3" s="1090"/>
      <c r="BG3" s="1090"/>
      <c r="BH3" s="354"/>
      <c r="BI3" s="354"/>
      <c r="BJ3" s="1079"/>
    </row>
    <row r="4" spans="1:62" x14ac:dyDescent="0.2">
      <c r="A4" s="357"/>
      <c r="B4" s="360"/>
      <c r="C4" s="360"/>
      <c r="D4" s="373" t="s">
        <v>421</v>
      </c>
      <c r="E4" s="353"/>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1"/>
      <c r="AF4" s="371"/>
      <c r="AG4" s="357"/>
      <c r="AH4" s="357"/>
      <c r="AI4" s="1091" t="s">
        <v>387</v>
      </c>
      <c r="AJ4" s="1083"/>
      <c r="AK4" s="1083"/>
      <c r="AL4" s="1083"/>
      <c r="AM4" s="1083"/>
      <c r="AN4" s="1083"/>
      <c r="AO4" s="1083"/>
      <c r="AP4" s="1083"/>
      <c r="AQ4" s="1083"/>
      <c r="AR4" s="1083"/>
      <c r="AS4" s="1083"/>
      <c r="AT4" s="1083"/>
      <c r="AU4" s="1083"/>
      <c r="AV4" s="1083"/>
      <c r="AW4" s="371"/>
      <c r="AX4" s="371"/>
      <c r="AY4" s="371"/>
      <c r="AZ4" s="371"/>
      <c r="BA4" s="371"/>
      <c r="BB4" s="371"/>
      <c r="BC4" s="371"/>
      <c r="BD4" s="371"/>
      <c r="BE4" s="371"/>
      <c r="BF4" s="371"/>
      <c r="BG4" s="371"/>
      <c r="BH4" s="361"/>
      <c r="BI4" s="361"/>
      <c r="BJ4" s="357"/>
    </row>
    <row r="5" spans="1:62" ht="13.5" thickBot="1" x14ac:dyDescent="0.25">
      <c r="A5" s="357"/>
      <c r="B5" s="360"/>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353"/>
      <c r="AD5" s="648"/>
      <c r="AE5" s="361"/>
      <c r="AF5" s="357"/>
      <c r="AG5" s="360"/>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354"/>
      <c r="BI5" s="354"/>
      <c r="BJ5" s="357"/>
    </row>
    <row r="6" spans="1:62" ht="134.25" x14ac:dyDescent="0.2">
      <c r="A6" s="357"/>
      <c r="B6" s="360"/>
      <c r="C6" s="428" t="s">
        <v>388</v>
      </c>
      <c r="D6" s="427" t="s">
        <v>389</v>
      </c>
      <c r="E6" s="420" t="s">
        <v>390</v>
      </c>
      <c r="F6" s="421" t="s">
        <v>391</v>
      </c>
      <c r="G6" s="421" t="s">
        <v>392</v>
      </c>
      <c r="H6" s="422" t="s">
        <v>393</v>
      </c>
      <c r="I6" s="420" t="s">
        <v>394</v>
      </c>
      <c r="J6" s="421" t="s">
        <v>395</v>
      </c>
      <c r="K6" s="421" t="s">
        <v>396</v>
      </c>
      <c r="L6" s="421" t="s">
        <v>397</v>
      </c>
      <c r="M6" s="421" t="s">
        <v>398</v>
      </c>
      <c r="N6" s="421" t="s">
        <v>399</v>
      </c>
      <c r="O6" s="423" t="s">
        <v>400</v>
      </c>
      <c r="P6" s="424" t="s">
        <v>401</v>
      </c>
      <c r="Q6" s="420" t="s">
        <v>402</v>
      </c>
      <c r="R6" s="421" t="s">
        <v>403</v>
      </c>
      <c r="S6" s="421" t="s">
        <v>404</v>
      </c>
      <c r="T6" s="422" t="s">
        <v>405</v>
      </c>
      <c r="U6" s="425" t="s">
        <v>406</v>
      </c>
      <c r="V6" s="432" t="s">
        <v>407</v>
      </c>
      <c r="W6" s="383" t="s">
        <v>408</v>
      </c>
      <c r="X6" s="384" t="s">
        <v>409</v>
      </c>
      <c r="Y6" s="384" t="s">
        <v>410</v>
      </c>
      <c r="Z6" s="384" t="s">
        <v>411</v>
      </c>
      <c r="AA6" s="384" t="s">
        <v>412</v>
      </c>
      <c r="AB6" s="385" t="s">
        <v>413</v>
      </c>
      <c r="AD6" s="362"/>
      <c r="AE6" s="362"/>
      <c r="AF6" s="357"/>
      <c r="AG6" s="360"/>
      <c r="AH6" s="428" t="s">
        <v>388</v>
      </c>
      <c r="AI6" s="427" t="s">
        <v>389</v>
      </c>
      <c r="AJ6" s="420" t="s">
        <v>390</v>
      </c>
      <c r="AK6" s="421" t="s">
        <v>391</v>
      </c>
      <c r="AL6" s="421" t="s">
        <v>392</v>
      </c>
      <c r="AM6" s="422" t="s">
        <v>393</v>
      </c>
      <c r="AN6" s="426" t="s">
        <v>394</v>
      </c>
      <c r="AO6" s="421" t="s">
        <v>395</v>
      </c>
      <c r="AP6" s="421" t="s">
        <v>396</v>
      </c>
      <c r="AQ6" s="421" t="s">
        <v>397</v>
      </c>
      <c r="AR6" s="421" t="s">
        <v>398</v>
      </c>
      <c r="AS6" s="421" t="s">
        <v>399</v>
      </c>
      <c r="AT6" s="423" t="s">
        <v>400</v>
      </c>
      <c r="AU6" s="424" t="s">
        <v>401</v>
      </c>
      <c r="AV6" s="420" t="s">
        <v>402</v>
      </c>
      <c r="AW6" s="421" t="s">
        <v>403</v>
      </c>
      <c r="AX6" s="421" t="s">
        <v>404</v>
      </c>
      <c r="AY6" s="422" t="s">
        <v>405</v>
      </c>
      <c r="AZ6" s="425" t="s">
        <v>406</v>
      </c>
      <c r="BA6" s="432" t="s">
        <v>407</v>
      </c>
      <c r="BB6" s="383" t="s">
        <v>408</v>
      </c>
      <c r="BC6" s="384" t="s">
        <v>409</v>
      </c>
      <c r="BD6" s="384" t="s">
        <v>410</v>
      </c>
      <c r="BE6" s="384" t="s">
        <v>411</v>
      </c>
      <c r="BF6" s="384" t="s">
        <v>412</v>
      </c>
      <c r="BG6" s="384" t="s">
        <v>413</v>
      </c>
      <c r="BH6" s="354"/>
      <c r="BI6" s="354"/>
      <c r="BJ6" s="357"/>
    </row>
    <row r="7" spans="1:62" x14ac:dyDescent="0.2">
      <c r="A7" s="357"/>
      <c r="B7" s="386">
        <v>1990</v>
      </c>
      <c r="C7" s="746">
        <v>4324.5900256100003</v>
      </c>
      <c r="D7" s="747">
        <v>4168.8110666299999</v>
      </c>
      <c r="E7" s="748">
        <v>1676.23238941</v>
      </c>
      <c r="F7" s="749">
        <v>1436.6699112900001</v>
      </c>
      <c r="G7" s="749">
        <v>123.32577234999999</v>
      </c>
      <c r="H7" s="750">
        <v>116.23670577</v>
      </c>
      <c r="I7" s="751">
        <v>860.51283351000006</v>
      </c>
      <c r="J7" s="749">
        <v>185.42659154</v>
      </c>
      <c r="K7" s="749">
        <v>13.99369523</v>
      </c>
      <c r="L7" s="749">
        <v>132.89801951999999</v>
      </c>
      <c r="M7" s="749">
        <v>35.958456069999997</v>
      </c>
      <c r="N7" s="749">
        <v>53.924648139999995</v>
      </c>
      <c r="O7" s="749">
        <v>438.31142301000006</v>
      </c>
      <c r="P7" s="752">
        <v>782.58001544000001</v>
      </c>
      <c r="Q7" s="751">
        <v>820.72458487000006</v>
      </c>
      <c r="R7" s="749">
        <v>201.00042540999999</v>
      </c>
      <c r="S7" s="749">
        <v>523.19313406000003</v>
      </c>
      <c r="T7" s="750">
        <v>96.531025409999998</v>
      </c>
      <c r="U7" s="753">
        <v>28.761243409999999</v>
      </c>
      <c r="V7" s="754">
        <v>155.77895898</v>
      </c>
      <c r="W7" s="755">
        <v>461.9846273</v>
      </c>
      <c r="X7" s="756">
        <v>16.947746129999999</v>
      </c>
      <c r="Y7" s="756">
        <v>617.15838350000001</v>
      </c>
      <c r="Z7" s="756">
        <v>205.57895822999998</v>
      </c>
      <c r="AA7" s="756" t="s">
        <v>379</v>
      </c>
      <c r="AB7" s="756">
        <v>5626.2597407700005</v>
      </c>
      <c r="AC7" s="351"/>
      <c r="AD7" s="375"/>
      <c r="AE7" s="363"/>
      <c r="AF7" s="357"/>
      <c r="AG7" s="386">
        <v>1990</v>
      </c>
      <c r="AH7" s="429">
        <v>76.864386375061741</v>
      </c>
      <c r="AI7" s="409">
        <v>96.397832903061669</v>
      </c>
      <c r="AJ7" s="387">
        <v>40.208883602994256</v>
      </c>
      <c r="AK7" s="382">
        <v>85.7082777046015</v>
      </c>
      <c r="AL7" s="382">
        <v>7.3573194939520397</v>
      </c>
      <c r="AM7" s="388">
        <v>6.9344028014464616</v>
      </c>
      <c r="AN7" s="389">
        <v>20.641684637572812</v>
      </c>
      <c r="AO7" s="382">
        <v>21.54838188567761</v>
      </c>
      <c r="AP7" s="382">
        <v>1.6262041291029019</v>
      </c>
      <c r="AQ7" s="382">
        <v>15.444048519057397</v>
      </c>
      <c r="AR7" s="382">
        <v>4.1787239736247495</v>
      </c>
      <c r="AS7" s="382">
        <v>6.2665710539194803</v>
      </c>
      <c r="AT7" s="382">
        <v>50.936070438617861</v>
      </c>
      <c r="AU7" s="417">
        <v>18.772259114938137</v>
      </c>
      <c r="AV7" s="389">
        <v>19.687257871666048</v>
      </c>
      <c r="AW7" s="382">
        <v>24.490606119937027</v>
      </c>
      <c r="AX7" s="382">
        <v>63.74771070649382</v>
      </c>
      <c r="AY7" s="388">
        <v>11.761683174787578</v>
      </c>
      <c r="AZ7" s="390">
        <v>0.68991477306862281</v>
      </c>
      <c r="BA7" s="433">
        <v>3.6021670969383224</v>
      </c>
      <c r="BB7" s="391">
        <v>8.2112211057780566</v>
      </c>
      <c r="BC7" s="392">
        <v>0.30122580383536574</v>
      </c>
      <c r="BD7" s="392">
        <v>10.96924798952735</v>
      </c>
      <c r="BE7" s="392">
        <v>3.653918725797483</v>
      </c>
      <c r="BF7" s="392" t="s">
        <v>379</v>
      </c>
      <c r="BG7" s="412">
        <v>100</v>
      </c>
      <c r="BH7" s="354"/>
      <c r="BI7" s="354"/>
      <c r="BJ7" s="357"/>
    </row>
    <row r="8" spans="1:62" x14ac:dyDescent="0.2">
      <c r="A8" s="357"/>
      <c r="B8" s="386">
        <v>1991</v>
      </c>
      <c r="C8" s="757">
        <v>4287.0349815300006</v>
      </c>
      <c r="D8" s="758">
        <v>4139.9351485199995</v>
      </c>
      <c r="E8" s="759">
        <v>1651.2563747499998</v>
      </c>
      <c r="F8" s="760">
        <v>1423.5189199600002</v>
      </c>
      <c r="G8" s="760">
        <v>118.06624550999999</v>
      </c>
      <c r="H8" s="761">
        <v>109.67120927000001</v>
      </c>
      <c r="I8" s="762">
        <v>815.36415904</v>
      </c>
      <c r="J8" s="760">
        <v>179.62287413999999</v>
      </c>
      <c r="K8" s="760">
        <v>15.201019819999999</v>
      </c>
      <c r="L8" s="760">
        <v>122.11425308</v>
      </c>
      <c r="M8" s="760">
        <v>38.401248150000001</v>
      </c>
      <c r="N8" s="760">
        <v>55.102079830000001</v>
      </c>
      <c r="O8" s="760">
        <v>404.92268401999996</v>
      </c>
      <c r="P8" s="763">
        <v>789.49686892</v>
      </c>
      <c r="Q8" s="762">
        <v>859.88785381999992</v>
      </c>
      <c r="R8" s="760">
        <v>208.27663809000001</v>
      </c>
      <c r="S8" s="760">
        <v>556.56637737000005</v>
      </c>
      <c r="T8" s="761">
        <v>95.044838369999994</v>
      </c>
      <c r="U8" s="764">
        <v>23.929891990000002</v>
      </c>
      <c r="V8" s="765">
        <v>147.09983301</v>
      </c>
      <c r="W8" s="766">
        <v>427.48057552999995</v>
      </c>
      <c r="X8" s="767">
        <v>16.409616709999998</v>
      </c>
      <c r="Y8" s="767">
        <v>582.80336109999996</v>
      </c>
      <c r="Z8" s="767">
        <v>208.42154876000001</v>
      </c>
      <c r="AA8" s="767" t="s">
        <v>379</v>
      </c>
      <c r="AB8" s="767">
        <v>5522.15008364</v>
      </c>
      <c r="AC8" s="351"/>
      <c r="AD8" s="375"/>
      <c r="AE8" s="363"/>
      <c r="AF8" s="357"/>
      <c r="AG8" s="386">
        <v>1991</v>
      </c>
      <c r="AH8" s="431">
        <v>77.633438363633601</v>
      </c>
      <c r="AI8" s="411">
        <v>96.568727951981799</v>
      </c>
      <c r="AJ8" s="400">
        <v>39.886044479230875</v>
      </c>
      <c r="AK8" s="381">
        <v>86.20823160640461</v>
      </c>
      <c r="AL8" s="381">
        <v>7.1500856750893824</v>
      </c>
      <c r="AM8" s="401">
        <v>6.6416827179004363</v>
      </c>
      <c r="AN8" s="402">
        <v>19.69509496619742</v>
      </c>
      <c r="AO8" s="381">
        <v>22.0297730956786</v>
      </c>
      <c r="AP8" s="381">
        <v>1.8643227877341944</v>
      </c>
      <c r="AQ8" s="381">
        <v>14.976652054926703</v>
      </c>
      <c r="AR8" s="381">
        <v>4.7097051942058838</v>
      </c>
      <c r="AS8" s="381">
        <v>6.7579717870940677</v>
      </c>
      <c r="AT8" s="381">
        <v>49.661575080360542</v>
      </c>
      <c r="AU8" s="419">
        <v>19.070271407566374</v>
      </c>
      <c r="AV8" s="402">
        <v>20.770563377723548</v>
      </c>
      <c r="AW8" s="381">
        <v>24.221372259736384</v>
      </c>
      <c r="AX8" s="381">
        <v>64.725460988603047</v>
      </c>
      <c r="AY8" s="401">
        <v>11.053166752823525</v>
      </c>
      <c r="AZ8" s="403">
        <v>0.5780257692817915</v>
      </c>
      <c r="BA8" s="435">
        <v>3.4312720480181738</v>
      </c>
      <c r="BB8" s="404">
        <v>7.741198066971414</v>
      </c>
      <c r="BC8" s="405">
        <v>0.29715991889853482</v>
      </c>
      <c r="BD8" s="405">
        <v>10.553921068292247</v>
      </c>
      <c r="BE8" s="405">
        <v>3.7742825820231261</v>
      </c>
      <c r="BF8" s="405" t="s">
        <v>379</v>
      </c>
      <c r="BG8" s="414">
        <v>100</v>
      </c>
      <c r="BH8" s="354"/>
      <c r="BI8" s="354"/>
      <c r="BJ8" s="357"/>
    </row>
    <row r="9" spans="1:62" x14ac:dyDescent="0.2">
      <c r="A9" s="357"/>
      <c r="B9" s="386">
        <v>1992</v>
      </c>
      <c r="C9" s="768">
        <v>4132.9871972299998</v>
      </c>
      <c r="D9" s="769">
        <v>3991.0650736299999</v>
      </c>
      <c r="E9" s="770">
        <v>1576.2231029499999</v>
      </c>
      <c r="F9" s="771">
        <v>1359.26304179</v>
      </c>
      <c r="G9" s="771">
        <v>117.31005992</v>
      </c>
      <c r="H9" s="772">
        <v>99.650001250000003</v>
      </c>
      <c r="I9" s="773">
        <v>768.15704645000005</v>
      </c>
      <c r="J9" s="771">
        <v>165.11751709000001</v>
      </c>
      <c r="K9" s="771">
        <v>13.850980139999999</v>
      </c>
      <c r="L9" s="771">
        <v>111.0481253</v>
      </c>
      <c r="M9" s="771">
        <v>36.878742299999999</v>
      </c>
      <c r="N9" s="771">
        <v>55.294052989999997</v>
      </c>
      <c r="O9" s="771">
        <v>385.96762862999998</v>
      </c>
      <c r="P9" s="774">
        <v>813.44760246999999</v>
      </c>
      <c r="Q9" s="773">
        <v>813.29380125</v>
      </c>
      <c r="R9" s="771">
        <v>195.93025482000002</v>
      </c>
      <c r="S9" s="771">
        <v>526.75603309999997</v>
      </c>
      <c r="T9" s="772">
        <v>90.607513330000003</v>
      </c>
      <c r="U9" s="775">
        <v>19.943520509999999</v>
      </c>
      <c r="V9" s="776">
        <v>141.92212359999999</v>
      </c>
      <c r="W9" s="777">
        <v>412.52890840000003</v>
      </c>
      <c r="X9" s="778">
        <v>15.805533990000001</v>
      </c>
      <c r="Y9" s="778">
        <v>557.71439177000002</v>
      </c>
      <c r="Z9" s="778">
        <v>205.93444797000001</v>
      </c>
      <c r="AA9" s="778" t="s">
        <v>379</v>
      </c>
      <c r="AB9" s="778">
        <v>5324.9704793600004</v>
      </c>
      <c r="AC9" s="351"/>
      <c r="AD9" s="375"/>
      <c r="AE9" s="363"/>
      <c r="AF9" s="357"/>
      <c r="AG9" s="386">
        <v>1992</v>
      </c>
      <c r="AH9" s="430">
        <v>77.615213328407734</v>
      </c>
      <c r="AI9" s="410">
        <v>96.566112672811599</v>
      </c>
      <c r="AJ9" s="393">
        <v>39.493796113837234</v>
      </c>
      <c r="AK9" s="394">
        <v>86.23544720579558</v>
      </c>
      <c r="AL9" s="394">
        <v>7.44247814287501</v>
      </c>
      <c r="AM9" s="395">
        <v>6.3220746519638507</v>
      </c>
      <c r="AN9" s="396">
        <v>19.246918611410585</v>
      </c>
      <c r="AO9" s="394">
        <v>21.495281186715982</v>
      </c>
      <c r="AP9" s="394">
        <v>1.8031443184712841</v>
      </c>
      <c r="AQ9" s="394">
        <v>14.456435153879463</v>
      </c>
      <c r="AR9" s="394">
        <v>4.8009378382237449</v>
      </c>
      <c r="AS9" s="394">
        <v>7.1982745254422564</v>
      </c>
      <c r="AT9" s="394">
        <v>50.24592697726726</v>
      </c>
      <c r="AU9" s="418">
        <v>20.381717347698959</v>
      </c>
      <c r="AV9" s="396">
        <v>20.37786370920491</v>
      </c>
      <c r="AW9" s="394">
        <v>24.090956370116562</v>
      </c>
      <c r="AX9" s="394">
        <v>64.768234098230806</v>
      </c>
      <c r="AY9" s="395">
        <v>11.14080953165263</v>
      </c>
      <c r="AZ9" s="397">
        <v>0.49970421784831331</v>
      </c>
      <c r="BA9" s="434">
        <v>3.4338873271883994</v>
      </c>
      <c r="BB9" s="398">
        <v>7.7470647020296948</v>
      </c>
      <c r="BC9" s="399">
        <v>0.29681918521921352</v>
      </c>
      <c r="BD9" s="399">
        <v>10.473567767779077</v>
      </c>
      <c r="BE9" s="399">
        <v>3.8673350165642786</v>
      </c>
      <c r="BF9" s="399" t="s">
        <v>379</v>
      </c>
      <c r="BG9" s="413">
        <v>100</v>
      </c>
      <c r="BH9" s="354"/>
      <c r="BI9" s="354"/>
      <c r="BJ9" s="357"/>
    </row>
    <row r="10" spans="1:62" x14ac:dyDescent="0.2">
      <c r="A10" s="357"/>
      <c r="B10" s="386">
        <v>1993</v>
      </c>
      <c r="C10" s="757">
        <v>4061.6857283700001</v>
      </c>
      <c r="D10" s="758">
        <v>3920.9985381800002</v>
      </c>
      <c r="E10" s="759">
        <v>1511.7039081300002</v>
      </c>
      <c r="F10" s="760">
        <v>1292.50374156</v>
      </c>
      <c r="G10" s="760">
        <v>120.82607851</v>
      </c>
      <c r="H10" s="761">
        <v>98.374088059999991</v>
      </c>
      <c r="I10" s="762">
        <v>751.67924551999999</v>
      </c>
      <c r="J10" s="760">
        <v>164.74376877</v>
      </c>
      <c r="K10" s="760">
        <v>12.304175989999999</v>
      </c>
      <c r="L10" s="760">
        <v>110.79045140999999</v>
      </c>
      <c r="M10" s="760">
        <v>36.272456160000004</v>
      </c>
      <c r="N10" s="760">
        <v>56.11540419</v>
      </c>
      <c r="O10" s="760">
        <v>371.452989</v>
      </c>
      <c r="P10" s="763">
        <v>817.22949639000001</v>
      </c>
      <c r="Q10" s="762">
        <v>822.80813398000009</v>
      </c>
      <c r="R10" s="760">
        <v>188.45471681000001</v>
      </c>
      <c r="S10" s="760">
        <v>540.80286878000004</v>
      </c>
      <c r="T10" s="761">
        <v>93.550548390000003</v>
      </c>
      <c r="U10" s="764">
        <v>17.577754160000001</v>
      </c>
      <c r="V10" s="765">
        <v>140.6871902</v>
      </c>
      <c r="W10" s="766">
        <v>401.41878514000001</v>
      </c>
      <c r="X10" s="767">
        <v>15.30960196</v>
      </c>
      <c r="Y10" s="767">
        <v>538.80135966</v>
      </c>
      <c r="Z10" s="767">
        <v>206.18641944999999</v>
      </c>
      <c r="AA10" s="767" t="s">
        <v>379</v>
      </c>
      <c r="AB10" s="767">
        <v>5223.40189457</v>
      </c>
      <c r="AC10" s="351"/>
      <c r="AD10" s="375"/>
      <c r="AE10" s="363"/>
      <c r="AF10" s="357"/>
      <c r="AG10" s="386">
        <v>1993</v>
      </c>
      <c r="AH10" s="431">
        <v>77.759395320362685</v>
      </c>
      <c r="AI10" s="411">
        <v>96.536236439778435</v>
      </c>
      <c r="AJ10" s="400">
        <v>38.554054366765563</v>
      </c>
      <c r="AK10" s="381">
        <v>85.499794940587677</v>
      </c>
      <c r="AL10" s="381">
        <v>7.9927079542622623</v>
      </c>
      <c r="AM10" s="401">
        <v>6.5074971051500539</v>
      </c>
      <c r="AN10" s="402">
        <v>19.170607644982827</v>
      </c>
      <c r="AO10" s="381">
        <v>21.916764331577738</v>
      </c>
      <c r="AP10" s="381">
        <v>1.6368918076869559</v>
      </c>
      <c r="AQ10" s="381">
        <v>14.739059521772067</v>
      </c>
      <c r="AR10" s="381">
        <v>4.8255231704458303</v>
      </c>
      <c r="AS10" s="381">
        <v>7.4653390424768524</v>
      </c>
      <c r="AT10" s="381">
        <v>49.416422126040558</v>
      </c>
      <c r="AU10" s="419">
        <v>20.842382072637328</v>
      </c>
      <c r="AV10" s="402">
        <v>20.984658014229225</v>
      </c>
      <c r="AW10" s="381">
        <v>22.903847085033892</v>
      </c>
      <c r="AX10" s="381">
        <v>65.726485488674726</v>
      </c>
      <c r="AY10" s="401">
        <v>11.369667426291381</v>
      </c>
      <c r="AZ10" s="403">
        <v>0.44829790138506459</v>
      </c>
      <c r="BA10" s="435">
        <v>3.4637635604677706</v>
      </c>
      <c r="BB10" s="404">
        <v>7.6850066918514521</v>
      </c>
      <c r="BC10" s="405">
        <v>0.29309638180273156</v>
      </c>
      <c r="BD10" s="405">
        <v>10.315142708435134</v>
      </c>
      <c r="BE10" s="405">
        <v>3.9473588977394516</v>
      </c>
      <c r="BF10" s="405" t="s">
        <v>379</v>
      </c>
      <c r="BG10" s="414">
        <v>100</v>
      </c>
      <c r="BH10" s="354"/>
      <c r="BI10" s="354"/>
      <c r="BJ10" s="357"/>
    </row>
    <row r="11" spans="1:62" x14ac:dyDescent="0.2">
      <c r="A11" s="357"/>
      <c r="B11" s="386">
        <v>1994</v>
      </c>
      <c r="C11" s="746">
        <v>4017.3982795799998</v>
      </c>
      <c r="D11" s="747">
        <v>3884.7529536299999</v>
      </c>
      <c r="E11" s="748">
        <v>1516.7778182000002</v>
      </c>
      <c r="F11" s="749">
        <v>1290.8323468599999</v>
      </c>
      <c r="G11" s="749">
        <v>124.52885085</v>
      </c>
      <c r="H11" s="750">
        <v>101.41662049</v>
      </c>
      <c r="I11" s="751">
        <v>751.71913129000006</v>
      </c>
      <c r="J11" s="749">
        <v>171.37276695</v>
      </c>
      <c r="K11" s="749">
        <v>13.13567726</v>
      </c>
      <c r="L11" s="749">
        <v>114.52151134</v>
      </c>
      <c r="M11" s="749">
        <v>38.776831729999998</v>
      </c>
      <c r="N11" s="749">
        <v>58.661425149999999</v>
      </c>
      <c r="O11" s="749">
        <v>355.25091885999996</v>
      </c>
      <c r="P11" s="752">
        <v>824.30712658000004</v>
      </c>
      <c r="Q11" s="751">
        <v>775.25216528999999</v>
      </c>
      <c r="R11" s="749">
        <v>176.91447153999999</v>
      </c>
      <c r="S11" s="749">
        <v>505.84205229000003</v>
      </c>
      <c r="T11" s="750">
        <v>92.495641449999994</v>
      </c>
      <c r="U11" s="753">
        <v>16.696712269999999</v>
      </c>
      <c r="V11" s="754">
        <v>132.64532594000002</v>
      </c>
      <c r="W11" s="755">
        <v>427.42630106000001</v>
      </c>
      <c r="X11" s="756">
        <v>13.965394509999999</v>
      </c>
      <c r="Y11" s="756">
        <v>533.34160179000003</v>
      </c>
      <c r="Z11" s="756">
        <v>206.40907199</v>
      </c>
      <c r="AA11" s="756" t="s">
        <v>379</v>
      </c>
      <c r="AB11" s="756">
        <v>5198.5406489300003</v>
      </c>
      <c r="AC11" s="351"/>
      <c r="AD11" s="375"/>
      <c r="AE11" s="363"/>
      <c r="AF11" s="357"/>
      <c r="AG11" s="386">
        <v>1994</v>
      </c>
      <c r="AH11" s="429">
        <v>77.279347241554959</v>
      </c>
      <c r="AI11" s="409">
        <v>96.698228138737903</v>
      </c>
      <c r="AJ11" s="387">
        <v>39.044382906838109</v>
      </c>
      <c r="AK11" s="382">
        <v>85.103588104410989</v>
      </c>
      <c r="AL11" s="382">
        <v>8.2100917718971953</v>
      </c>
      <c r="AM11" s="388">
        <v>6.6863201236917966</v>
      </c>
      <c r="AN11" s="389">
        <v>19.350500283102352</v>
      </c>
      <c r="AO11" s="382">
        <v>22.797446521803018</v>
      </c>
      <c r="AP11" s="382">
        <v>1.7474182461550902</v>
      </c>
      <c r="AQ11" s="382">
        <v>15.234614442161856</v>
      </c>
      <c r="AR11" s="382">
        <v>5.1584202285042782</v>
      </c>
      <c r="AS11" s="382">
        <v>7.8036360534463309</v>
      </c>
      <c r="AT11" s="382">
        <v>47.258464507929411</v>
      </c>
      <c r="AU11" s="417">
        <v>21.219035970093003</v>
      </c>
      <c r="AV11" s="389">
        <v>19.95627970539509</v>
      </c>
      <c r="AW11" s="382">
        <v>22.820248618566744</v>
      </c>
      <c r="AX11" s="382">
        <v>65.248711959518204</v>
      </c>
      <c r="AY11" s="388">
        <v>11.931039420625156</v>
      </c>
      <c r="AZ11" s="390">
        <v>0.42980113457145891</v>
      </c>
      <c r="BA11" s="433">
        <v>3.3017718610131794</v>
      </c>
      <c r="BB11" s="391">
        <v>8.2220440297600792</v>
      </c>
      <c r="BC11" s="392">
        <v>0.26864067154835952</v>
      </c>
      <c r="BD11" s="392">
        <v>10.259448522342057</v>
      </c>
      <c r="BE11" s="392">
        <v>3.9705195347945303</v>
      </c>
      <c r="BF11" s="392" t="s">
        <v>379</v>
      </c>
      <c r="BG11" s="412">
        <v>100</v>
      </c>
      <c r="BH11" s="354"/>
      <c r="BI11" s="354"/>
      <c r="BJ11" s="357"/>
    </row>
    <row r="12" spans="1:62" x14ac:dyDescent="0.2">
      <c r="A12" s="357"/>
      <c r="B12" s="386">
        <v>1995</v>
      </c>
      <c r="C12" s="757">
        <v>4058.36831785</v>
      </c>
      <c r="D12" s="758">
        <v>3923.96518986</v>
      </c>
      <c r="E12" s="759">
        <v>1518.54106069</v>
      </c>
      <c r="F12" s="760">
        <v>1289.42663855</v>
      </c>
      <c r="G12" s="760">
        <v>130.00903197</v>
      </c>
      <c r="H12" s="761">
        <v>99.105390180000001</v>
      </c>
      <c r="I12" s="762">
        <v>767.21560293000005</v>
      </c>
      <c r="J12" s="760">
        <v>172.81724439999999</v>
      </c>
      <c r="K12" s="760">
        <v>13.278315119999998</v>
      </c>
      <c r="L12" s="760">
        <v>125.33476145</v>
      </c>
      <c r="M12" s="760">
        <v>39.098652530000003</v>
      </c>
      <c r="N12" s="760">
        <v>61.304690309999998</v>
      </c>
      <c r="O12" s="760">
        <v>355.38193913000003</v>
      </c>
      <c r="P12" s="763">
        <v>838.26137774999995</v>
      </c>
      <c r="Q12" s="762">
        <v>783.65175585999998</v>
      </c>
      <c r="R12" s="760">
        <v>182.88351075</v>
      </c>
      <c r="S12" s="760">
        <v>508.45432106999999</v>
      </c>
      <c r="T12" s="761">
        <v>92.313924040000003</v>
      </c>
      <c r="U12" s="764">
        <v>16.295392620000001</v>
      </c>
      <c r="V12" s="765">
        <v>134.40312799</v>
      </c>
      <c r="W12" s="766">
        <v>440.75171938</v>
      </c>
      <c r="X12" s="767">
        <v>14.067720849999999</v>
      </c>
      <c r="Y12" s="767">
        <v>533.20595641</v>
      </c>
      <c r="Z12" s="767">
        <v>206.79608916000001</v>
      </c>
      <c r="AA12" s="767" t="s">
        <v>379</v>
      </c>
      <c r="AB12" s="767">
        <v>5253.1898036499997</v>
      </c>
      <c r="AC12" s="351"/>
      <c r="AD12" s="375"/>
      <c r="AE12" s="363"/>
      <c r="AF12" s="357"/>
      <c r="AG12" s="386">
        <v>1995</v>
      </c>
      <c r="AH12" s="431">
        <v>77.255314761902966</v>
      </c>
      <c r="AI12" s="411">
        <v>96.688247160839197</v>
      </c>
      <c r="AJ12" s="400">
        <v>38.699147092693217</v>
      </c>
      <c r="AK12" s="381">
        <v>84.912201054616588</v>
      </c>
      <c r="AL12" s="381">
        <v>8.5614433047286873</v>
      </c>
      <c r="AM12" s="401">
        <v>6.5263556413132582</v>
      </c>
      <c r="AN12" s="402">
        <v>19.552049159675978</v>
      </c>
      <c r="AO12" s="381">
        <v>22.525251538160866</v>
      </c>
      <c r="AP12" s="381">
        <v>1.7307149475701549</v>
      </c>
      <c r="AQ12" s="381">
        <v>16.336315498713265</v>
      </c>
      <c r="AR12" s="381">
        <v>5.0961753620080277</v>
      </c>
      <c r="AS12" s="381">
        <v>7.9905426943713209</v>
      </c>
      <c r="AT12" s="381">
        <v>46.320999960479782</v>
      </c>
      <c r="AU12" s="419">
        <v>21.362609941499191</v>
      </c>
      <c r="AV12" s="402">
        <v>19.970915080619235</v>
      </c>
      <c r="AW12" s="381">
        <v>23.337344602679906</v>
      </c>
      <c r="AX12" s="381">
        <v>64.882687656586555</v>
      </c>
      <c r="AY12" s="401">
        <v>11.779967740733547</v>
      </c>
      <c r="AZ12" s="403">
        <v>0.41527872525753451</v>
      </c>
      <c r="BA12" s="435">
        <v>3.311752839160806</v>
      </c>
      <c r="BB12" s="404">
        <v>8.3901731301191269</v>
      </c>
      <c r="BC12" s="405">
        <v>0.2677938809716246</v>
      </c>
      <c r="BD12" s="405">
        <v>10.150136894720994</v>
      </c>
      <c r="BE12" s="405">
        <v>3.9365813322852867</v>
      </c>
      <c r="BF12" s="405" t="s">
        <v>379</v>
      </c>
      <c r="BG12" s="414">
        <v>100</v>
      </c>
      <c r="BH12" s="354"/>
      <c r="BI12" s="354"/>
      <c r="BJ12" s="357"/>
    </row>
    <row r="13" spans="1:62" x14ac:dyDescent="0.2">
      <c r="A13" s="357"/>
      <c r="B13" s="386">
        <v>1996</v>
      </c>
      <c r="C13" s="746">
        <v>4166.4165574899998</v>
      </c>
      <c r="D13" s="747">
        <v>4034.9324547599999</v>
      </c>
      <c r="E13" s="748">
        <v>1549.29569354</v>
      </c>
      <c r="F13" s="749">
        <v>1321.6143899600002</v>
      </c>
      <c r="G13" s="749">
        <v>134.06112289000001</v>
      </c>
      <c r="H13" s="750">
        <v>93.620180699999992</v>
      </c>
      <c r="I13" s="751">
        <v>755.89805594999996</v>
      </c>
      <c r="J13" s="749">
        <v>161.10183244000001</v>
      </c>
      <c r="K13" s="749">
        <v>13.606622999999999</v>
      </c>
      <c r="L13" s="749">
        <v>122.50074948</v>
      </c>
      <c r="M13" s="749">
        <v>38.578115199999999</v>
      </c>
      <c r="N13" s="749">
        <v>62.56978119</v>
      </c>
      <c r="O13" s="749">
        <v>357.54095465</v>
      </c>
      <c r="P13" s="752">
        <v>864.11811652999995</v>
      </c>
      <c r="Q13" s="751">
        <v>850.79735923999999</v>
      </c>
      <c r="R13" s="749">
        <v>199.90615839</v>
      </c>
      <c r="S13" s="749">
        <v>556.20617749000007</v>
      </c>
      <c r="T13" s="750">
        <v>94.685023360000002</v>
      </c>
      <c r="U13" s="753">
        <v>14.8232295</v>
      </c>
      <c r="V13" s="754">
        <v>131.48410273000002</v>
      </c>
      <c r="W13" s="755">
        <v>440.24686105000001</v>
      </c>
      <c r="X13" s="756">
        <v>14.09525485</v>
      </c>
      <c r="Y13" s="756">
        <v>534.80559667</v>
      </c>
      <c r="Z13" s="756">
        <v>205.3165994</v>
      </c>
      <c r="AA13" s="756" t="s">
        <v>379</v>
      </c>
      <c r="AB13" s="756">
        <v>5360.8808694599993</v>
      </c>
      <c r="AC13" s="351"/>
      <c r="AD13" s="375"/>
      <c r="AE13" s="363"/>
      <c r="AF13" s="357"/>
      <c r="AG13" s="386">
        <v>1996</v>
      </c>
      <c r="AH13" s="429">
        <v>77.718879768907868</v>
      </c>
      <c r="AI13" s="409">
        <v>96.844192103316459</v>
      </c>
      <c r="AJ13" s="387">
        <v>38.397066392333272</v>
      </c>
      <c r="AK13" s="382">
        <v>85.3042059995811</v>
      </c>
      <c r="AL13" s="382">
        <v>8.6530365668081419</v>
      </c>
      <c r="AM13" s="388">
        <v>6.0427574342562318</v>
      </c>
      <c r="AN13" s="389">
        <v>18.733846586657698</v>
      </c>
      <c r="AO13" s="382">
        <v>21.312640133401313</v>
      </c>
      <c r="AP13" s="382">
        <v>1.8000605892416834</v>
      </c>
      <c r="AQ13" s="382">
        <v>16.205988164110714</v>
      </c>
      <c r="AR13" s="382">
        <v>5.1036134960706674</v>
      </c>
      <c r="AS13" s="382">
        <v>8.2775422819897795</v>
      </c>
      <c r="AT13" s="382">
        <v>47.300155336508773</v>
      </c>
      <c r="AU13" s="417">
        <v>21.415925203669815</v>
      </c>
      <c r="AV13" s="389">
        <v>21.085789385056902</v>
      </c>
      <c r="AW13" s="382">
        <v>23.496330379841812</v>
      </c>
      <c r="AX13" s="382">
        <v>65.374694861165025</v>
      </c>
      <c r="AY13" s="388">
        <v>11.128974758993165</v>
      </c>
      <c r="AZ13" s="390">
        <v>0.36737243228230682</v>
      </c>
      <c r="BA13" s="433">
        <v>3.1558078966835419</v>
      </c>
      <c r="BB13" s="391">
        <v>8.2122112348739069</v>
      </c>
      <c r="BC13" s="392">
        <v>0.26292796264692619</v>
      </c>
      <c r="BD13" s="392">
        <v>9.9760768741699515</v>
      </c>
      <c r="BE13" s="392">
        <v>3.8299041594013548</v>
      </c>
      <c r="BF13" s="392" t="s">
        <v>379</v>
      </c>
      <c r="BG13" s="412">
        <v>100</v>
      </c>
      <c r="BH13" s="354"/>
      <c r="BI13" s="354"/>
      <c r="BJ13" s="357"/>
    </row>
    <row r="14" spans="1:62" x14ac:dyDescent="0.2">
      <c r="A14" s="357"/>
      <c r="B14" s="386">
        <v>1997</v>
      </c>
      <c r="C14" s="757">
        <v>4065.5511080399997</v>
      </c>
      <c r="D14" s="758">
        <v>3937.8259120499997</v>
      </c>
      <c r="E14" s="759">
        <v>1502.0287256199999</v>
      </c>
      <c r="F14" s="760">
        <v>1273.3658317899999</v>
      </c>
      <c r="G14" s="760">
        <v>135.14672417</v>
      </c>
      <c r="H14" s="761">
        <v>93.516169649999995</v>
      </c>
      <c r="I14" s="762">
        <v>746.01017359000002</v>
      </c>
      <c r="J14" s="760">
        <v>166.12916417</v>
      </c>
      <c r="K14" s="760">
        <v>14.1511952</v>
      </c>
      <c r="L14" s="760">
        <v>118.12469296</v>
      </c>
      <c r="M14" s="760">
        <v>38.706533350000001</v>
      </c>
      <c r="N14" s="760">
        <v>59.61674326</v>
      </c>
      <c r="O14" s="760">
        <v>349.28184464999998</v>
      </c>
      <c r="P14" s="763">
        <v>877.19033644000001</v>
      </c>
      <c r="Q14" s="762">
        <v>798.53368298000009</v>
      </c>
      <c r="R14" s="760">
        <v>184.93347091000001</v>
      </c>
      <c r="S14" s="760">
        <v>521.97309272999996</v>
      </c>
      <c r="T14" s="761">
        <v>91.627119340000007</v>
      </c>
      <c r="U14" s="764">
        <v>14.062993420000002</v>
      </c>
      <c r="V14" s="765">
        <v>127.725196</v>
      </c>
      <c r="W14" s="766">
        <v>446.16599969000004</v>
      </c>
      <c r="X14" s="767">
        <v>14.05160536</v>
      </c>
      <c r="Y14" s="767">
        <v>534.25424849000001</v>
      </c>
      <c r="Z14" s="767">
        <v>201.1550905</v>
      </c>
      <c r="AA14" s="767" t="s">
        <v>379</v>
      </c>
      <c r="AB14" s="767">
        <v>5261.1780520900002</v>
      </c>
      <c r="AC14" s="351"/>
      <c r="AD14" s="375"/>
      <c r="AE14" s="363"/>
      <c r="AF14" s="357"/>
      <c r="AG14" s="386">
        <v>1997</v>
      </c>
      <c r="AH14" s="431">
        <v>77.27453942420675</v>
      </c>
      <c r="AI14" s="411">
        <v>96.858354683147098</v>
      </c>
      <c r="AJ14" s="400">
        <v>38.143604089345232</v>
      </c>
      <c r="AK14" s="381">
        <v>84.776396753955979</v>
      </c>
      <c r="AL14" s="381">
        <v>8.9976124866862843</v>
      </c>
      <c r="AM14" s="401">
        <v>6.2259907586919727</v>
      </c>
      <c r="AN14" s="402">
        <v>18.944722043378327</v>
      </c>
      <c r="AO14" s="381">
        <v>22.269021261538853</v>
      </c>
      <c r="AP14" s="381">
        <v>1.896917187053988</v>
      </c>
      <c r="AQ14" s="381">
        <v>15.834193304838251</v>
      </c>
      <c r="AR14" s="381">
        <v>5.1884725866047958</v>
      </c>
      <c r="AS14" s="381">
        <v>7.9914115612000733</v>
      </c>
      <c r="AT14" s="381">
        <v>46.819984098764031</v>
      </c>
      <c r="AU14" s="419">
        <v>22.276006000055549</v>
      </c>
      <c r="AV14" s="402">
        <v>20.278542038550658</v>
      </c>
      <c r="AW14" s="381">
        <v>23.159132150801433</v>
      </c>
      <c r="AX14" s="381">
        <v>65.366446507563694</v>
      </c>
      <c r="AY14" s="401">
        <v>11.474421341634862</v>
      </c>
      <c r="AZ14" s="403">
        <v>0.35712582867024006</v>
      </c>
      <c r="BA14" s="435">
        <v>3.1416453170988734</v>
      </c>
      <c r="BB14" s="404">
        <v>8.4803440460024131</v>
      </c>
      <c r="BC14" s="405">
        <v>0.26708096971586065</v>
      </c>
      <c r="BD14" s="405">
        <v>10.15465059727009</v>
      </c>
      <c r="BE14" s="405">
        <v>3.8233849626148126</v>
      </c>
      <c r="BF14" s="405" t="s">
        <v>379</v>
      </c>
      <c r="BG14" s="414">
        <v>100</v>
      </c>
      <c r="BH14" s="354"/>
      <c r="BI14" s="354"/>
      <c r="BJ14" s="357"/>
    </row>
    <row r="15" spans="1:62" x14ac:dyDescent="0.2">
      <c r="A15" s="357"/>
      <c r="B15" s="386">
        <v>1998</v>
      </c>
      <c r="C15" s="746">
        <v>4056.62380248</v>
      </c>
      <c r="D15" s="747">
        <v>3939.30641216</v>
      </c>
      <c r="E15" s="748">
        <v>1519.8010520099999</v>
      </c>
      <c r="F15" s="749">
        <v>1295.6750190399998</v>
      </c>
      <c r="G15" s="749">
        <v>137.24683605999999</v>
      </c>
      <c r="H15" s="750">
        <v>86.879196910000005</v>
      </c>
      <c r="I15" s="751">
        <v>716.80307088999996</v>
      </c>
      <c r="J15" s="749">
        <v>161.33580728000001</v>
      </c>
      <c r="K15" s="749">
        <v>14.226194040000001</v>
      </c>
      <c r="L15" s="749">
        <v>111.44199531</v>
      </c>
      <c r="M15" s="749">
        <v>37.176289009999998</v>
      </c>
      <c r="N15" s="749">
        <v>57.000034939999999</v>
      </c>
      <c r="O15" s="749">
        <v>335.62275030999996</v>
      </c>
      <c r="P15" s="752">
        <v>904.90829128999997</v>
      </c>
      <c r="Q15" s="751">
        <v>783.51637656999992</v>
      </c>
      <c r="R15" s="749">
        <v>184.03354590000001</v>
      </c>
      <c r="S15" s="749">
        <v>510.80836995999999</v>
      </c>
      <c r="T15" s="750">
        <v>88.674460710000005</v>
      </c>
      <c r="U15" s="753">
        <v>14.27762139</v>
      </c>
      <c r="V15" s="754">
        <v>117.31739032</v>
      </c>
      <c r="W15" s="755">
        <v>420.36466709000001</v>
      </c>
      <c r="X15" s="756">
        <v>14.125779829999999</v>
      </c>
      <c r="Y15" s="756">
        <v>531.60784545000001</v>
      </c>
      <c r="Z15" s="756">
        <v>198.52051121999997</v>
      </c>
      <c r="AA15" s="756" t="s">
        <v>379</v>
      </c>
      <c r="AB15" s="756">
        <v>5221.2426060600001</v>
      </c>
      <c r="AC15" s="351"/>
      <c r="AD15" s="375"/>
      <c r="AE15" s="363"/>
      <c r="AF15" s="357"/>
      <c r="AG15" s="386">
        <v>1998</v>
      </c>
      <c r="AH15" s="429">
        <v>77.694604686089605</v>
      </c>
      <c r="AI15" s="409">
        <v>97.108004191853368</v>
      </c>
      <c r="AJ15" s="387">
        <v>38.580422363658244</v>
      </c>
      <c r="AK15" s="382">
        <v>85.252936055440671</v>
      </c>
      <c r="AL15" s="382">
        <v>9.0305790931309957</v>
      </c>
      <c r="AM15" s="388">
        <v>5.7164848514283282</v>
      </c>
      <c r="AN15" s="389">
        <v>18.19617455187911</v>
      </c>
      <c r="AO15" s="382">
        <v>22.507689187168463</v>
      </c>
      <c r="AP15" s="382">
        <v>1.984672585503354</v>
      </c>
      <c r="AQ15" s="382">
        <v>15.547086757263878</v>
      </c>
      <c r="AR15" s="382">
        <v>5.1864020286410071</v>
      </c>
      <c r="AS15" s="382">
        <v>7.9519797354142732</v>
      </c>
      <c r="AT15" s="382">
        <v>46.822169706009028</v>
      </c>
      <c r="AU15" s="417">
        <v>22.971259318561636</v>
      </c>
      <c r="AV15" s="389">
        <v>19.889703785199647</v>
      </c>
      <c r="AW15" s="382">
        <v>23.488155628047465</v>
      </c>
      <c r="AX15" s="382">
        <v>65.194345036687821</v>
      </c>
      <c r="AY15" s="388">
        <v>11.317499335264726</v>
      </c>
      <c r="AZ15" s="390">
        <v>0.36243998044750464</v>
      </c>
      <c r="BA15" s="433">
        <v>2.8919958081466293</v>
      </c>
      <c r="BB15" s="391">
        <v>8.0510464425098078</v>
      </c>
      <c r="BC15" s="392">
        <v>0.27054440668213747</v>
      </c>
      <c r="BD15" s="392">
        <v>10.181634632970185</v>
      </c>
      <c r="BE15" s="392">
        <v>3.8021698319397856</v>
      </c>
      <c r="BF15" s="392" t="s">
        <v>379</v>
      </c>
      <c r="BG15" s="412">
        <v>100</v>
      </c>
      <c r="BH15" s="354"/>
      <c r="BI15" s="354"/>
      <c r="BJ15" s="357"/>
    </row>
    <row r="16" spans="1:62" x14ac:dyDescent="0.2">
      <c r="A16" s="357"/>
      <c r="B16" s="386">
        <v>1999</v>
      </c>
      <c r="C16" s="757">
        <v>3994.4854825100001</v>
      </c>
      <c r="D16" s="758">
        <v>3880.5936710700003</v>
      </c>
      <c r="E16" s="759">
        <v>1476.8003407399999</v>
      </c>
      <c r="F16" s="760">
        <v>1261.9463726600002</v>
      </c>
      <c r="G16" s="760">
        <v>131.15101946999999</v>
      </c>
      <c r="H16" s="761">
        <v>83.702948599999999</v>
      </c>
      <c r="I16" s="762">
        <v>696.80541948000007</v>
      </c>
      <c r="J16" s="760">
        <v>149.87161891</v>
      </c>
      <c r="K16" s="760">
        <v>14.501180889999999</v>
      </c>
      <c r="L16" s="760">
        <v>109.12552447</v>
      </c>
      <c r="M16" s="760">
        <v>35.806324419999996</v>
      </c>
      <c r="N16" s="760">
        <v>57.005389229999999</v>
      </c>
      <c r="O16" s="760">
        <v>330.49538157000001</v>
      </c>
      <c r="P16" s="763">
        <v>923.66235179</v>
      </c>
      <c r="Q16" s="762">
        <v>770.16257624000002</v>
      </c>
      <c r="R16" s="760">
        <v>183.01998435000002</v>
      </c>
      <c r="S16" s="760">
        <v>498.27065233999997</v>
      </c>
      <c r="T16" s="761">
        <v>88.871939549999993</v>
      </c>
      <c r="U16" s="764">
        <v>13.162982830000001</v>
      </c>
      <c r="V16" s="765">
        <v>113.89181144</v>
      </c>
      <c r="W16" s="766">
        <v>382.55879044</v>
      </c>
      <c r="X16" s="767">
        <v>13.75790469</v>
      </c>
      <c r="Y16" s="767">
        <v>528.46942021000007</v>
      </c>
      <c r="Z16" s="767">
        <v>192.07185407999998</v>
      </c>
      <c r="AA16" s="767" t="s">
        <v>379</v>
      </c>
      <c r="AB16" s="767">
        <v>5111.3434519300008</v>
      </c>
      <c r="AC16" s="351"/>
      <c r="AD16" s="375"/>
      <c r="AE16" s="363"/>
      <c r="AF16" s="357"/>
      <c r="AG16" s="386">
        <v>1999</v>
      </c>
      <c r="AH16" s="431">
        <v>78.149424316257125</v>
      </c>
      <c r="AI16" s="411">
        <v>97.148773929992245</v>
      </c>
      <c r="AJ16" s="400">
        <v>38.056041572958613</v>
      </c>
      <c r="AK16" s="381">
        <v>85.451386883325071</v>
      </c>
      <c r="AL16" s="381">
        <v>8.8807549573209332</v>
      </c>
      <c r="AM16" s="401">
        <v>5.6678581586768768</v>
      </c>
      <c r="AN16" s="402">
        <v>17.956155128394805</v>
      </c>
      <c r="AO16" s="381">
        <v>21.508388815609901</v>
      </c>
      <c r="AP16" s="381">
        <v>2.0810947338529155</v>
      </c>
      <c r="AQ16" s="381">
        <v>15.660831764402221</v>
      </c>
      <c r="AR16" s="381">
        <v>5.1386403462132826</v>
      </c>
      <c r="AS16" s="381">
        <v>8.1809623800774975</v>
      </c>
      <c r="AT16" s="381">
        <v>47.430081961279292</v>
      </c>
      <c r="AU16" s="419">
        <v>23.802088806049042</v>
      </c>
      <c r="AV16" s="402">
        <v>19.846514258413514</v>
      </c>
      <c r="AW16" s="381">
        <v>23.763811693307581</v>
      </c>
      <c r="AX16" s="381">
        <v>64.696814375556926</v>
      </c>
      <c r="AY16" s="401">
        <v>11.539373931135481</v>
      </c>
      <c r="AZ16" s="403">
        <v>0.33920023444172032</v>
      </c>
      <c r="BA16" s="435">
        <v>2.8512260700077503</v>
      </c>
      <c r="BB16" s="404">
        <v>7.484505669356829</v>
      </c>
      <c r="BC16" s="405">
        <v>0.26916416044797636</v>
      </c>
      <c r="BD16" s="405">
        <v>10.339149094167297</v>
      </c>
      <c r="BE16" s="405">
        <v>3.7577567597707655</v>
      </c>
      <c r="BF16" s="405" t="s">
        <v>379</v>
      </c>
      <c r="BG16" s="414">
        <v>100</v>
      </c>
      <c r="BH16" s="354"/>
      <c r="BI16" s="354"/>
      <c r="BJ16" s="357"/>
    </row>
    <row r="17" spans="1:62" x14ac:dyDescent="0.2">
      <c r="A17" s="357"/>
      <c r="B17" s="386">
        <v>2000</v>
      </c>
      <c r="C17" s="746">
        <v>4003.5894942999998</v>
      </c>
      <c r="D17" s="747">
        <v>3891.4600061300002</v>
      </c>
      <c r="E17" s="748">
        <v>1508.2427437400002</v>
      </c>
      <c r="F17" s="749">
        <v>1292.50585376</v>
      </c>
      <c r="G17" s="749">
        <v>133.44052108</v>
      </c>
      <c r="H17" s="750">
        <v>82.296368900000004</v>
      </c>
      <c r="I17" s="751">
        <v>706.65497791999996</v>
      </c>
      <c r="J17" s="749">
        <v>152.44671690000001</v>
      </c>
      <c r="K17" s="749">
        <v>14.89656117</v>
      </c>
      <c r="L17" s="749">
        <v>112.97450075</v>
      </c>
      <c r="M17" s="749">
        <v>37.271396279999998</v>
      </c>
      <c r="N17" s="749">
        <v>55.905322949999999</v>
      </c>
      <c r="O17" s="749">
        <v>333.16047986000001</v>
      </c>
      <c r="P17" s="752">
        <v>917.99170745000004</v>
      </c>
      <c r="Q17" s="751">
        <v>746.03846910000004</v>
      </c>
      <c r="R17" s="749">
        <v>176.67243345</v>
      </c>
      <c r="S17" s="749">
        <v>482.76915980000001</v>
      </c>
      <c r="T17" s="750">
        <v>86.596875850000004</v>
      </c>
      <c r="U17" s="753">
        <v>12.53210792</v>
      </c>
      <c r="V17" s="754">
        <v>112.12948817</v>
      </c>
      <c r="W17" s="755">
        <v>393.92510943000002</v>
      </c>
      <c r="X17" s="756">
        <v>13.542301670000001</v>
      </c>
      <c r="Y17" s="756">
        <v>521.02574362000007</v>
      </c>
      <c r="Z17" s="756">
        <v>189.56923657000002</v>
      </c>
      <c r="AA17" s="756" t="s">
        <v>379</v>
      </c>
      <c r="AB17" s="756">
        <v>5121.6518855900003</v>
      </c>
      <c r="AC17" s="351"/>
      <c r="AD17" s="375"/>
      <c r="AE17" s="363"/>
      <c r="AF17" s="357"/>
      <c r="AG17" s="386">
        <v>2000</v>
      </c>
      <c r="AH17" s="429">
        <v>78.169887054687976</v>
      </c>
      <c r="AI17" s="409">
        <v>97.199276091376476</v>
      </c>
      <c r="AJ17" s="387">
        <v>38.757760361513398</v>
      </c>
      <c r="AK17" s="382">
        <v>85.696142688209733</v>
      </c>
      <c r="AL17" s="382">
        <v>8.8474167460011515</v>
      </c>
      <c r="AM17" s="388">
        <v>5.4564405657891069</v>
      </c>
      <c r="AN17" s="389">
        <v>18.159122201097937</v>
      </c>
      <c r="AO17" s="382">
        <v>21.573005450088036</v>
      </c>
      <c r="AP17" s="382">
        <v>2.1080388075446956</v>
      </c>
      <c r="AQ17" s="382">
        <v>15.987222092814548</v>
      </c>
      <c r="AR17" s="382">
        <v>5.2743414317558903</v>
      </c>
      <c r="AS17" s="382">
        <v>7.9112614637703738</v>
      </c>
      <c r="AT17" s="382">
        <v>47.146130752611342</v>
      </c>
      <c r="AU17" s="417">
        <v>23.589904714527165</v>
      </c>
      <c r="AV17" s="389">
        <v>19.171171435009153</v>
      </c>
      <c r="AW17" s="382">
        <v>23.681410646710042</v>
      </c>
      <c r="AX17" s="382">
        <v>64.711027620653297</v>
      </c>
      <c r="AY17" s="388">
        <v>11.607561732636663</v>
      </c>
      <c r="AZ17" s="390">
        <v>0.32204128785234509</v>
      </c>
      <c r="BA17" s="433">
        <v>2.8007239086235307</v>
      </c>
      <c r="BB17" s="391">
        <v>7.6913682973715218</v>
      </c>
      <c r="BC17" s="392">
        <v>0.26441277096754423</v>
      </c>
      <c r="BD17" s="392">
        <v>10.173001899756787</v>
      </c>
      <c r="BE17" s="392">
        <v>3.7013299772161723</v>
      </c>
      <c r="BF17" s="392" t="s">
        <v>379</v>
      </c>
      <c r="BG17" s="412">
        <v>100</v>
      </c>
      <c r="BH17" s="354"/>
      <c r="BI17" s="354"/>
      <c r="BJ17" s="357"/>
    </row>
    <row r="18" spans="1:62" x14ac:dyDescent="0.2">
      <c r="A18" s="357"/>
      <c r="B18" s="386">
        <v>2001</v>
      </c>
      <c r="C18" s="757">
        <v>4080.0590301100001</v>
      </c>
      <c r="D18" s="758">
        <v>3972.57712279</v>
      </c>
      <c r="E18" s="759">
        <v>1547.51229162</v>
      </c>
      <c r="F18" s="760">
        <v>1333.12441289</v>
      </c>
      <c r="G18" s="760">
        <v>135.19490051</v>
      </c>
      <c r="H18" s="761">
        <v>79.192978220000001</v>
      </c>
      <c r="I18" s="762">
        <v>683.25505115999999</v>
      </c>
      <c r="J18" s="760">
        <v>143.83432279000002</v>
      </c>
      <c r="K18" s="760">
        <v>15.28828839</v>
      </c>
      <c r="L18" s="760">
        <v>108.89623543</v>
      </c>
      <c r="M18" s="760">
        <v>34.981655830000001</v>
      </c>
      <c r="N18" s="760">
        <v>55.433863760000001</v>
      </c>
      <c r="O18" s="760">
        <v>324.82068498000001</v>
      </c>
      <c r="P18" s="763">
        <v>932.27437735000001</v>
      </c>
      <c r="Q18" s="762">
        <v>798.18111710999995</v>
      </c>
      <c r="R18" s="760">
        <v>193.792912</v>
      </c>
      <c r="S18" s="760">
        <v>517.59271010999998</v>
      </c>
      <c r="T18" s="761">
        <v>86.795494999999988</v>
      </c>
      <c r="U18" s="764">
        <v>11.35428555</v>
      </c>
      <c r="V18" s="765">
        <v>107.48190732</v>
      </c>
      <c r="W18" s="766">
        <v>381.14599377000002</v>
      </c>
      <c r="X18" s="767">
        <v>13.125161239999999</v>
      </c>
      <c r="Y18" s="767">
        <v>512.18745629</v>
      </c>
      <c r="Z18" s="767">
        <v>185.67017438000002</v>
      </c>
      <c r="AA18" s="767" t="s">
        <v>379</v>
      </c>
      <c r="AB18" s="767">
        <v>5172.1878157800002</v>
      </c>
      <c r="AC18" s="351"/>
      <c r="AD18" s="375"/>
      <c r="AE18" s="363"/>
      <c r="AF18" s="357"/>
      <c r="AG18" s="386">
        <v>2001</v>
      </c>
      <c r="AH18" s="431">
        <v>78.884587633535119</v>
      </c>
      <c r="AI18" s="411">
        <v>97.365677640279074</v>
      </c>
      <c r="AJ18" s="400">
        <v>38.95487095120658</v>
      </c>
      <c r="AK18" s="381">
        <v>86.146289118933595</v>
      </c>
      <c r="AL18" s="381">
        <v>8.7362731295964302</v>
      </c>
      <c r="AM18" s="401">
        <v>5.117437751469974</v>
      </c>
      <c r="AN18" s="402">
        <v>17.199289781947389</v>
      </c>
      <c r="AO18" s="381">
        <v>21.051336912300101</v>
      </c>
      <c r="AP18" s="381">
        <v>2.2375668301382077</v>
      </c>
      <c r="AQ18" s="381">
        <v>15.937860282938388</v>
      </c>
      <c r="AR18" s="381">
        <v>5.1198532335194162</v>
      </c>
      <c r="AS18" s="381">
        <v>8.1132021879511704</v>
      </c>
      <c r="AT18" s="381">
        <v>47.540180556079889</v>
      </c>
      <c r="AU18" s="419">
        <v>23.467747724813204</v>
      </c>
      <c r="AV18" s="402">
        <v>20.09227492478297</v>
      </c>
      <c r="AW18" s="381">
        <v>24.279315539519679</v>
      </c>
      <c r="AX18" s="381">
        <v>64.846524055099735</v>
      </c>
      <c r="AY18" s="401">
        <v>10.874160405380577</v>
      </c>
      <c r="AZ18" s="403">
        <v>0.28581661724985513</v>
      </c>
      <c r="BA18" s="435">
        <v>2.6343223597209144</v>
      </c>
      <c r="BB18" s="404">
        <v>7.3691444963995503</v>
      </c>
      <c r="BC18" s="405">
        <v>0.25376420399808391</v>
      </c>
      <c r="BD18" s="405">
        <v>9.9027234611889039</v>
      </c>
      <c r="BE18" s="405">
        <v>3.5897802050716852</v>
      </c>
      <c r="BF18" s="405" t="s">
        <v>379</v>
      </c>
      <c r="BG18" s="414">
        <v>100</v>
      </c>
      <c r="BH18" s="354"/>
      <c r="BI18" s="354"/>
      <c r="BJ18" s="357"/>
    </row>
    <row r="19" spans="1:62" x14ac:dyDescent="0.2">
      <c r="A19" s="357"/>
      <c r="B19" s="386">
        <v>2002</v>
      </c>
      <c r="C19" s="746">
        <v>4050.30926241</v>
      </c>
      <c r="D19" s="747">
        <v>3944.4331444999998</v>
      </c>
      <c r="E19" s="748">
        <v>1565.52199881</v>
      </c>
      <c r="F19" s="749">
        <v>1349.0511817000001</v>
      </c>
      <c r="G19" s="749">
        <v>136.67170278</v>
      </c>
      <c r="H19" s="750">
        <v>79.799114340000003</v>
      </c>
      <c r="I19" s="751">
        <v>664.60443266000004</v>
      </c>
      <c r="J19" s="749">
        <v>137.72738095</v>
      </c>
      <c r="K19" s="749">
        <v>14.812880890000001</v>
      </c>
      <c r="L19" s="749">
        <v>106.04433881</v>
      </c>
      <c r="M19" s="749">
        <v>35.189259280000002</v>
      </c>
      <c r="N19" s="749">
        <v>54.142727200000003</v>
      </c>
      <c r="O19" s="749">
        <v>316.68784553</v>
      </c>
      <c r="P19" s="752">
        <v>943.10474167000007</v>
      </c>
      <c r="Q19" s="751">
        <v>760.09914058000004</v>
      </c>
      <c r="R19" s="749">
        <v>183.43936015</v>
      </c>
      <c r="S19" s="749">
        <v>491.49852199999998</v>
      </c>
      <c r="T19" s="750">
        <v>85.161258440000012</v>
      </c>
      <c r="U19" s="753">
        <v>11.10283078</v>
      </c>
      <c r="V19" s="754">
        <v>105.87611792</v>
      </c>
      <c r="W19" s="755">
        <v>377.05124902</v>
      </c>
      <c r="X19" s="756">
        <v>12.792259120000001</v>
      </c>
      <c r="Y19" s="756">
        <v>506.60015374</v>
      </c>
      <c r="Z19" s="756">
        <v>185.12605131999999</v>
      </c>
      <c r="AA19" s="756" t="s">
        <v>379</v>
      </c>
      <c r="AB19" s="756">
        <v>5131.8789756199994</v>
      </c>
      <c r="AC19" s="351"/>
      <c r="AD19" s="375"/>
      <c r="AE19" s="363"/>
      <c r="AF19" s="357"/>
      <c r="AG19" s="386">
        <v>2002</v>
      </c>
      <c r="AH19" s="429">
        <v>78.924489093600826</v>
      </c>
      <c r="AI19" s="409">
        <v>97.385974476255114</v>
      </c>
      <c r="AJ19" s="387">
        <v>39.689403811873888</v>
      </c>
      <c r="AK19" s="382">
        <v>86.172610971002271</v>
      </c>
      <c r="AL19" s="382">
        <v>8.7301042645129385</v>
      </c>
      <c r="AM19" s="388">
        <v>5.097284765123562</v>
      </c>
      <c r="AN19" s="389">
        <v>16.849174730891427</v>
      </c>
      <c r="AO19" s="382">
        <v>20.72321130913355</v>
      </c>
      <c r="AP19" s="382">
        <v>2.2288266767516447</v>
      </c>
      <c r="AQ19" s="382">
        <v>15.956008356063798</v>
      </c>
      <c r="AR19" s="382">
        <v>5.2947674662895619</v>
      </c>
      <c r="AS19" s="382">
        <v>8.14660940242306</v>
      </c>
      <c r="AT19" s="382">
        <v>47.65057678933838</v>
      </c>
      <c r="AU19" s="417">
        <v>23.909766172232814</v>
      </c>
      <c r="AV19" s="389">
        <v>19.270174261664433</v>
      </c>
      <c r="AW19" s="382">
        <v>24.133609730176126</v>
      </c>
      <c r="AX19" s="382">
        <v>64.662423065622448</v>
      </c>
      <c r="AY19" s="388">
        <v>11.203967205517031</v>
      </c>
      <c r="AZ19" s="390">
        <v>0.28148102333744601</v>
      </c>
      <c r="BA19" s="433">
        <v>2.6140255239917654</v>
      </c>
      <c r="BB19" s="391">
        <v>7.3472357943602367</v>
      </c>
      <c r="BC19" s="392">
        <v>0.2492704754101206</v>
      </c>
      <c r="BD19" s="392">
        <v>9.8716309590834808</v>
      </c>
      <c r="BE19" s="392">
        <v>3.607373677350493</v>
      </c>
      <c r="BF19" s="392" t="s">
        <v>379</v>
      </c>
      <c r="BG19" s="412">
        <v>100</v>
      </c>
      <c r="BH19" s="354"/>
      <c r="BI19" s="354"/>
      <c r="BJ19" s="357"/>
    </row>
    <row r="20" spans="1:62" x14ac:dyDescent="0.2">
      <c r="A20" s="357"/>
      <c r="B20" s="386">
        <v>2003</v>
      </c>
      <c r="C20" s="757">
        <v>4136.4862428300003</v>
      </c>
      <c r="D20" s="758">
        <v>4032.4820035600001</v>
      </c>
      <c r="E20" s="759">
        <v>1617.02095631</v>
      </c>
      <c r="F20" s="760">
        <v>1401.2831237400001</v>
      </c>
      <c r="G20" s="760">
        <v>136.36684020000001</v>
      </c>
      <c r="H20" s="761">
        <v>79.37099237999999</v>
      </c>
      <c r="I20" s="762">
        <v>675.22014534000004</v>
      </c>
      <c r="J20" s="760">
        <v>139.33206808999998</v>
      </c>
      <c r="K20" s="760">
        <v>14.164973029999999</v>
      </c>
      <c r="L20" s="760">
        <v>109.70739894</v>
      </c>
      <c r="M20" s="760">
        <v>35.594122949999999</v>
      </c>
      <c r="N20" s="760">
        <v>53.600625030000003</v>
      </c>
      <c r="O20" s="760">
        <v>322.82095728999997</v>
      </c>
      <c r="P20" s="763">
        <v>953.47420183999998</v>
      </c>
      <c r="Q20" s="762">
        <v>775.25755159000005</v>
      </c>
      <c r="R20" s="760">
        <v>184.47694516000001</v>
      </c>
      <c r="S20" s="760">
        <v>505.0193142</v>
      </c>
      <c r="T20" s="761">
        <v>85.761292230000009</v>
      </c>
      <c r="U20" s="764">
        <v>11.50914848</v>
      </c>
      <c r="V20" s="765">
        <v>104.00423927</v>
      </c>
      <c r="W20" s="766">
        <v>389.80113914999998</v>
      </c>
      <c r="X20" s="767">
        <v>12.40291682</v>
      </c>
      <c r="Y20" s="767">
        <v>499.42493842000005</v>
      </c>
      <c r="Z20" s="767">
        <v>178.74830405</v>
      </c>
      <c r="AA20" s="767" t="s">
        <v>379</v>
      </c>
      <c r="AB20" s="767">
        <v>5216.8635412799995</v>
      </c>
      <c r="AC20" s="351"/>
      <c r="AD20" s="375"/>
      <c r="AE20" s="363"/>
      <c r="AF20" s="357"/>
      <c r="AG20" s="386">
        <v>2003</v>
      </c>
      <c r="AH20" s="431">
        <v>79.290673602995568</v>
      </c>
      <c r="AI20" s="411">
        <v>97.485686324950876</v>
      </c>
      <c r="AJ20" s="400">
        <v>40.099892693443984</v>
      </c>
      <c r="AK20" s="381">
        <v>86.658315606353796</v>
      </c>
      <c r="AL20" s="381">
        <v>8.4332141564315659</v>
      </c>
      <c r="AM20" s="401">
        <v>4.9084702378330674</v>
      </c>
      <c r="AN20" s="402">
        <v>16.74452966544909</v>
      </c>
      <c r="AO20" s="381">
        <v>20.635057921715408</v>
      </c>
      <c r="AP20" s="381">
        <v>2.0978303339672091</v>
      </c>
      <c r="AQ20" s="381">
        <v>16.247648962659134</v>
      </c>
      <c r="AR20" s="381">
        <v>5.2714841515987283</v>
      </c>
      <c r="AS20" s="381">
        <v>7.9382443488871273</v>
      </c>
      <c r="AT20" s="381">
        <v>47.809734279691376</v>
      </c>
      <c r="AU20" s="419">
        <v>23.644847044530973</v>
      </c>
      <c r="AV20" s="402">
        <v>19.225319565110983</v>
      </c>
      <c r="AW20" s="381">
        <v>23.795568941140974</v>
      </c>
      <c r="AX20" s="381">
        <v>65.142134141646224</v>
      </c>
      <c r="AY20" s="401">
        <v>11.062296917212802</v>
      </c>
      <c r="AZ20" s="403">
        <v>0.28541103146497288</v>
      </c>
      <c r="BA20" s="435">
        <v>2.514313675049114</v>
      </c>
      <c r="BB20" s="404">
        <v>7.4719443218244335</v>
      </c>
      <c r="BC20" s="405">
        <v>0.2377466215448841</v>
      </c>
      <c r="BD20" s="405">
        <v>9.5732797008806205</v>
      </c>
      <c r="BE20" s="405">
        <v>3.4263557525628254</v>
      </c>
      <c r="BF20" s="405" t="s">
        <v>379</v>
      </c>
      <c r="BG20" s="414">
        <v>100</v>
      </c>
      <c r="BH20" s="354"/>
      <c r="BI20" s="354"/>
      <c r="BJ20" s="357"/>
    </row>
    <row r="21" spans="1:62" x14ac:dyDescent="0.2">
      <c r="A21" s="357"/>
      <c r="B21" s="386">
        <v>2004</v>
      </c>
      <c r="C21" s="746">
        <v>4130.0436425799999</v>
      </c>
      <c r="D21" s="747">
        <v>4032.4893703100001</v>
      </c>
      <c r="E21" s="748">
        <v>1603.2091525000001</v>
      </c>
      <c r="F21" s="749">
        <v>1384.85435721</v>
      </c>
      <c r="G21" s="749">
        <v>140.91071496000001</v>
      </c>
      <c r="H21" s="750">
        <v>77.444080329999991</v>
      </c>
      <c r="I21" s="751">
        <v>672.98353093999992</v>
      </c>
      <c r="J21" s="749">
        <v>144.20592368999999</v>
      </c>
      <c r="K21" s="749">
        <v>13.864051960000001</v>
      </c>
      <c r="L21" s="749">
        <v>109.00155236000001</v>
      </c>
      <c r="M21" s="749">
        <v>34.343671110000002</v>
      </c>
      <c r="N21" s="749">
        <v>51.847071490000005</v>
      </c>
      <c r="O21" s="749">
        <v>319.72126032</v>
      </c>
      <c r="P21" s="752">
        <v>972.78217185000005</v>
      </c>
      <c r="Q21" s="751">
        <v>771.27835459000005</v>
      </c>
      <c r="R21" s="749">
        <v>188.18662302000001</v>
      </c>
      <c r="S21" s="749">
        <v>497.17546716999999</v>
      </c>
      <c r="T21" s="750">
        <v>85.916264400000003</v>
      </c>
      <c r="U21" s="753">
        <v>12.23616043</v>
      </c>
      <c r="V21" s="754">
        <v>97.554272269999998</v>
      </c>
      <c r="W21" s="755">
        <v>404.34562309</v>
      </c>
      <c r="X21" s="756">
        <v>12.275574020000001</v>
      </c>
      <c r="Y21" s="756">
        <v>500.05611102999995</v>
      </c>
      <c r="Z21" s="756">
        <v>170.78284117000001</v>
      </c>
      <c r="AA21" s="756" t="s">
        <v>379</v>
      </c>
      <c r="AB21" s="756">
        <v>5217.50379187</v>
      </c>
      <c r="AC21" s="351"/>
      <c r="AD21" s="375"/>
      <c r="AE21" s="363"/>
      <c r="AF21" s="357"/>
      <c r="AG21" s="386">
        <v>2004</v>
      </c>
      <c r="AH21" s="429">
        <v>79.157463172628667</v>
      </c>
      <c r="AI21" s="409">
        <v>97.637936043478263</v>
      </c>
      <c r="AJ21" s="387">
        <v>39.757306350363727</v>
      </c>
      <c r="AK21" s="382">
        <v>86.380142918376961</v>
      </c>
      <c r="AL21" s="382">
        <v>8.7892908258581066</v>
      </c>
      <c r="AM21" s="388">
        <v>4.8305662557649338</v>
      </c>
      <c r="AN21" s="389">
        <v>16.6890342202753</v>
      </c>
      <c r="AO21" s="382">
        <v>21.427853292127104</v>
      </c>
      <c r="AP21" s="382">
        <v>2.0600878509813123</v>
      </c>
      <c r="AQ21" s="382">
        <v>16.196763716899646</v>
      </c>
      <c r="AR21" s="382">
        <v>5.1031963682721866</v>
      </c>
      <c r="AS21" s="382">
        <v>7.7040624482417606</v>
      </c>
      <c r="AT21" s="382">
        <v>47.508036321992087</v>
      </c>
      <c r="AU21" s="417">
        <v>24.123614038819323</v>
      </c>
      <c r="AV21" s="389">
        <v>19.126606018324296</v>
      </c>
      <c r="AW21" s="382">
        <v>24.399313412605387</v>
      </c>
      <c r="AX21" s="382">
        <v>64.461223916272232</v>
      </c>
      <c r="AY21" s="388">
        <v>11.139462671122386</v>
      </c>
      <c r="AZ21" s="390">
        <v>0.30343937221734912</v>
      </c>
      <c r="BA21" s="433">
        <v>2.3620639565217467</v>
      </c>
      <c r="BB21" s="391">
        <v>7.7497906895641924</v>
      </c>
      <c r="BC21" s="392">
        <v>0.23527676279081963</v>
      </c>
      <c r="BD21" s="392">
        <v>9.5842021583040449</v>
      </c>
      <c r="BE21" s="392">
        <v>3.2732672170955892</v>
      </c>
      <c r="BF21" s="392" t="s">
        <v>379</v>
      </c>
      <c r="BG21" s="412">
        <v>100</v>
      </c>
      <c r="BH21" s="354"/>
      <c r="BI21" s="354"/>
      <c r="BJ21" s="357"/>
    </row>
    <row r="22" spans="1:62" x14ac:dyDescent="0.2">
      <c r="A22" s="357"/>
      <c r="B22" s="386">
        <v>2005</v>
      </c>
      <c r="C22" s="757">
        <v>4102.6950714499999</v>
      </c>
      <c r="D22" s="758">
        <v>4007.1080788899999</v>
      </c>
      <c r="E22" s="759">
        <v>1594.56527099</v>
      </c>
      <c r="F22" s="760">
        <v>1373.0588814300002</v>
      </c>
      <c r="G22" s="760">
        <v>143.14113728000001</v>
      </c>
      <c r="H22" s="761">
        <v>78.365252280000007</v>
      </c>
      <c r="I22" s="762">
        <v>663.47618226999998</v>
      </c>
      <c r="J22" s="760">
        <v>140.24097308</v>
      </c>
      <c r="K22" s="760">
        <v>12.993026219999999</v>
      </c>
      <c r="L22" s="760">
        <v>108.95134589</v>
      </c>
      <c r="M22" s="760">
        <v>34.746174379999999</v>
      </c>
      <c r="N22" s="760">
        <v>50.656462410000003</v>
      </c>
      <c r="O22" s="760">
        <v>315.88820028999999</v>
      </c>
      <c r="P22" s="763">
        <v>971.22719972000004</v>
      </c>
      <c r="Q22" s="762">
        <v>765.31712569000001</v>
      </c>
      <c r="R22" s="760">
        <v>184.60041383000001</v>
      </c>
      <c r="S22" s="760">
        <v>494.59833144999999</v>
      </c>
      <c r="T22" s="761">
        <v>86.11838041</v>
      </c>
      <c r="U22" s="764">
        <v>12.52230022</v>
      </c>
      <c r="V22" s="765">
        <v>95.586992559999999</v>
      </c>
      <c r="W22" s="766">
        <v>403.34589362999998</v>
      </c>
      <c r="X22" s="767">
        <v>12.28778953</v>
      </c>
      <c r="Y22" s="767">
        <v>493.41899238000002</v>
      </c>
      <c r="Z22" s="767">
        <v>166.45328784</v>
      </c>
      <c r="AA22" s="767" t="s">
        <v>379</v>
      </c>
      <c r="AB22" s="767">
        <v>5178.2010348200001</v>
      </c>
      <c r="AC22" s="351"/>
      <c r="AD22" s="375"/>
      <c r="AE22" s="363"/>
      <c r="AF22" s="357"/>
      <c r="AG22" s="386">
        <v>2005</v>
      </c>
      <c r="AH22" s="431">
        <v>79.230123432096804</v>
      </c>
      <c r="AI22" s="411">
        <v>97.670141433976539</v>
      </c>
      <c r="AJ22" s="400">
        <v>39.793418085985515</v>
      </c>
      <c r="AK22" s="381">
        <v>86.108665879667896</v>
      </c>
      <c r="AL22" s="381">
        <v>8.9768126701473658</v>
      </c>
      <c r="AM22" s="401">
        <v>4.9145214501847416</v>
      </c>
      <c r="AN22" s="402">
        <v>16.557481585417783</v>
      </c>
      <c r="AO22" s="381">
        <v>21.137303316628973</v>
      </c>
      <c r="AP22" s="381">
        <v>1.958325945559342</v>
      </c>
      <c r="AQ22" s="381">
        <v>16.421289686275809</v>
      </c>
      <c r="AR22" s="381">
        <v>5.2369889543163932</v>
      </c>
      <c r="AS22" s="381">
        <v>7.6350084243695546</v>
      </c>
      <c r="AT22" s="381">
        <v>47.611083672849929</v>
      </c>
      <c r="AU22" s="419">
        <v>24.237609283277369</v>
      </c>
      <c r="AV22" s="402">
        <v>19.098988862361775</v>
      </c>
      <c r="AW22" s="381">
        <v>24.120773942379333</v>
      </c>
      <c r="AX22" s="381">
        <v>64.626586136312653</v>
      </c>
      <c r="AY22" s="401">
        <v>11.252639921308019</v>
      </c>
      <c r="AZ22" s="403">
        <v>0.31250218295756016</v>
      </c>
      <c r="BA22" s="435">
        <v>2.3298585660234563</v>
      </c>
      <c r="BB22" s="404">
        <v>7.7893054154862629</v>
      </c>
      <c r="BC22" s="405">
        <v>0.23729842559940578</v>
      </c>
      <c r="BD22" s="405">
        <v>9.5287724262167774</v>
      </c>
      <c r="BE22" s="405">
        <v>3.2145003007938664</v>
      </c>
      <c r="BF22" s="405" t="s">
        <v>379</v>
      </c>
      <c r="BG22" s="414">
        <v>100</v>
      </c>
      <c r="BH22" s="354"/>
      <c r="BI22" s="354"/>
      <c r="BJ22" s="357"/>
    </row>
    <row r="23" spans="1:62" x14ac:dyDescent="0.2">
      <c r="A23" s="357"/>
      <c r="B23" s="386">
        <v>2006</v>
      </c>
      <c r="C23" s="768">
        <v>4106.5882849</v>
      </c>
      <c r="D23" s="769">
        <v>4013.8745130699999</v>
      </c>
      <c r="E23" s="770">
        <v>1608.7746693700001</v>
      </c>
      <c r="F23" s="771">
        <v>1387.1722239399999</v>
      </c>
      <c r="G23" s="771">
        <v>141.1904701</v>
      </c>
      <c r="H23" s="772">
        <v>80.411975330000004</v>
      </c>
      <c r="I23" s="773">
        <v>657.80085455000005</v>
      </c>
      <c r="J23" s="771">
        <v>143.79278589</v>
      </c>
      <c r="K23" s="771">
        <v>12.441355659999999</v>
      </c>
      <c r="L23" s="771">
        <v>107.36009561</v>
      </c>
      <c r="M23" s="771">
        <v>34.253347240000004</v>
      </c>
      <c r="N23" s="771">
        <v>46.329848599999998</v>
      </c>
      <c r="O23" s="771">
        <v>313.62342155000005</v>
      </c>
      <c r="P23" s="774">
        <v>978.58549406000009</v>
      </c>
      <c r="Q23" s="773">
        <v>757.11550022000006</v>
      </c>
      <c r="R23" s="771">
        <v>191.12629193000001</v>
      </c>
      <c r="S23" s="771">
        <v>482.72820758</v>
      </c>
      <c r="T23" s="772">
        <v>83.26100070999999</v>
      </c>
      <c r="U23" s="775">
        <v>11.597994870000001</v>
      </c>
      <c r="V23" s="776">
        <v>92.713771840000007</v>
      </c>
      <c r="W23" s="755">
        <v>400.58438032999999</v>
      </c>
      <c r="X23" s="756">
        <v>12.36163859</v>
      </c>
      <c r="Y23" s="756">
        <v>489.66652938000004</v>
      </c>
      <c r="Z23" s="756">
        <v>164.21300060999999</v>
      </c>
      <c r="AA23" s="756" t="s">
        <v>379</v>
      </c>
      <c r="AB23" s="756">
        <v>5173.41383382</v>
      </c>
      <c r="AC23" s="351"/>
      <c r="AD23" s="375"/>
      <c r="AE23" s="363"/>
      <c r="AF23" s="357"/>
      <c r="AG23" s="386">
        <v>2006</v>
      </c>
      <c r="AH23" s="430">
        <v>79.378693002561022</v>
      </c>
      <c r="AI23" s="410">
        <v>97.742316360982414</v>
      </c>
      <c r="AJ23" s="393">
        <v>40.080342923813376</v>
      </c>
      <c r="AK23" s="394">
        <v>86.225389443956118</v>
      </c>
      <c r="AL23" s="394">
        <v>8.7762738180910382</v>
      </c>
      <c r="AM23" s="395">
        <v>4.9983367379528376</v>
      </c>
      <c r="AN23" s="396">
        <v>16.388176870205218</v>
      </c>
      <c r="AO23" s="394">
        <v>21.859622847156118</v>
      </c>
      <c r="AP23" s="394">
        <v>1.8913559588655597</v>
      </c>
      <c r="AQ23" s="394">
        <v>16.321063566182925</v>
      </c>
      <c r="AR23" s="394">
        <v>5.2072518609652212</v>
      </c>
      <c r="AS23" s="394">
        <v>7.0431420512054723</v>
      </c>
      <c r="AT23" s="394">
        <v>47.677563715624707</v>
      </c>
      <c r="AU23" s="418">
        <v>24.380071944788625</v>
      </c>
      <c r="AV23" s="396">
        <v>18.862460641324898</v>
      </c>
      <c r="AW23" s="394">
        <v>25.244007271606932</v>
      </c>
      <c r="AX23" s="394">
        <v>63.758859439508299</v>
      </c>
      <c r="AY23" s="395">
        <v>10.997133288884759</v>
      </c>
      <c r="AZ23" s="397">
        <v>0.28894761986789941</v>
      </c>
      <c r="BA23" s="434">
        <v>2.2576836392610926</v>
      </c>
      <c r="BB23" s="391">
        <v>7.7431342861317605</v>
      </c>
      <c r="BC23" s="392">
        <v>0.23894548139931582</v>
      </c>
      <c r="BD23" s="392">
        <v>9.4650562492974757</v>
      </c>
      <c r="BE23" s="392">
        <v>3.1741709804171356</v>
      </c>
      <c r="BF23" s="392" t="s">
        <v>379</v>
      </c>
      <c r="BG23" s="412">
        <v>100</v>
      </c>
      <c r="BH23" s="354"/>
      <c r="BI23" s="354"/>
      <c r="BJ23" s="357"/>
    </row>
    <row r="24" spans="1:62" x14ac:dyDescent="0.2">
      <c r="A24" s="357"/>
      <c r="B24" s="386">
        <v>2007</v>
      </c>
      <c r="C24" s="757">
        <v>4044.4849224499999</v>
      </c>
      <c r="D24" s="758">
        <v>3956.0889108900001</v>
      </c>
      <c r="E24" s="759">
        <v>1616.7672636500001</v>
      </c>
      <c r="F24" s="760">
        <v>1396.45725167</v>
      </c>
      <c r="G24" s="760">
        <v>142.09612464</v>
      </c>
      <c r="H24" s="761">
        <v>78.213887339999999</v>
      </c>
      <c r="I24" s="762">
        <v>659.48044379000009</v>
      </c>
      <c r="J24" s="760">
        <v>150.08076571999999</v>
      </c>
      <c r="K24" s="760">
        <v>12.277209020000001</v>
      </c>
      <c r="L24" s="760">
        <v>103.08509338</v>
      </c>
      <c r="M24" s="760">
        <v>33.659496249999997</v>
      </c>
      <c r="N24" s="760">
        <v>45.938820620000001</v>
      </c>
      <c r="O24" s="760">
        <v>314.4390588</v>
      </c>
      <c r="P24" s="763">
        <v>989.25451107999993</v>
      </c>
      <c r="Q24" s="762">
        <v>678.53740965999998</v>
      </c>
      <c r="R24" s="760">
        <v>169.92269145</v>
      </c>
      <c r="S24" s="760">
        <v>428.78233284999999</v>
      </c>
      <c r="T24" s="761">
        <v>79.832385369999997</v>
      </c>
      <c r="U24" s="764">
        <v>12.04928271</v>
      </c>
      <c r="V24" s="765">
        <v>88.396011560000005</v>
      </c>
      <c r="W24" s="766">
        <v>412.28179091999999</v>
      </c>
      <c r="X24" s="767">
        <v>11.85171313</v>
      </c>
      <c r="Y24" s="767">
        <v>490.24642843999999</v>
      </c>
      <c r="Z24" s="767">
        <v>159.80213136999998</v>
      </c>
      <c r="AA24" s="767" t="s">
        <v>379</v>
      </c>
      <c r="AB24" s="767">
        <v>5118.6669863099996</v>
      </c>
      <c r="AC24" s="351"/>
      <c r="AD24" s="375"/>
      <c r="AE24" s="363"/>
      <c r="AF24" s="357"/>
      <c r="AG24" s="386">
        <v>2007</v>
      </c>
      <c r="AH24" s="431">
        <v>79.014417880027636</v>
      </c>
      <c r="AI24" s="411">
        <v>97.814406203634633</v>
      </c>
      <c r="AJ24" s="400">
        <v>40.867819203948997</v>
      </c>
      <c r="AK24" s="381">
        <v>86.373424491374834</v>
      </c>
      <c r="AL24" s="381">
        <v>8.7889041196445916</v>
      </c>
      <c r="AM24" s="401">
        <v>4.8376713889805627</v>
      </c>
      <c r="AN24" s="402">
        <v>16.670010675812566</v>
      </c>
      <c r="AO24" s="381">
        <v>22.757424747501769</v>
      </c>
      <c r="AP24" s="381">
        <v>1.8616486865696145</v>
      </c>
      <c r="AQ24" s="381">
        <v>15.631258568878145</v>
      </c>
      <c r="AR24" s="381">
        <v>5.1039415295714621</v>
      </c>
      <c r="AS24" s="381">
        <v>6.965910976221215</v>
      </c>
      <c r="AT24" s="381">
        <v>47.679815491257777</v>
      </c>
      <c r="AU24" s="419">
        <v>25.005871540370606</v>
      </c>
      <c r="AV24" s="402">
        <v>17.151722950214221</v>
      </c>
      <c r="AW24" s="381">
        <v>25.042494198683091</v>
      </c>
      <c r="AX24" s="381">
        <v>63.19214338747414</v>
      </c>
      <c r="AY24" s="401">
        <v>11.765362415316531</v>
      </c>
      <c r="AZ24" s="403">
        <v>0.30457562965361351</v>
      </c>
      <c r="BA24" s="435">
        <v>2.1855937963653713</v>
      </c>
      <c r="BB24" s="404">
        <v>8.0544757457880678</v>
      </c>
      <c r="BC24" s="405">
        <v>0.23153905424396032</v>
      </c>
      <c r="BD24" s="405">
        <v>9.5776191291829704</v>
      </c>
      <c r="BE24" s="405">
        <v>3.1219481907573732</v>
      </c>
      <c r="BF24" s="405" t="s">
        <v>379</v>
      </c>
      <c r="BG24" s="414">
        <v>100</v>
      </c>
      <c r="BH24" s="354"/>
      <c r="BI24" s="354"/>
      <c r="BJ24" s="357"/>
    </row>
    <row r="25" spans="1:62" x14ac:dyDescent="0.2">
      <c r="A25" s="357"/>
      <c r="B25" s="386">
        <v>2008</v>
      </c>
      <c r="C25" s="779">
        <v>3961.0650958599999</v>
      </c>
      <c r="D25" s="780">
        <v>3874.8446162599998</v>
      </c>
      <c r="E25" s="748">
        <v>1538.0145623999999</v>
      </c>
      <c r="F25" s="749">
        <v>1320.7358961499999</v>
      </c>
      <c r="G25" s="749">
        <v>142.23308718999999</v>
      </c>
      <c r="H25" s="750">
        <v>75.045579060000009</v>
      </c>
      <c r="I25" s="781">
        <v>633.20678209000005</v>
      </c>
      <c r="J25" s="782">
        <v>140.94669300000001</v>
      </c>
      <c r="K25" s="782">
        <v>11.399726469999999</v>
      </c>
      <c r="L25" s="782">
        <v>103.17481604000001</v>
      </c>
      <c r="M25" s="782">
        <v>31.443386020000002</v>
      </c>
      <c r="N25" s="782">
        <v>44.026729410000002</v>
      </c>
      <c r="O25" s="782">
        <v>302.21543115999998</v>
      </c>
      <c r="P25" s="752">
        <v>966.80146497999999</v>
      </c>
      <c r="Q25" s="781">
        <v>725.52412907000007</v>
      </c>
      <c r="R25" s="782">
        <v>182.47326819999998</v>
      </c>
      <c r="S25" s="782">
        <v>461.62302103000002</v>
      </c>
      <c r="T25" s="782">
        <v>81.427839849999998</v>
      </c>
      <c r="U25" s="751">
        <v>11.29767771</v>
      </c>
      <c r="V25" s="754">
        <v>86.220479600000004</v>
      </c>
      <c r="W25" s="755">
        <v>388.21500958999997</v>
      </c>
      <c r="X25" s="756">
        <v>11.401222560000001</v>
      </c>
      <c r="Y25" s="756">
        <v>489.47653707999996</v>
      </c>
      <c r="Z25" s="756">
        <v>156.33435725999999</v>
      </c>
      <c r="AA25" s="756" t="s">
        <v>379</v>
      </c>
      <c r="AB25" s="756">
        <v>5006.4922223500007</v>
      </c>
      <c r="AC25" s="351"/>
      <c r="AD25" s="375"/>
      <c r="AE25" s="363"/>
      <c r="AF25" s="357"/>
      <c r="AG25" s="386">
        <v>2008</v>
      </c>
      <c r="AH25" s="429">
        <v>79.118570846410165</v>
      </c>
      <c r="AI25" s="409">
        <v>97.823300614521187</v>
      </c>
      <c r="AJ25" s="387">
        <v>39.69229000683108</v>
      </c>
      <c r="AK25" s="382">
        <v>85.872782250452374</v>
      </c>
      <c r="AL25" s="382">
        <v>9.2478374826342282</v>
      </c>
      <c r="AM25" s="388">
        <v>4.8793802669133957</v>
      </c>
      <c r="AN25" s="389">
        <v>16.341475460277199</v>
      </c>
      <c r="AO25" s="382">
        <v>22.259188781077636</v>
      </c>
      <c r="AP25" s="382">
        <v>1.8003165462589301</v>
      </c>
      <c r="AQ25" s="382">
        <v>16.294016261079054</v>
      </c>
      <c r="AR25" s="382">
        <v>4.9657374035407651</v>
      </c>
      <c r="AS25" s="382">
        <v>6.9529781826850865</v>
      </c>
      <c r="AT25" s="382">
        <v>47.727762826937784</v>
      </c>
      <c r="AU25" s="417">
        <v>24.950715724780643</v>
      </c>
      <c r="AV25" s="389">
        <v>18.72395414323158</v>
      </c>
      <c r="AW25" s="382">
        <v>25.150544398006446</v>
      </c>
      <c r="AX25" s="382">
        <v>63.626143161044567</v>
      </c>
      <c r="AY25" s="388">
        <v>11.223312442327286</v>
      </c>
      <c r="AZ25" s="390">
        <v>0.29156466462142988</v>
      </c>
      <c r="BA25" s="433">
        <v>2.1766993854788037</v>
      </c>
      <c r="BB25" s="391">
        <v>7.7542317524619158</v>
      </c>
      <c r="BC25" s="392">
        <v>0.22772875805344553</v>
      </c>
      <c r="BD25" s="392">
        <v>9.7768360628800544</v>
      </c>
      <c r="BE25" s="392">
        <v>3.1226325801944044</v>
      </c>
      <c r="BF25" s="392" t="s">
        <v>379</v>
      </c>
      <c r="BG25" s="412">
        <v>100</v>
      </c>
      <c r="BH25" s="354"/>
      <c r="BI25" s="354"/>
      <c r="BJ25" s="357"/>
    </row>
    <row r="26" spans="1:62" x14ac:dyDescent="0.2">
      <c r="A26" s="357"/>
      <c r="B26" s="386">
        <v>2009</v>
      </c>
      <c r="C26" s="757">
        <v>3677.9773914100001</v>
      </c>
      <c r="D26" s="758">
        <v>3596.4334249999997</v>
      </c>
      <c r="E26" s="759">
        <v>1414.17114221</v>
      </c>
      <c r="F26" s="760">
        <v>1218.13242352</v>
      </c>
      <c r="G26" s="760">
        <v>133.91197565000002</v>
      </c>
      <c r="H26" s="761">
        <v>62.126743040000001</v>
      </c>
      <c r="I26" s="762">
        <v>528.37064189</v>
      </c>
      <c r="J26" s="760">
        <v>101.20458835999999</v>
      </c>
      <c r="K26" s="760">
        <v>10.24079974</v>
      </c>
      <c r="L26" s="760">
        <v>91.141357709999994</v>
      </c>
      <c r="M26" s="760">
        <v>28.795741160000002</v>
      </c>
      <c r="N26" s="760">
        <v>40.813369189999996</v>
      </c>
      <c r="O26" s="760">
        <v>256.17478571999999</v>
      </c>
      <c r="P26" s="763">
        <v>940.85914772000001</v>
      </c>
      <c r="Q26" s="762">
        <v>702.71520200999998</v>
      </c>
      <c r="R26" s="760">
        <v>177.99439592000002</v>
      </c>
      <c r="S26" s="760">
        <v>445.39932400000004</v>
      </c>
      <c r="T26" s="761">
        <v>79.321482090000003</v>
      </c>
      <c r="U26" s="764">
        <v>10.31729116</v>
      </c>
      <c r="V26" s="765">
        <v>81.543966409999996</v>
      </c>
      <c r="W26" s="766">
        <v>324.13930131000001</v>
      </c>
      <c r="X26" s="767">
        <v>10.478995600000001</v>
      </c>
      <c r="Y26" s="767">
        <v>477.76511289000001</v>
      </c>
      <c r="Z26" s="767">
        <v>152.08146536000001</v>
      </c>
      <c r="AA26" s="767" t="s">
        <v>379</v>
      </c>
      <c r="AB26" s="767">
        <v>4642.4422665799993</v>
      </c>
      <c r="AC26" s="351"/>
      <c r="AD26" s="375"/>
      <c r="AE26" s="363"/>
      <c r="AF26" s="357"/>
      <c r="AG26" s="386">
        <v>2009</v>
      </c>
      <c r="AH26" s="431">
        <v>79.225053974004453</v>
      </c>
      <c r="AI26" s="411">
        <v>97.782912787869549</v>
      </c>
      <c r="AJ26" s="400">
        <v>39.321488127088024</v>
      </c>
      <c r="AK26" s="381">
        <v>86.137553451724386</v>
      </c>
      <c r="AL26" s="381">
        <v>9.4692906433325099</v>
      </c>
      <c r="AM26" s="401">
        <v>4.3931559049431073</v>
      </c>
      <c r="AN26" s="402">
        <v>14.691517385449727</v>
      </c>
      <c r="AO26" s="381">
        <v>19.154090014915987</v>
      </c>
      <c r="AP26" s="381">
        <v>1.9381848513324484</v>
      </c>
      <c r="AQ26" s="381">
        <v>17.249512081894675</v>
      </c>
      <c r="AR26" s="381">
        <v>5.4499131626610904</v>
      </c>
      <c r="AS26" s="381">
        <v>7.7243824607682905</v>
      </c>
      <c r="AT26" s="381">
        <v>48.483917426534894</v>
      </c>
      <c r="AU26" s="419">
        <v>26.160894323241923</v>
      </c>
      <c r="AV26" s="402">
        <v>19.539224530758553</v>
      </c>
      <c r="AW26" s="381">
        <v>25.32952117883271</v>
      </c>
      <c r="AX26" s="381">
        <v>63.38262253698359</v>
      </c>
      <c r="AY26" s="401">
        <v>11.287856284183706</v>
      </c>
      <c r="AZ26" s="403">
        <v>0.28687563318372844</v>
      </c>
      <c r="BA26" s="435">
        <v>2.2170872121304441</v>
      </c>
      <c r="BB26" s="404">
        <v>6.9820857793625803</v>
      </c>
      <c r="BC26" s="405">
        <v>0.22572161371690425</v>
      </c>
      <c r="BD26" s="405">
        <v>10.29124511314517</v>
      </c>
      <c r="BE26" s="405">
        <v>3.2758935195555074</v>
      </c>
      <c r="BF26" s="405" t="s">
        <v>379</v>
      </c>
      <c r="BG26" s="414">
        <v>100</v>
      </c>
      <c r="BH26" s="354"/>
      <c r="BI26" s="354"/>
      <c r="BJ26" s="357"/>
    </row>
    <row r="27" spans="1:62" x14ac:dyDescent="0.2">
      <c r="A27" s="357"/>
      <c r="B27" s="386">
        <v>2010</v>
      </c>
      <c r="C27" s="768">
        <v>3783.4678261600002</v>
      </c>
      <c r="D27" s="769">
        <v>3702.3106762299999</v>
      </c>
      <c r="E27" s="770">
        <v>1435.5899789499999</v>
      </c>
      <c r="F27" s="771">
        <v>1232.87107569</v>
      </c>
      <c r="G27" s="771">
        <v>133.34753145000002</v>
      </c>
      <c r="H27" s="772">
        <v>69.371371799999991</v>
      </c>
      <c r="I27" s="773">
        <v>567.5335676599999</v>
      </c>
      <c r="J27" s="771">
        <v>123.57963048000001</v>
      </c>
      <c r="K27" s="771">
        <v>11.109763339999999</v>
      </c>
      <c r="L27" s="771">
        <v>95.085476970000002</v>
      </c>
      <c r="M27" s="771">
        <v>30.264790860000002</v>
      </c>
      <c r="N27" s="771">
        <v>42.677905469999999</v>
      </c>
      <c r="O27" s="771">
        <v>264.81600054</v>
      </c>
      <c r="P27" s="774">
        <v>936.27461788999994</v>
      </c>
      <c r="Q27" s="773">
        <v>753.05917636000004</v>
      </c>
      <c r="R27" s="771">
        <v>188.62328403999999</v>
      </c>
      <c r="S27" s="771">
        <v>483.34366326000003</v>
      </c>
      <c r="T27" s="772">
        <v>81.092229059999994</v>
      </c>
      <c r="U27" s="775">
        <v>9.8533353800000008</v>
      </c>
      <c r="V27" s="776">
        <v>81.157149919999995</v>
      </c>
      <c r="W27" s="755">
        <v>334.74986859000001</v>
      </c>
      <c r="X27" s="756">
        <v>10.581422959999999</v>
      </c>
      <c r="Y27" s="756">
        <v>474.93842193999996</v>
      </c>
      <c r="Z27" s="756">
        <v>147.32292758</v>
      </c>
      <c r="AA27" s="756" t="s">
        <v>379</v>
      </c>
      <c r="AB27" s="756">
        <v>4751.0604672199997</v>
      </c>
      <c r="AC27" s="351"/>
      <c r="AD27" s="375"/>
      <c r="AE27" s="363"/>
      <c r="AF27" s="357"/>
      <c r="AG27" s="386">
        <v>2010</v>
      </c>
      <c r="AH27" s="430">
        <v>79.634175407029289</v>
      </c>
      <c r="AI27" s="410">
        <v>97.854953348120048</v>
      </c>
      <c r="AJ27" s="393">
        <v>38.775513577694589</v>
      </c>
      <c r="AK27" s="394">
        <v>85.879052777432321</v>
      </c>
      <c r="AL27" s="394">
        <v>9.2886919945994109</v>
      </c>
      <c r="AM27" s="395">
        <v>4.8322552272716948</v>
      </c>
      <c r="AN27" s="396">
        <v>15.329171895371829</v>
      </c>
      <c r="AO27" s="394">
        <v>21.774858355873416</v>
      </c>
      <c r="AP27" s="394">
        <v>1.9575517595913687</v>
      </c>
      <c r="AQ27" s="394">
        <v>16.754159117327163</v>
      </c>
      <c r="AR27" s="394">
        <v>5.3326873659270744</v>
      </c>
      <c r="AS27" s="394">
        <v>7.5198909636244871</v>
      </c>
      <c r="AT27" s="394">
        <v>46.660852437656509</v>
      </c>
      <c r="AU27" s="418">
        <v>25.288926288687165</v>
      </c>
      <c r="AV27" s="396">
        <v>20.340248083308541</v>
      </c>
      <c r="AW27" s="394">
        <v>25.047604485975828</v>
      </c>
      <c r="AX27" s="394">
        <v>64.1840214465347</v>
      </c>
      <c r="AY27" s="395">
        <v>10.768374067489464</v>
      </c>
      <c r="AZ27" s="397">
        <v>0.26614015520797635</v>
      </c>
      <c r="BA27" s="434">
        <v>2.1450466516156363</v>
      </c>
      <c r="BB27" s="391">
        <v>7.0457926372356416</v>
      </c>
      <c r="BC27" s="392">
        <v>0.22271707617713263</v>
      </c>
      <c r="BD27" s="392">
        <v>9.996471844903752</v>
      </c>
      <c r="BE27" s="392">
        <v>3.1008430348646656</v>
      </c>
      <c r="BF27" s="392" t="s">
        <v>379</v>
      </c>
      <c r="BG27" s="412">
        <v>100</v>
      </c>
      <c r="BH27" s="354"/>
      <c r="BI27" s="354"/>
      <c r="BJ27" s="357"/>
    </row>
    <row r="28" spans="1:62" x14ac:dyDescent="0.2">
      <c r="A28" s="357"/>
      <c r="B28" s="386">
        <v>2011</v>
      </c>
      <c r="C28" s="757">
        <v>3641.9692316700002</v>
      </c>
      <c r="D28" s="758">
        <v>3561.25414125</v>
      </c>
      <c r="E28" s="759">
        <v>1413.4775693699999</v>
      </c>
      <c r="F28" s="760">
        <v>1215.0971496699999</v>
      </c>
      <c r="G28" s="760">
        <v>132.29337684999999</v>
      </c>
      <c r="H28" s="761">
        <v>66.087042839999995</v>
      </c>
      <c r="I28" s="762">
        <v>552.83223838000004</v>
      </c>
      <c r="J28" s="760">
        <v>122.68729049</v>
      </c>
      <c r="K28" s="760">
        <v>10.257617340000001</v>
      </c>
      <c r="L28" s="760">
        <v>92.454903080000008</v>
      </c>
      <c r="M28" s="760">
        <v>28.5173451</v>
      </c>
      <c r="N28" s="760">
        <v>39.720273050000003</v>
      </c>
      <c r="O28" s="760">
        <v>259.19480931999999</v>
      </c>
      <c r="P28" s="763">
        <v>926.19949724000003</v>
      </c>
      <c r="Q28" s="762">
        <v>658.95881219</v>
      </c>
      <c r="R28" s="760">
        <v>170.99761817999999</v>
      </c>
      <c r="S28" s="760">
        <v>408.24573249000002</v>
      </c>
      <c r="T28" s="761">
        <v>79.715461519999991</v>
      </c>
      <c r="U28" s="764">
        <v>9.7860240699999999</v>
      </c>
      <c r="V28" s="765">
        <v>80.715090419999996</v>
      </c>
      <c r="W28" s="766">
        <v>332.05647964999997</v>
      </c>
      <c r="X28" s="767">
        <v>10.346799580000001</v>
      </c>
      <c r="Y28" s="767">
        <v>475.17832887999998</v>
      </c>
      <c r="Z28" s="767">
        <v>143.69393014000002</v>
      </c>
      <c r="AA28" s="767" t="s">
        <v>379</v>
      </c>
      <c r="AB28" s="767">
        <v>4603.2447699200002</v>
      </c>
      <c r="AC28" s="351"/>
      <c r="AD28" s="375"/>
      <c r="AE28" s="363"/>
      <c r="AF28" s="357"/>
      <c r="AG28" s="386">
        <v>2011</v>
      </c>
      <c r="AH28" s="431">
        <v>79.117435932769098</v>
      </c>
      <c r="AI28" s="411">
        <v>97.783751446384713</v>
      </c>
      <c r="AJ28" s="400">
        <v>39.690443683804865</v>
      </c>
      <c r="AK28" s="381">
        <v>85.965081866249932</v>
      </c>
      <c r="AL28" s="381">
        <v>9.3594252725895313</v>
      </c>
      <c r="AM28" s="401">
        <v>4.6754928604530743</v>
      </c>
      <c r="AN28" s="402">
        <v>15.523526725502268</v>
      </c>
      <c r="AO28" s="381">
        <v>22.192499274195455</v>
      </c>
      <c r="AP28" s="381">
        <v>1.8554665643339758</v>
      </c>
      <c r="AQ28" s="381">
        <v>16.723862441692361</v>
      </c>
      <c r="AR28" s="381">
        <v>5.1584084863730482</v>
      </c>
      <c r="AS28" s="381">
        <v>7.1848691687002333</v>
      </c>
      <c r="AT28" s="381">
        <v>46.884894064704916</v>
      </c>
      <c r="AU28" s="419">
        <v>26.007677646810794</v>
      </c>
      <c r="AV28" s="402">
        <v>18.50356043274984</v>
      </c>
      <c r="AW28" s="381">
        <v>25.949667113746045</v>
      </c>
      <c r="AX28" s="381">
        <v>61.95314865480379</v>
      </c>
      <c r="AY28" s="401">
        <v>12.097184231450166</v>
      </c>
      <c r="AZ28" s="403">
        <v>0.2747915111322301</v>
      </c>
      <c r="BA28" s="435">
        <v>2.2162485536152827</v>
      </c>
      <c r="BB28" s="404">
        <v>7.2135308080906331</v>
      </c>
      <c r="BC28" s="405">
        <v>0.22477187499590245</v>
      </c>
      <c r="BD28" s="405">
        <v>10.322682208538264</v>
      </c>
      <c r="BE28" s="405">
        <v>3.121579175606108</v>
      </c>
      <c r="BF28" s="405" t="s">
        <v>379</v>
      </c>
      <c r="BG28" s="414">
        <v>100</v>
      </c>
      <c r="BH28" s="354"/>
      <c r="BI28" s="354"/>
      <c r="BJ28" s="357"/>
    </row>
    <row r="29" spans="1:62" x14ac:dyDescent="0.2">
      <c r="A29" s="357"/>
      <c r="B29" s="386">
        <v>2012</v>
      </c>
      <c r="C29" s="768">
        <v>3603.78415907</v>
      </c>
      <c r="D29" s="769">
        <v>3523.2709814200002</v>
      </c>
      <c r="E29" s="770">
        <v>1408.8938332100001</v>
      </c>
      <c r="F29" s="771">
        <v>1225.1855982900001</v>
      </c>
      <c r="G29" s="771">
        <v>127.31798527999999</v>
      </c>
      <c r="H29" s="772">
        <v>56.39024964</v>
      </c>
      <c r="I29" s="773">
        <v>533.05969272000004</v>
      </c>
      <c r="J29" s="771">
        <v>117.83051634</v>
      </c>
      <c r="K29" s="771">
        <v>9.7801436200000005</v>
      </c>
      <c r="L29" s="771">
        <v>90.110100349999996</v>
      </c>
      <c r="M29" s="771">
        <v>27.663957760000002</v>
      </c>
      <c r="N29" s="771">
        <v>39.307435899999994</v>
      </c>
      <c r="O29" s="771">
        <v>248.36753874999999</v>
      </c>
      <c r="P29" s="774">
        <v>893.06003706000001</v>
      </c>
      <c r="Q29" s="773">
        <v>679.25741356000003</v>
      </c>
      <c r="R29" s="771">
        <v>176.05605374999999</v>
      </c>
      <c r="S29" s="771">
        <v>425.21245299000003</v>
      </c>
      <c r="T29" s="772">
        <v>77.988906819999997</v>
      </c>
      <c r="U29" s="775">
        <v>9.0000048700000015</v>
      </c>
      <c r="V29" s="776">
        <v>80.513177650000003</v>
      </c>
      <c r="W29" s="755">
        <v>320.63162416</v>
      </c>
      <c r="X29" s="756">
        <v>9.9018624099999997</v>
      </c>
      <c r="Y29" s="756">
        <v>469.10356091</v>
      </c>
      <c r="Z29" s="756">
        <v>140.80281830000001</v>
      </c>
      <c r="AA29" s="756" t="s">
        <v>379</v>
      </c>
      <c r="AB29" s="1034">
        <v>4544.2240248400003</v>
      </c>
      <c r="AC29" s="1018"/>
      <c r="AD29" s="375"/>
      <c r="AE29" s="363"/>
      <c r="AF29" s="357"/>
      <c r="AG29" s="386">
        <v>2012</v>
      </c>
      <c r="AH29" s="430">
        <v>79.304720440073098</v>
      </c>
      <c r="AI29" s="410">
        <v>97.765871259316</v>
      </c>
      <c r="AJ29" s="393">
        <v>39.988233679436348</v>
      </c>
      <c r="AK29" s="394">
        <v>86.960817728796343</v>
      </c>
      <c r="AL29" s="394">
        <v>9.0367338034208604</v>
      </c>
      <c r="AM29" s="395">
        <v>4.0024484677827994</v>
      </c>
      <c r="AN29" s="396">
        <v>15.129681921461474</v>
      </c>
      <c r="AO29" s="394">
        <v>22.104563137902225</v>
      </c>
      <c r="AP29" s="394">
        <v>1.8347182789408933</v>
      </c>
      <c r="AQ29" s="394">
        <v>16.904317017518725</v>
      </c>
      <c r="AR29" s="394">
        <v>5.1896547680882401</v>
      </c>
      <c r="AS29" s="394">
        <v>7.3739276176424369</v>
      </c>
      <c r="AT29" s="394">
        <v>46.592819179907465</v>
      </c>
      <c r="AU29" s="418">
        <v>25.347469489845082</v>
      </c>
      <c r="AV29" s="396">
        <v>19.279170326156287</v>
      </c>
      <c r="AW29" s="394">
        <v>25.918900586934651</v>
      </c>
      <c r="AX29" s="394">
        <v>62.599604288667841</v>
      </c>
      <c r="AY29" s="395">
        <v>11.481495124397505</v>
      </c>
      <c r="AZ29" s="397">
        <v>0.25544458310080614</v>
      </c>
      <c r="BA29" s="434">
        <v>2.2341287406839978</v>
      </c>
      <c r="BB29" s="391">
        <v>7.0558058407186302</v>
      </c>
      <c r="BC29" s="392">
        <v>0.21789996170685355</v>
      </c>
      <c r="BD29" s="392">
        <v>10.323072945914388</v>
      </c>
      <c r="BE29" s="392">
        <v>3.0985008118070851</v>
      </c>
      <c r="BF29" s="392" t="s">
        <v>379</v>
      </c>
      <c r="BG29" s="412">
        <v>100</v>
      </c>
      <c r="BH29" s="354"/>
      <c r="BI29" s="354"/>
      <c r="BJ29" s="357"/>
    </row>
    <row r="30" spans="1:62" ht="13.5" thickBot="1" x14ac:dyDescent="0.25">
      <c r="A30" s="364"/>
      <c r="B30" s="365"/>
      <c r="C30" s="440"/>
      <c r="D30" s="436"/>
      <c r="E30" s="441"/>
      <c r="F30" s="436"/>
      <c r="G30" s="436"/>
      <c r="H30" s="436"/>
      <c r="I30" s="436"/>
      <c r="J30" s="436"/>
      <c r="K30" s="436"/>
      <c r="L30" s="436"/>
      <c r="M30" s="436"/>
      <c r="N30" s="436"/>
      <c r="O30" s="436"/>
      <c r="P30" s="436"/>
      <c r="Q30" s="436"/>
      <c r="R30" s="436"/>
      <c r="S30" s="436"/>
      <c r="T30" s="436"/>
      <c r="U30" s="436"/>
      <c r="V30" s="437"/>
      <c r="W30" s="363"/>
      <c r="X30" s="363"/>
      <c r="Y30" s="363"/>
      <c r="Z30" s="363"/>
      <c r="AA30" s="363"/>
      <c r="AB30" s="363"/>
      <c r="AC30" s="352"/>
      <c r="AD30" s="363"/>
      <c r="AE30" s="363"/>
      <c r="AF30" s="363"/>
      <c r="AG30" s="364"/>
      <c r="AH30" s="438"/>
      <c r="AI30" s="439"/>
      <c r="AJ30" s="436"/>
      <c r="AK30" s="436"/>
      <c r="AL30" s="436"/>
      <c r="AM30" s="436"/>
      <c r="AN30" s="436"/>
      <c r="AO30" s="436"/>
      <c r="AP30" s="436"/>
      <c r="AQ30" s="436"/>
      <c r="AR30" s="436"/>
      <c r="AS30" s="436"/>
      <c r="AT30" s="436"/>
      <c r="AU30" s="436"/>
      <c r="AV30" s="436"/>
      <c r="AW30" s="436"/>
      <c r="AX30" s="436"/>
      <c r="AY30" s="436"/>
      <c r="AZ30" s="436"/>
      <c r="BA30" s="437"/>
      <c r="BB30" s="363"/>
      <c r="BC30" s="363"/>
      <c r="BD30" s="363"/>
      <c r="BE30" s="363"/>
      <c r="BF30" s="363"/>
      <c r="BG30" s="363"/>
      <c r="BH30" s="363"/>
      <c r="BI30" s="363"/>
      <c r="BJ30" s="357"/>
    </row>
    <row r="31" spans="1:62" x14ac:dyDescent="0.2">
      <c r="A31" s="354"/>
      <c r="B31" s="376" t="s">
        <v>382</v>
      </c>
      <c r="C31" s="376"/>
      <c r="D31" s="360"/>
      <c r="E31" s="360"/>
      <c r="F31" s="360"/>
      <c r="G31" s="360"/>
      <c r="H31" s="360"/>
      <c r="I31" s="360"/>
      <c r="J31" s="360"/>
      <c r="K31" s="360"/>
      <c r="L31" s="354"/>
      <c r="M31" s="354"/>
      <c r="N31" s="369"/>
      <c r="O31" s="360"/>
      <c r="P31" s="360"/>
      <c r="Q31" s="360"/>
      <c r="R31" s="360"/>
      <c r="S31" s="360"/>
      <c r="T31" s="360"/>
      <c r="U31" s="406"/>
      <c r="V31" s="360"/>
      <c r="W31" s="360"/>
      <c r="X31" s="360"/>
      <c r="Y31" s="360"/>
      <c r="Z31" s="360"/>
      <c r="AA31" s="360"/>
      <c r="AB31" s="360"/>
      <c r="AC31" s="334"/>
      <c r="AD31" s="360"/>
      <c r="AE31" s="360"/>
      <c r="AF31" s="360"/>
      <c r="AG31" s="354"/>
      <c r="AH31" s="376" t="s">
        <v>382</v>
      </c>
      <c r="AJ31" s="360"/>
      <c r="AK31" s="360"/>
      <c r="AL31" s="360"/>
      <c r="AM31" s="360"/>
      <c r="AN31" s="360"/>
      <c r="AO31" s="360"/>
      <c r="AP31" s="354"/>
      <c r="AQ31" s="369"/>
      <c r="AR31" s="360"/>
      <c r="AS31" s="360"/>
      <c r="AT31" s="360"/>
      <c r="AU31" s="360"/>
      <c r="AV31" s="360"/>
      <c r="AW31" s="360"/>
      <c r="AX31" s="360"/>
      <c r="AY31" s="360"/>
      <c r="AZ31" s="360"/>
      <c r="BA31" s="360"/>
      <c r="BB31" s="360"/>
      <c r="BC31" s="360"/>
      <c r="BD31" s="360"/>
      <c r="BE31" s="360"/>
      <c r="BF31" s="360"/>
      <c r="BG31" s="360"/>
      <c r="BH31" s="354"/>
      <c r="BI31" s="354"/>
      <c r="BJ31" s="357"/>
    </row>
    <row r="32" spans="1:62" x14ac:dyDescent="0.2">
      <c r="A32" s="354"/>
      <c r="B32" s="376" t="s">
        <v>414</v>
      </c>
      <c r="C32" s="377"/>
      <c r="D32" s="378"/>
      <c r="E32" s="378"/>
      <c r="F32" s="378"/>
      <c r="G32" s="378"/>
      <c r="H32" s="378"/>
      <c r="I32" s="378"/>
      <c r="J32" s="378"/>
      <c r="K32" s="378"/>
      <c r="L32" s="378"/>
      <c r="M32" s="378"/>
      <c r="N32" s="378"/>
      <c r="O32" s="378"/>
      <c r="P32" s="378"/>
      <c r="Q32" s="378"/>
      <c r="R32" s="368"/>
      <c r="S32" s="368"/>
      <c r="T32" s="366"/>
      <c r="U32" s="366"/>
      <c r="V32" s="366"/>
      <c r="W32" s="366"/>
      <c r="X32" s="366"/>
      <c r="Y32" s="366"/>
      <c r="Z32" s="366"/>
      <c r="AA32" s="366"/>
      <c r="AB32" s="366"/>
      <c r="AC32" s="337"/>
      <c r="AD32" s="366"/>
      <c r="AE32" s="366"/>
      <c r="AF32" s="366"/>
      <c r="AG32" s="354"/>
      <c r="AH32" s="377" t="s">
        <v>414</v>
      </c>
      <c r="AI32" s="353"/>
      <c r="AJ32" s="378"/>
      <c r="AK32" s="378"/>
      <c r="AL32" s="378"/>
      <c r="AM32" s="378"/>
      <c r="AN32" s="378"/>
      <c r="AO32" s="378"/>
      <c r="AP32" s="378"/>
      <c r="AQ32" s="378"/>
      <c r="AR32" s="378"/>
      <c r="AS32" s="378"/>
      <c r="AT32" s="368"/>
      <c r="AU32" s="368"/>
      <c r="AV32" s="366"/>
      <c r="AW32" s="366"/>
      <c r="AX32" s="366"/>
      <c r="AY32" s="366"/>
      <c r="AZ32" s="366"/>
      <c r="BA32" s="366"/>
      <c r="BB32" s="366"/>
      <c r="BC32" s="366"/>
      <c r="BD32" s="366"/>
      <c r="BE32" s="366"/>
      <c r="BF32" s="366"/>
      <c r="BG32" s="366"/>
      <c r="BH32" s="367"/>
      <c r="BI32" s="354"/>
      <c r="BJ32" s="357"/>
    </row>
    <row r="33" spans="1:62" x14ac:dyDescent="0.2">
      <c r="A33" s="354"/>
      <c r="B33" s="376" t="s">
        <v>415</v>
      </c>
      <c r="C33" s="377"/>
      <c r="D33" s="378"/>
      <c r="E33" s="378"/>
      <c r="F33" s="378"/>
      <c r="G33" s="378"/>
      <c r="H33" s="378"/>
      <c r="I33" s="378"/>
      <c r="J33" s="378"/>
      <c r="K33" s="378"/>
      <c r="L33" s="378"/>
      <c r="M33" s="378"/>
      <c r="N33" s="378"/>
      <c r="O33" s="378"/>
      <c r="P33" s="378"/>
      <c r="Q33" s="378"/>
      <c r="R33" s="368"/>
      <c r="S33" s="368"/>
      <c r="T33" s="366"/>
      <c r="U33" s="366"/>
      <c r="V33" s="366"/>
      <c r="W33" s="366"/>
      <c r="X33" s="366"/>
      <c r="Y33" s="366"/>
      <c r="Z33" s="366"/>
      <c r="AA33" s="366"/>
      <c r="AB33" s="366"/>
      <c r="AC33" s="337"/>
      <c r="AD33" s="366"/>
      <c r="AE33" s="366"/>
      <c r="AF33" s="366"/>
      <c r="AG33" s="354"/>
      <c r="AH33" s="377" t="s">
        <v>415</v>
      </c>
      <c r="AI33" s="354"/>
      <c r="AJ33" s="378"/>
      <c r="AK33" s="378"/>
      <c r="AL33" s="378"/>
      <c r="AM33" s="378"/>
      <c r="AN33" s="378"/>
      <c r="AO33" s="378"/>
      <c r="AP33" s="378"/>
      <c r="AQ33" s="378"/>
      <c r="AR33" s="378"/>
      <c r="AS33" s="378"/>
      <c r="AT33" s="368"/>
      <c r="AU33" s="368"/>
      <c r="AV33" s="366"/>
      <c r="AW33" s="366"/>
      <c r="AX33" s="366"/>
      <c r="AY33" s="366"/>
      <c r="AZ33" s="366"/>
      <c r="BA33" s="366"/>
      <c r="BB33" s="366"/>
      <c r="BC33" s="366"/>
      <c r="BD33" s="366"/>
      <c r="BE33" s="366"/>
      <c r="BF33" s="366"/>
      <c r="BG33" s="366"/>
      <c r="BH33" s="367"/>
      <c r="BI33" s="354"/>
      <c r="BJ33" s="357"/>
    </row>
    <row r="34" spans="1:62" x14ac:dyDescent="0.2">
      <c r="A34" s="354"/>
      <c r="B34" s="376" t="s">
        <v>416</v>
      </c>
      <c r="C34" s="377"/>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37"/>
      <c r="AD34" s="366"/>
      <c r="AE34" s="366"/>
      <c r="AF34" s="366"/>
      <c r="AG34" s="366"/>
      <c r="AH34" s="377" t="s">
        <v>416</v>
      </c>
      <c r="AI34" s="354"/>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7"/>
      <c r="BI34" s="354"/>
      <c r="BJ34" s="357"/>
    </row>
    <row r="35" spans="1:62" x14ac:dyDescent="0.2">
      <c r="A35" s="354"/>
      <c r="B35" s="376" t="s">
        <v>417</v>
      </c>
      <c r="C35" s="377"/>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37"/>
      <c r="AD35" s="366"/>
      <c r="AE35" s="366"/>
      <c r="AF35" s="366"/>
      <c r="AG35" s="366"/>
      <c r="AH35" s="377" t="s">
        <v>417</v>
      </c>
      <c r="AI35" s="354"/>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7"/>
      <c r="BI35" s="354"/>
      <c r="BJ35" s="357"/>
    </row>
    <row r="36" spans="1:62" x14ac:dyDescent="0.2">
      <c r="A36" s="354"/>
      <c r="B36" s="376" t="s">
        <v>418</v>
      </c>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37"/>
      <c r="AD36" s="366"/>
      <c r="AE36" s="366"/>
      <c r="AF36" s="366"/>
      <c r="AG36" s="366"/>
      <c r="AH36" s="370" t="s">
        <v>418</v>
      </c>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7"/>
      <c r="BI36" s="354"/>
      <c r="BJ36" s="357"/>
    </row>
    <row r="37" spans="1:62" x14ac:dyDescent="0.2">
      <c r="A37" s="354"/>
      <c r="B37" s="376" t="s">
        <v>419</v>
      </c>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37"/>
      <c r="AD37" s="366"/>
      <c r="AE37" s="366"/>
      <c r="AF37" s="366"/>
      <c r="AG37" s="366"/>
      <c r="AH37" s="370" t="s">
        <v>419</v>
      </c>
      <c r="AI37" s="442"/>
      <c r="AJ37" s="442"/>
      <c r="AK37" s="442"/>
      <c r="AL37" s="442"/>
      <c r="AM37" s="442"/>
      <c r="AN37" s="442"/>
      <c r="AO37" s="442"/>
      <c r="AP37" s="442"/>
      <c r="AQ37" s="442"/>
      <c r="AR37" s="442"/>
      <c r="AS37" s="442"/>
      <c r="AT37" s="442"/>
      <c r="AU37" s="442"/>
      <c r="AV37" s="366"/>
      <c r="AW37" s="366"/>
      <c r="AX37" s="366"/>
      <c r="AY37" s="366"/>
      <c r="AZ37" s="366"/>
      <c r="BA37" s="366"/>
      <c r="BB37" s="366"/>
      <c r="BC37" s="366"/>
      <c r="BD37" s="366"/>
      <c r="BE37" s="366"/>
      <c r="BF37" s="366"/>
      <c r="BG37" s="366"/>
      <c r="BH37" s="367"/>
      <c r="BI37" s="354"/>
      <c r="BJ37" s="357"/>
    </row>
    <row r="38" spans="1:62" x14ac:dyDescent="0.2">
      <c r="A38" s="354"/>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37"/>
      <c r="AD38" s="366"/>
      <c r="AE38" s="366"/>
      <c r="AF38" s="366"/>
      <c r="AG38" s="366"/>
      <c r="AH38" s="379"/>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7"/>
      <c r="BI38" s="354"/>
      <c r="BJ38" s="357"/>
    </row>
    <row r="39" spans="1:62" x14ac:dyDescent="0.2">
      <c r="A39" s="354"/>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37"/>
      <c r="AD39" s="366"/>
      <c r="AE39" s="366"/>
      <c r="AF39" s="366"/>
      <c r="AG39" s="366"/>
      <c r="AH39" s="1085" t="s">
        <v>420</v>
      </c>
      <c r="AI39" s="1086"/>
      <c r="AJ39" s="1086"/>
      <c r="AK39" s="1086"/>
      <c r="AL39" s="1086"/>
      <c r="AM39" s="1086"/>
      <c r="AN39" s="1086"/>
      <c r="AO39" s="1086"/>
      <c r="AP39" s="1086"/>
      <c r="AQ39" s="1086"/>
      <c r="AR39" s="1086"/>
      <c r="AS39" s="1086"/>
      <c r="AT39" s="1086"/>
      <c r="AU39" s="1086"/>
      <c r="AV39" s="1086"/>
      <c r="AW39" s="366"/>
      <c r="AX39" s="366"/>
      <c r="AY39" s="366"/>
      <c r="AZ39" s="366"/>
      <c r="BA39" s="366"/>
      <c r="BB39" s="366"/>
      <c r="BC39" s="366"/>
      <c r="BD39" s="366"/>
      <c r="BE39" s="366"/>
      <c r="BF39" s="366"/>
      <c r="BG39" s="366"/>
      <c r="BH39" s="367"/>
      <c r="BI39" s="354"/>
      <c r="BJ39" s="357"/>
    </row>
    <row r="40" spans="1:62" x14ac:dyDescent="0.2">
      <c r="A40" s="354"/>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37"/>
      <c r="AD40" s="366"/>
      <c r="AE40" s="366"/>
      <c r="AF40" s="366"/>
      <c r="AG40" s="366"/>
      <c r="AH40" s="1086"/>
      <c r="AI40" s="1086"/>
      <c r="AJ40" s="1086"/>
      <c r="AK40" s="1086"/>
      <c r="AL40" s="1086"/>
      <c r="AM40" s="1086"/>
      <c r="AN40" s="1086"/>
      <c r="AO40" s="1086"/>
      <c r="AP40" s="1086"/>
      <c r="AQ40" s="1086"/>
      <c r="AR40" s="1086"/>
      <c r="AS40" s="1086"/>
      <c r="AT40" s="1086"/>
      <c r="AU40" s="1086"/>
      <c r="AV40" s="1086"/>
      <c r="AW40" s="366"/>
      <c r="AX40" s="366"/>
      <c r="AY40" s="366"/>
      <c r="AZ40" s="366"/>
      <c r="BA40" s="366"/>
      <c r="BB40" s="366"/>
      <c r="BC40" s="366"/>
      <c r="BD40" s="366"/>
      <c r="BE40" s="366"/>
      <c r="BF40" s="366"/>
      <c r="BG40" s="366"/>
      <c r="BH40" s="367"/>
      <c r="BI40" s="354"/>
      <c r="BJ40" s="357"/>
    </row>
    <row r="41" spans="1:62" x14ac:dyDescent="0.2">
      <c r="A41" s="354"/>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37"/>
      <c r="AD41" s="366"/>
      <c r="AE41" s="366"/>
      <c r="AF41" s="366"/>
      <c r="AG41" s="366"/>
      <c r="AH41" s="1086"/>
      <c r="AI41" s="1086"/>
      <c r="AJ41" s="1086"/>
      <c r="AK41" s="1086"/>
      <c r="AL41" s="1086"/>
      <c r="AM41" s="1086"/>
      <c r="AN41" s="1086"/>
      <c r="AO41" s="1086"/>
      <c r="AP41" s="1086"/>
      <c r="AQ41" s="1086"/>
      <c r="AR41" s="1086"/>
      <c r="AS41" s="1086"/>
      <c r="AT41" s="1086"/>
      <c r="AU41" s="1086"/>
      <c r="AV41" s="1086"/>
      <c r="AW41" s="366"/>
      <c r="AX41" s="366"/>
      <c r="AY41" s="366"/>
      <c r="AZ41" s="366"/>
      <c r="BA41" s="366"/>
      <c r="BB41" s="366"/>
      <c r="BC41" s="366"/>
      <c r="BD41" s="366"/>
      <c r="BE41" s="366"/>
      <c r="BF41" s="366"/>
      <c r="BG41" s="366"/>
      <c r="BH41" s="367"/>
      <c r="BI41" s="354"/>
      <c r="BJ41" s="357"/>
    </row>
    <row r="42" spans="1:62" x14ac:dyDescent="0.2">
      <c r="A42" s="354"/>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1086"/>
      <c r="AI42" s="1086"/>
      <c r="AJ42" s="1086"/>
      <c r="AK42" s="1086"/>
      <c r="AL42" s="1086"/>
      <c r="AM42" s="1086"/>
      <c r="AN42" s="1086"/>
      <c r="AO42" s="1086"/>
      <c r="AP42" s="1086"/>
      <c r="AQ42" s="1086"/>
      <c r="AR42" s="1086"/>
      <c r="AS42" s="1086"/>
      <c r="AT42" s="1086"/>
      <c r="AU42" s="1086"/>
      <c r="AV42" s="1086"/>
      <c r="AW42" s="366"/>
      <c r="AX42" s="366"/>
      <c r="AY42" s="366"/>
      <c r="AZ42" s="366"/>
      <c r="BA42" s="366"/>
      <c r="BB42" s="366"/>
      <c r="BC42" s="366"/>
      <c r="BD42" s="366"/>
      <c r="BE42" s="366"/>
      <c r="BF42" s="366"/>
      <c r="BG42" s="366"/>
      <c r="BH42" s="367"/>
      <c r="BI42" s="354"/>
      <c r="BJ42" s="357"/>
    </row>
    <row r="43" spans="1:62" x14ac:dyDescent="0.2">
      <c r="A43" s="354"/>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443"/>
      <c r="AI43" s="443"/>
      <c r="AJ43" s="443"/>
      <c r="AK43" s="443"/>
      <c r="AL43" s="443"/>
      <c r="AM43" s="443"/>
      <c r="AN43" s="443"/>
      <c r="AO43" s="443"/>
      <c r="AP43" s="443"/>
      <c r="AQ43" s="443"/>
      <c r="AR43" s="443"/>
      <c r="AS43" s="443"/>
      <c r="AT43" s="443"/>
      <c r="AU43" s="443"/>
      <c r="AV43" s="366"/>
      <c r="AW43" s="366"/>
      <c r="AX43" s="366"/>
      <c r="AY43" s="366"/>
      <c r="AZ43" s="366"/>
      <c r="BA43" s="366"/>
      <c r="BB43" s="366"/>
      <c r="BC43" s="366"/>
      <c r="BD43" s="366"/>
      <c r="BE43" s="366"/>
      <c r="BF43" s="366"/>
      <c r="BG43" s="366"/>
      <c r="BH43" s="367"/>
      <c r="BI43" s="354"/>
      <c r="BJ43" s="357"/>
    </row>
    <row r="44" spans="1:62" x14ac:dyDescent="0.2">
      <c r="A44" s="354"/>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79"/>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7"/>
      <c r="BI44" s="354"/>
      <c r="BJ44" s="357"/>
    </row>
    <row r="45" spans="1:62" x14ac:dyDescent="0.2">
      <c r="A45" s="354"/>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7"/>
      <c r="BI45" s="354"/>
      <c r="BJ45" s="357"/>
    </row>
    <row r="46" spans="1:62" x14ac:dyDescent="0.2">
      <c r="A46" s="354"/>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7"/>
      <c r="BI46" s="354"/>
      <c r="BJ46" s="357"/>
    </row>
    <row r="47" spans="1:62" x14ac:dyDescent="0.2">
      <c r="A47" s="354"/>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7"/>
      <c r="BI47" s="354"/>
      <c r="BJ47" s="357"/>
    </row>
    <row r="48" spans="1:62" x14ac:dyDescent="0.2">
      <c r="A48" s="354"/>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443"/>
      <c r="AI48" s="443"/>
      <c r="AJ48" s="443"/>
      <c r="AK48" s="443"/>
      <c r="AL48" s="443"/>
      <c r="AM48" s="443"/>
      <c r="AN48" s="443"/>
      <c r="AO48" s="443"/>
      <c r="AP48" s="443"/>
      <c r="AQ48" s="443"/>
      <c r="AR48" s="443"/>
      <c r="AS48" s="443"/>
      <c r="AT48" s="443"/>
      <c r="AU48" s="443"/>
      <c r="AV48" s="366"/>
      <c r="AW48" s="366"/>
      <c r="AX48" s="366"/>
      <c r="AY48" s="366"/>
      <c r="AZ48" s="366"/>
      <c r="BA48" s="366"/>
      <c r="BB48" s="366"/>
      <c r="BC48" s="366"/>
      <c r="BD48" s="366"/>
      <c r="BE48" s="366"/>
      <c r="BF48" s="366"/>
      <c r="BG48" s="366"/>
      <c r="BH48" s="367"/>
      <c r="BI48" s="354"/>
      <c r="BJ48" s="357"/>
    </row>
    <row r="49" spans="1:62" x14ac:dyDescent="0.2">
      <c r="A49" s="354"/>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443"/>
      <c r="AI49" s="443"/>
      <c r="AJ49" s="443"/>
      <c r="AK49" s="443"/>
      <c r="AL49" s="443"/>
      <c r="AM49" s="443"/>
      <c r="AN49" s="443"/>
      <c r="AO49" s="443"/>
      <c r="AP49" s="443"/>
      <c r="AQ49" s="443"/>
      <c r="AR49" s="443"/>
      <c r="AS49" s="443"/>
      <c r="AT49" s="443"/>
      <c r="AU49" s="443"/>
      <c r="AV49" s="366"/>
      <c r="AW49" s="366"/>
      <c r="AX49" s="366"/>
      <c r="AY49" s="366"/>
      <c r="AZ49" s="366"/>
      <c r="BA49" s="366"/>
      <c r="BB49" s="366"/>
      <c r="BC49" s="366"/>
      <c r="BD49" s="366"/>
      <c r="BE49" s="366"/>
      <c r="BF49" s="366"/>
      <c r="BG49" s="366"/>
      <c r="BH49" s="367"/>
      <c r="BI49" s="354"/>
      <c r="BJ49" s="357"/>
    </row>
    <row r="50" spans="1:62" x14ac:dyDescent="0.2">
      <c r="A50" s="354"/>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443"/>
      <c r="AI50" s="443"/>
      <c r="AJ50" s="443"/>
      <c r="AK50" s="443"/>
      <c r="AL50" s="443"/>
      <c r="AM50" s="443"/>
      <c r="AN50" s="443"/>
      <c r="AO50" s="443"/>
      <c r="AP50" s="443"/>
      <c r="AQ50" s="443"/>
      <c r="AR50" s="443"/>
      <c r="AS50" s="443"/>
      <c r="AT50" s="443"/>
      <c r="AU50" s="443"/>
      <c r="AV50" s="366"/>
      <c r="AW50" s="366"/>
      <c r="AX50" s="366"/>
      <c r="AY50" s="366"/>
      <c r="AZ50" s="366"/>
      <c r="BA50" s="366"/>
      <c r="BB50" s="366"/>
      <c r="BC50" s="366"/>
      <c r="BD50" s="366"/>
      <c r="BE50" s="366"/>
      <c r="BF50" s="366"/>
      <c r="BG50" s="366"/>
      <c r="BH50" s="367"/>
      <c r="BI50" s="354"/>
      <c r="BJ50" s="357"/>
    </row>
    <row r="51" spans="1:62" x14ac:dyDescent="0.2">
      <c r="A51" s="354"/>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8"/>
      <c r="AI51" s="368"/>
      <c r="AJ51" s="368"/>
      <c r="AK51" s="368"/>
      <c r="AL51" s="368"/>
      <c r="AM51" s="368"/>
      <c r="AN51" s="368"/>
      <c r="AO51" s="368"/>
      <c r="AP51" s="368"/>
      <c r="AQ51" s="368"/>
      <c r="AR51" s="368"/>
      <c r="AS51" s="368"/>
      <c r="AT51" s="368"/>
      <c r="AU51" s="368"/>
      <c r="AV51" s="366"/>
      <c r="AW51" s="366"/>
      <c r="AX51" s="366"/>
      <c r="AY51" s="366"/>
      <c r="AZ51" s="366"/>
      <c r="BA51" s="366"/>
      <c r="BB51" s="366"/>
      <c r="BC51" s="366"/>
      <c r="BD51" s="366"/>
      <c r="BE51" s="366"/>
      <c r="BF51" s="366"/>
      <c r="BG51" s="366"/>
      <c r="BH51" s="367"/>
      <c r="BI51" s="354"/>
      <c r="BJ51" s="357"/>
    </row>
    <row r="52" spans="1:62" x14ac:dyDescent="0.2">
      <c r="A52" s="354"/>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7"/>
      <c r="BI52" s="354"/>
      <c r="BJ52" s="357"/>
    </row>
    <row r="53" spans="1:62" x14ac:dyDescent="0.2">
      <c r="A53" s="354"/>
      <c r="B53" s="353"/>
      <c r="C53" s="353"/>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54"/>
      <c r="BJ53" s="357"/>
    </row>
    <row r="54" spans="1:62" x14ac:dyDescent="0.2">
      <c r="A54" s="354"/>
      <c r="B54" s="368"/>
      <c r="C54" s="368"/>
      <c r="D54" s="368"/>
      <c r="E54" s="368"/>
      <c r="F54" s="368"/>
      <c r="G54" s="368"/>
      <c r="H54" s="368"/>
      <c r="I54" s="407"/>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54"/>
      <c r="BI54" s="354"/>
      <c r="BJ54" s="357"/>
    </row>
    <row r="55" spans="1:62" x14ac:dyDescent="0.2">
      <c r="A55" s="354"/>
      <c r="B55" s="354"/>
      <c r="C55" s="354"/>
      <c r="D55" s="408"/>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7"/>
    </row>
    <row r="56" spans="1:62" x14ac:dyDescent="0.2">
      <c r="A56" s="353"/>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7"/>
    </row>
    <row r="59" spans="1:62" x14ac:dyDescent="0.2">
      <c r="E59" s="320"/>
      <c r="F59" s="320"/>
      <c r="G59" s="320"/>
      <c r="H59" s="320"/>
      <c r="I59" s="320"/>
      <c r="J59" s="320"/>
      <c r="K59" s="320"/>
      <c r="L59" s="320"/>
      <c r="M59" s="320"/>
      <c r="N59" s="320"/>
      <c r="O59" s="320"/>
      <c r="P59" s="320"/>
      <c r="Q59" s="320"/>
      <c r="R59" s="320"/>
      <c r="S59" s="320"/>
      <c r="T59" s="320"/>
      <c r="U59" s="320"/>
      <c r="V59" s="320"/>
      <c r="W59" s="320"/>
      <c r="X59" s="320"/>
      <c r="Y59" s="320"/>
      <c r="Z59" s="320"/>
      <c r="AA59" s="320"/>
    </row>
    <row r="61" spans="1:62" x14ac:dyDescent="0.2">
      <c r="C61" s="327"/>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1035"/>
    </row>
  </sheetData>
  <mergeCells count="5">
    <mergeCell ref="AH39:AV42"/>
    <mergeCell ref="BJ2:BJ3"/>
    <mergeCell ref="D3:X3"/>
    <mergeCell ref="AI3:BG3"/>
    <mergeCell ref="AI4:AV4"/>
  </mergeCells>
  <pageMargins left="0.7" right="0.7"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47"/>
  <sheetViews>
    <sheetView zoomScale="80" zoomScaleNormal="80" workbookViewId="0">
      <pane xSplit="2" ySplit="6" topLeftCell="C7" activePane="bottomRight" state="frozen"/>
      <selection activeCell="Y44" sqref="Y44"/>
      <selection pane="topRight" activeCell="Y44" sqref="Y44"/>
      <selection pane="bottomLeft" activeCell="Y44" sqref="Y44"/>
      <selection pane="bottomRight"/>
    </sheetView>
  </sheetViews>
  <sheetFormatPr defaultRowHeight="12.75" x14ac:dyDescent="0.2"/>
  <cols>
    <col min="1" max="1" width="9.140625" style="310"/>
    <col min="2" max="2" width="6.5703125" style="310" customWidth="1"/>
    <col min="3" max="3" width="7.7109375" style="310" customWidth="1"/>
    <col min="4" max="4" width="7.42578125" style="310" customWidth="1"/>
    <col min="5" max="5" width="7.140625" style="310" customWidth="1"/>
    <col min="6" max="8" width="6.28515625" style="310" customWidth="1"/>
    <col min="9" max="9" width="6.7109375" style="310" customWidth="1"/>
    <col min="10" max="15" width="6.28515625" style="310" customWidth="1"/>
    <col min="16" max="16" width="6.7109375" style="310" customWidth="1"/>
    <col min="17" max="17" width="8" style="310" customWidth="1"/>
    <col min="18" max="20" width="6.28515625" style="310" customWidth="1"/>
    <col min="21" max="27" width="6.7109375" style="310" customWidth="1"/>
    <col min="28" max="28" width="9.5703125" style="310" customWidth="1"/>
    <col min="29" max="32" width="9.140625" style="310"/>
    <col min="33" max="33" width="6.5703125" style="310" customWidth="1"/>
    <col min="34" max="59" width="5.7109375" style="310" customWidth="1"/>
    <col min="60" max="16384" width="9.140625" style="310"/>
  </cols>
  <sheetData>
    <row r="1" spans="1:61" ht="15.75" x14ac:dyDescent="0.25">
      <c r="A1" s="355" t="s">
        <v>31</v>
      </c>
      <c r="B1" s="622"/>
      <c r="C1" s="622"/>
      <c r="D1" s="622"/>
      <c r="E1" s="622"/>
      <c r="F1" s="622"/>
      <c r="G1" s="623"/>
      <c r="H1" s="623"/>
      <c r="I1" s="622"/>
      <c r="J1" s="622"/>
      <c r="K1" s="622"/>
      <c r="L1" s="622"/>
      <c r="M1" s="622"/>
      <c r="N1" s="622"/>
      <c r="O1" s="624" t="s">
        <v>31</v>
      </c>
      <c r="P1" s="624" t="s">
        <v>31</v>
      </c>
      <c r="Q1" s="622"/>
      <c r="R1" s="623"/>
      <c r="S1" s="622"/>
      <c r="T1" s="622"/>
      <c r="U1" s="623"/>
      <c r="V1" s="622"/>
      <c r="W1" s="622"/>
      <c r="X1" s="622"/>
      <c r="Y1" s="622"/>
      <c r="Z1" s="622"/>
      <c r="AA1" s="622"/>
      <c r="AB1" s="622"/>
      <c r="AC1" s="624" t="s">
        <v>31</v>
      </c>
      <c r="AD1" s="622"/>
      <c r="AE1" s="624"/>
      <c r="AF1" s="622"/>
      <c r="AG1" s="621"/>
      <c r="AH1" s="621" t="s">
        <v>31</v>
      </c>
      <c r="AI1" s="622"/>
      <c r="AJ1" s="622"/>
      <c r="AK1" s="622"/>
      <c r="AL1" s="622"/>
      <c r="AM1" s="622"/>
      <c r="AN1" s="622"/>
      <c r="AO1" s="623"/>
      <c r="AP1" s="622"/>
      <c r="AQ1" s="622"/>
      <c r="AR1" s="622"/>
      <c r="AS1" s="622"/>
      <c r="AT1" s="624" t="s">
        <v>31</v>
      </c>
      <c r="AU1" s="625" t="s">
        <v>31</v>
      </c>
      <c r="AV1" s="622"/>
      <c r="AW1" s="622"/>
      <c r="AX1" s="622"/>
      <c r="AY1" s="622"/>
      <c r="AZ1" s="623"/>
      <c r="BA1" s="622"/>
      <c r="BB1" s="622"/>
      <c r="BC1" s="622"/>
      <c r="BD1" s="622"/>
      <c r="BE1" s="622"/>
      <c r="BF1" s="622"/>
      <c r="BG1" s="622"/>
      <c r="BH1" s="624" t="s">
        <v>31</v>
      </c>
      <c r="BI1" s="624"/>
    </row>
    <row r="2" spans="1:61" ht="15.75" x14ac:dyDescent="0.2">
      <c r="A2" s="446"/>
      <c r="B2" s="447"/>
      <c r="C2" s="447"/>
      <c r="D2" s="445"/>
      <c r="E2" s="445"/>
      <c r="F2" s="445"/>
      <c r="G2" s="445"/>
      <c r="H2" s="445"/>
      <c r="I2" s="445"/>
      <c r="J2" s="445"/>
      <c r="K2" s="445"/>
      <c r="L2" s="445"/>
      <c r="M2" s="445"/>
      <c r="N2" s="445"/>
      <c r="O2" s="445"/>
      <c r="P2" s="445"/>
      <c r="Q2" s="447"/>
      <c r="R2" s="467"/>
      <c r="S2" s="447"/>
      <c r="T2" s="447"/>
      <c r="U2" s="447"/>
      <c r="V2" s="447"/>
      <c r="W2" s="447"/>
      <c r="X2" s="447"/>
      <c r="Y2" s="447"/>
      <c r="Z2" s="447"/>
      <c r="AA2" s="447"/>
      <c r="AB2" s="447"/>
      <c r="AC2" s="447"/>
      <c r="AD2" s="447"/>
      <c r="AE2" s="447"/>
      <c r="AF2" s="447"/>
      <c r="AG2" s="446"/>
      <c r="AH2" s="446"/>
      <c r="AI2" s="447"/>
      <c r="AJ2" s="445"/>
      <c r="AK2" s="445"/>
      <c r="AL2" s="445"/>
      <c r="AM2" s="445"/>
      <c r="AN2" s="445"/>
      <c r="AO2" s="445"/>
      <c r="AP2" s="445"/>
      <c r="AQ2" s="445"/>
      <c r="AR2" s="445"/>
      <c r="AS2" s="447"/>
      <c r="AT2" s="447"/>
      <c r="AU2" s="447"/>
      <c r="AV2" s="447"/>
      <c r="AW2" s="447"/>
      <c r="AX2" s="447"/>
      <c r="AY2" s="447"/>
      <c r="AZ2" s="444"/>
      <c r="BA2" s="447"/>
      <c r="BB2" s="447"/>
      <c r="BC2" s="447"/>
      <c r="BD2" s="447"/>
      <c r="BE2" s="447"/>
      <c r="BF2" s="447"/>
      <c r="BG2" s="447"/>
      <c r="BH2" s="447"/>
      <c r="BI2" s="447"/>
    </row>
    <row r="3" spans="1:61" ht="18" x14ac:dyDescent="0.2">
      <c r="A3" s="446"/>
      <c r="B3" s="448"/>
      <c r="C3" s="448"/>
      <c r="D3" s="1094" t="s">
        <v>422</v>
      </c>
      <c r="E3" s="1095"/>
      <c r="F3" s="1095"/>
      <c r="G3" s="1095"/>
      <c r="H3" s="1095"/>
      <c r="I3" s="1095"/>
      <c r="J3" s="1095"/>
      <c r="K3" s="1095"/>
      <c r="L3" s="1095"/>
      <c r="M3" s="1095"/>
      <c r="N3" s="1095"/>
      <c r="O3" s="1095"/>
      <c r="P3" s="1095"/>
      <c r="Q3" s="1095"/>
      <c r="R3" s="1095"/>
      <c r="S3" s="1095"/>
      <c r="T3" s="1095"/>
      <c r="U3" s="458"/>
      <c r="V3" s="458"/>
      <c r="W3" s="458"/>
      <c r="X3" s="458"/>
      <c r="Y3" s="458"/>
      <c r="Z3" s="458"/>
      <c r="AA3" s="458"/>
      <c r="AB3" s="458"/>
      <c r="AC3" s="458"/>
      <c r="AD3" s="458"/>
      <c r="AE3" s="459"/>
      <c r="AF3" s="459"/>
      <c r="AG3" s="446"/>
      <c r="AH3" s="446"/>
      <c r="AI3" s="1094" t="s">
        <v>422</v>
      </c>
      <c r="AJ3" s="1096"/>
      <c r="AK3" s="1096"/>
      <c r="AL3" s="1096"/>
      <c r="AM3" s="1096"/>
      <c r="AN3" s="1096"/>
      <c r="AO3" s="1096"/>
      <c r="AP3" s="1096"/>
      <c r="AQ3" s="1096"/>
      <c r="AR3" s="1096"/>
      <c r="AS3" s="1096"/>
      <c r="AT3" s="1096"/>
      <c r="AU3" s="1096"/>
      <c r="AV3" s="1096"/>
      <c r="AW3" s="459"/>
      <c r="AX3" s="459"/>
      <c r="AY3" s="459"/>
      <c r="AZ3" s="459"/>
      <c r="BA3" s="459"/>
      <c r="BB3" s="459"/>
      <c r="BC3" s="459"/>
      <c r="BD3" s="459"/>
      <c r="BE3" s="459"/>
      <c r="BF3" s="459"/>
      <c r="BG3" s="459"/>
      <c r="BH3" s="445"/>
      <c r="BI3" s="445"/>
    </row>
    <row r="4" spans="1:61" x14ac:dyDescent="0.2">
      <c r="A4" s="446"/>
      <c r="B4" s="448"/>
      <c r="C4" s="448"/>
      <c r="D4" s="460" t="s">
        <v>421</v>
      </c>
      <c r="E4" s="444"/>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58"/>
      <c r="AF4" s="458"/>
      <c r="AG4" s="446"/>
      <c r="AH4" s="446"/>
      <c r="AI4" s="1092" t="s">
        <v>387</v>
      </c>
      <c r="AJ4" s="1093"/>
      <c r="AK4" s="1093"/>
      <c r="AL4" s="1093"/>
      <c r="AM4" s="1093"/>
      <c r="AN4" s="1093"/>
      <c r="AO4" s="1093"/>
      <c r="AP4" s="1093"/>
      <c r="AQ4" s="1093"/>
      <c r="AR4" s="1093"/>
      <c r="AS4" s="1093"/>
      <c r="AT4" s="1093"/>
      <c r="AU4" s="1093"/>
      <c r="AV4" s="444"/>
      <c r="AW4" s="458"/>
      <c r="AX4" s="458"/>
      <c r="AY4" s="458"/>
      <c r="AZ4" s="458"/>
      <c r="BA4" s="458"/>
      <c r="BB4" s="458"/>
      <c r="BC4" s="458"/>
      <c r="BD4" s="458"/>
      <c r="BE4" s="458"/>
      <c r="BF4" s="458"/>
      <c r="BG4" s="458"/>
      <c r="BH4" s="458"/>
      <c r="BI4" s="449"/>
    </row>
    <row r="5" spans="1:61" ht="13.5" thickBot="1" x14ac:dyDescent="0.25">
      <c r="A5" s="446"/>
      <c r="B5" s="448"/>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444"/>
      <c r="AD5" s="473"/>
      <c r="AE5" s="449"/>
      <c r="AF5" s="449"/>
      <c r="AG5" s="446"/>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444"/>
      <c r="BI5" s="472"/>
    </row>
    <row r="6" spans="1:61" ht="134.25" x14ac:dyDescent="0.2">
      <c r="A6" s="446"/>
      <c r="B6" s="448"/>
      <c r="C6" s="580" t="s">
        <v>423</v>
      </c>
      <c r="D6" s="569" t="s">
        <v>389</v>
      </c>
      <c r="E6" s="557" t="s">
        <v>390</v>
      </c>
      <c r="F6" s="558" t="s">
        <v>391</v>
      </c>
      <c r="G6" s="558" t="s">
        <v>392</v>
      </c>
      <c r="H6" s="559" t="s">
        <v>393</v>
      </c>
      <c r="I6" s="557" t="s">
        <v>394</v>
      </c>
      <c r="J6" s="558" t="s">
        <v>395</v>
      </c>
      <c r="K6" s="558" t="s">
        <v>396</v>
      </c>
      <c r="L6" s="558" t="s">
        <v>397</v>
      </c>
      <c r="M6" s="558" t="s">
        <v>398</v>
      </c>
      <c r="N6" s="558" t="s">
        <v>399</v>
      </c>
      <c r="O6" s="560" t="s">
        <v>424</v>
      </c>
      <c r="P6" s="561" t="s">
        <v>401</v>
      </c>
      <c r="Q6" s="557" t="s">
        <v>402</v>
      </c>
      <c r="R6" s="558" t="s">
        <v>403</v>
      </c>
      <c r="S6" s="558" t="s">
        <v>404</v>
      </c>
      <c r="T6" s="559" t="s">
        <v>405</v>
      </c>
      <c r="U6" s="562" t="s">
        <v>406</v>
      </c>
      <c r="V6" s="570" t="s">
        <v>407</v>
      </c>
      <c r="W6" s="474" t="s">
        <v>408</v>
      </c>
      <c r="X6" s="475" t="s">
        <v>409</v>
      </c>
      <c r="Y6" s="475" t="s">
        <v>410</v>
      </c>
      <c r="Z6" s="475" t="s">
        <v>411</v>
      </c>
      <c r="AA6" s="475" t="s">
        <v>412</v>
      </c>
      <c r="AB6" s="593" t="s">
        <v>413</v>
      </c>
      <c r="AC6" s="448"/>
      <c r="AD6" s="450"/>
      <c r="AE6" s="450"/>
      <c r="AF6" s="446"/>
      <c r="AG6" s="448"/>
      <c r="AH6" s="580" t="s">
        <v>423</v>
      </c>
      <c r="AI6" s="569" t="s">
        <v>389</v>
      </c>
      <c r="AJ6" s="557" t="s">
        <v>390</v>
      </c>
      <c r="AK6" s="558" t="s">
        <v>391</v>
      </c>
      <c r="AL6" s="558" t="s">
        <v>392</v>
      </c>
      <c r="AM6" s="559" t="s">
        <v>393</v>
      </c>
      <c r="AN6" s="557" t="s">
        <v>394</v>
      </c>
      <c r="AO6" s="558" t="s">
        <v>395</v>
      </c>
      <c r="AP6" s="558" t="s">
        <v>396</v>
      </c>
      <c r="AQ6" s="558" t="s">
        <v>397</v>
      </c>
      <c r="AR6" s="558" t="s">
        <v>398</v>
      </c>
      <c r="AS6" s="558" t="s">
        <v>399</v>
      </c>
      <c r="AT6" s="560" t="s">
        <v>424</v>
      </c>
      <c r="AU6" s="561" t="s">
        <v>401</v>
      </c>
      <c r="AV6" s="557" t="s">
        <v>402</v>
      </c>
      <c r="AW6" s="558" t="s">
        <v>403</v>
      </c>
      <c r="AX6" s="558" t="s">
        <v>404</v>
      </c>
      <c r="AY6" s="559" t="s">
        <v>405</v>
      </c>
      <c r="AZ6" s="562" t="s">
        <v>406</v>
      </c>
      <c r="BA6" s="570" t="s">
        <v>407</v>
      </c>
      <c r="BB6" s="474" t="s">
        <v>408</v>
      </c>
      <c r="BC6" s="475" t="s">
        <v>409</v>
      </c>
      <c r="BD6" s="475" t="s">
        <v>410</v>
      </c>
      <c r="BE6" s="475" t="s">
        <v>411</v>
      </c>
      <c r="BF6" s="475" t="s">
        <v>412</v>
      </c>
      <c r="BG6" s="476" t="s">
        <v>413</v>
      </c>
      <c r="BH6" s="445"/>
      <c r="BI6" s="445"/>
    </row>
    <row r="7" spans="1:61" x14ac:dyDescent="0.2">
      <c r="A7" s="446"/>
      <c r="B7" s="496" t="s">
        <v>346</v>
      </c>
      <c r="C7" s="783">
        <v>3603.78415907</v>
      </c>
      <c r="D7" s="784">
        <v>3523.2709814200002</v>
      </c>
      <c r="E7" s="785">
        <v>1408.8938332100001</v>
      </c>
      <c r="F7" s="786">
        <v>1225.1855982900001</v>
      </c>
      <c r="G7" s="786">
        <v>127.31798527999999</v>
      </c>
      <c r="H7" s="787">
        <v>56.39024964</v>
      </c>
      <c r="I7" s="788">
        <v>533.05969272000004</v>
      </c>
      <c r="J7" s="786">
        <v>117.83051634</v>
      </c>
      <c r="K7" s="786">
        <v>9.7801436200000005</v>
      </c>
      <c r="L7" s="786">
        <v>90.110100349999996</v>
      </c>
      <c r="M7" s="786">
        <v>27.663957760000002</v>
      </c>
      <c r="N7" s="786">
        <v>39.307435899999994</v>
      </c>
      <c r="O7" s="786">
        <v>248.36753874999999</v>
      </c>
      <c r="P7" s="789">
        <v>893.06003706000001</v>
      </c>
      <c r="Q7" s="788">
        <v>679.25741356000003</v>
      </c>
      <c r="R7" s="786">
        <v>176.05605374999999</v>
      </c>
      <c r="S7" s="786">
        <v>425.21245299000003</v>
      </c>
      <c r="T7" s="787">
        <v>77.988906819999997</v>
      </c>
      <c r="U7" s="790">
        <v>9.0000048700000015</v>
      </c>
      <c r="V7" s="791">
        <v>80.513177650000003</v>
      </c>
      <c r="W7" s="792">
        <v>320.63162416</v>
      </c>
      <c r="X7" s="793">
        <v>9.9018624099999997</v>
      </c>
      <c r="Y7" s="793">
        <v>469.10356091</v>
      </c>
      <c r="Z7" s="793">
        <v>140.80281830000001</v>
      </c>
      <c r="AA7" s="793" t="s">
        <v>379</v>
      </c>
      <c r="AB7" s="793">
        <v>4544.2240248400003</v>
      </c>
      <c r="AC7" s="470"/>
      <c r="AD7" s="462"/>
      <c r="AE7" s="451"/>
      <c r="AF7" s="446"/>
      <c r="AG7" s="496" t="s">
        <v>346</v>
      </c>
      <c r="AH7" s="574">
        <v>79.304720440073098</v>
      </c>
      <c r="AI7" s="537">
        <v>97.765871259316</v>
      </c>
      <c r="AJ7" s="477">
        <v>39.988233679436348</v>
      </c>
      <c r="AK7" s="469">
        <v>86.960817728796343</v>
      </c>
      <c r="AL7" s="469">
        <v>9.0367338034208604</v>
      </c>
      <c r="AM7" s="478">
        <v>4.0024484677827994</v>
      </c>
      <c r="AN7" s="479">
        <v>15.129681921461474</v>
      </c>
      <c r="AO7" s="469">
        <v>22.104563137902225</v>
      </c>
      <c r="AP7" s="469">
        <v>1.8347182789408933</v>
      </c>
      <c r="AQ7" s="469">
        <v>16.904317017518725</v>
      </c>
      <c r="AR7" s="469">
        <v>5.1896547680882401</v>
      </c>
      <c r="AS7" s="469">
        <v>7.3739276176424369</v>
      </c>
      <c r="AT7" s="469">
        <v>46.592819179907465</v>
      </c>
      <c r="AU7" s="549">
        <v>25.347469489845082</v>
      </c>
      <c r="AV7" s="479">
        <v>19.279170326156287</v>
      </c>
      <c r="AW7" s="469">
        <v>25.918900586934651</v>
      </c>
      <c r="AX7" s="469">
        <v>62.599604288667841</v>
      </c>
      <c r="AY7" s="478">
        <v>11.481495124397505</v>
      </c>
      <c r="AZ7" s="480">
        <v>0.25544458310080614</v>
      </c>
      <c r="BA7" s="571">
        <v>2.2341287406839978</v>
      </c>
      <c r="BB7" s="481">
        <v>7.0558058407186302</v>
      </c>
      <c r="BC7" s="482">
        <v>0.21789996170685355</v>
      </c>
      <c r="BD7" s="482">
        <v>10.323072945914388</v>
      </c>
      <c r="BE7" s="482">
        <v>3.0985008118070851</v>
      </c>
      <c r="BF7" s="482" t="s">
        <v>379</v>
      </c>
      <c r="BG7" s="539">
        <v>100</v>
      </c>
      <c r="BH7" s="986"/>
      <c r="BI7" s="986"/>
    </row>
    <row r="8" spans="1:61" ht="5.25" customHeight="1" x14ac:dyDescent="0.2">
      <c r="A8" s="446"/>
      <c r="B8" s="497"/>
      <c r="C8" s="794"/>
      <c r="D8" s="795"/>
      <c r="E8" s="796"/>
      <c r="F8" s="797"/>
      <c r="G8" s="797"/>
      <c r="H8" s="798"/>
      <c r="I8" s="799"/>
      <c r="J8" s="800"/>
      <c r="K8" s="800"/>
      <c r="L8" s="800"/>
      <c r="M8" s="800"/>
      <c r="N8" s="800"/>
      <c r="O8" s="800"/>
      <c r="P8" s="801"/>
      <c r="Q8" s="799"/>
      <c r="R8" s="800"/>
      <c r="S8" s="800"/>
      <c r="T8" s="802"/>
      <c r="U8" s="803"/>
      <c r="V8" s="804"/>
      <c r="W8" s="805"/>
      <c r="X8" s="806"/>
      <c r="Y8" s="806"/>
      <c r="Z8" s="806"/>
      <c r="AA8" s="806"/>
      <c r="AB8" s="807"/>
      <c r="AC8" s="470"/>
      <c r="AD8" s="462"/>
      <c r="AE8" s="462"/>
      <c r="AF8" s="446"/>
      <c r="AG8" s="497"/>
      <c r="AH8" s="575"/>
      <c r="AI8" s="584"/>
      <c r="AJ8" s="498"/>
      <c r="AK8" s="499"/>
      <c r="AL8" s="499"/>
      <c r="AM8" s="500"/>
      <c r="AN8" s="501"/>
      <c r="AO8" s="502"/>
      <c r="AP8" s="502"/>
      <c r="AQ8" s="502"/>
      <c r="AR8" s="502"/>
      <c r="AS8" s="502"/>
      <c r="AT8" s="502"/>
      <c r="AU8" s="552"/>
      <c r="AV8" s="501"/>
      <c r="AW8" s="502"/>
      <c r="AX8" s="502"/>
      <c r="AY8" s="503"/>
      <c r="AZ8" s="504"/>
      <c r="BA8" s="587"/>
      <c r="BB8" s="505"/>
      <c r="BC8" s="506"/>
      <c r="BD8" s="506"/>
      <c r="BE8" s="506"/>
      <c r="BF8" s="506"/>
      <c r="BG8" s="544"/>
      <c r="BH8" s="986"/>
      <c r="BI8" s="986"/>
    </row>
    <row r="9" spans="1:61" x14ac:dyDescent="0.2">
      <c r="A9" s="1029"/>
      <c r="B9" s="507" t="s">
        <v>214</v>
      </c>
      <c r="C9" s="808">
        <v>94.399762980000006</v>
      </c>
      <c r="D9" s="809">
        <v>93.922927529999995</v>
      </c>
      <c r="E9" s="810">
        <v>22.878963640000002</v>
      </c>
      <c r="F9" s="811">
        <v>17.969988570000002</v>
      </c>
      <c r="G9" s="811">
        <v>4.6818166100000003</v>
      </c>
      <c r="H9" s="812">
        <v>0.22715844999999998</v>
      </c>
      <c r="I9" s="813">
        <v>20.972929929999999</v>
      </c>
      <c r="J9" s="811">
        <v>4.46932478</v>
      </c>
      <c r="K9" s="811">
        <v>0.43266764999999996</v>
      </c>
      <c r="L9" s="811">
        <v>6.8399558300000001</v>
      </c>
      <c r="M9" s="811">
        <v>0.54647482000000003</v>
      </c>
      <c r="N9" s="811">
        <v>2.1104963899999998</v>
      </c>
      <c r="O9" s="811">
        <v>6.5740104600000002</v>
      </c>
      <c r="P9" s="814">
        <v>24.94784606</v>
      </c>
      <c r="Q9" s="813">
        <v>25.076910339999998</v>
      </c>
      <c r="R9" s="811">
        <v>5.9429692899999997</v>
      </c>
      <c r="S9" s="811">
        <v>16.963573700000001</v>
      </c>
      <c r="T9" s="812">
        <v>2.1703673499999998</v>
      </c>
      <c r="U9" s="815">
        <v>4.6277560000000002E-2</v>
      </c>
      <c r="V9" s="816">
        <v>0.47683544</v>
      </c>
      <c r="W9" s="817">
        <v>11.17284577</v>
      </c>
      <c r="X9" s="818">
        <v>0.18287505999999998</v>
      </c>
      <c r="Y9" s="818">
        <v>9.2565275399999987</v>
      </c>
      <c r="Z9" s="818">
        <v>1.5083040299999999</v>
      </c>
      <c r="AA9" s="818" t="s">
        <v>379</v>
      </c>
      <c r="AB9" s="818">
        <v>116.52031538</v>
      </c>
      <c r="AC9" s="470"/>
      <c r="AD9" s="462"/>
      <c r="AE9" s="451"/>
      <c r="AF9" s="446"/>
      <c r="AG9" s="507" t="s">
        <v>214</v>
      </c>
      <c r="AH9" s="581">
        <v>81.015711871479496</v>
      </c>
      <c r="AI9" s="537">
        <v>99.49487643300435</v>
      </c>
      <c r="AJ9" s="483">
        <v>24.359295692409304</v>
      </c>
      <c r="AK9" s="484">
        <v>78.543717507302262</v>
      </c>
      <c r="AL9" s="484">
        <v>20.463412083118289</v>
      </c>
      <c r="AM9" s="485">
        <v>0.99287036587117006</v>
      </c>
      <c r="AN9" s="486">
        <v>22.329936344138144</v>
      </c>
      <c r="AO9" s="484">
        <v>21.309968587684118</v>
      </c>
      <c r="AP9" s="484">
        <v>2.0629814310355634</v>
      </c>
      <c r="AQ9" s="484">
        <v>32.613258389882965</v>
      </c>
      <c r="AR9" s="484">
        <v>2.6056198243351498</v>
      </c>
      <c r="AS9" s="484">
        <v>10.06295447056786</v>
      </c>
      <c r="AT9" s="484">
        <v>31.345217296494347</v>
      </c>
      <c r="AU9" s="550">
        <v>26.562040511387796</v>
      </c>
      <c r="AV9" s="486">
        <v>26.699455606289703</v>
      </c>
      <c r="AW9" s="484">
        <v>23.69896932845197</v>
      </c>
      <c r="AX9" s="484">
        <v>67.646187149864019</v>
      </c>
      <c r="AY9" s="485">
        <v>8.6548435216840183</v>
      </c>
      <c r="AZ9" s="487">
        <v>4.927184577505684E-2</v>
      </c>
      <c r="BA9" s="572">
        <v>0.50512355640238704</v>
      </c>
      <c r="BB9" s="488">
        <v>9.5887534577663462</v>
      </c>
      <c r="BC9" s="489">
        <v>0.15694693187501393</v>
      </c>
      <c r="BD9" s="489">
        <v>7.9441318964957288</v>
      </c>
      <c r="BE9" s="489">
        <v>1.2944558423834229</v>
      </c>
      <c r="BF9" s="489" t="s">
        <v>379</v>
      </c>
      <c r="BG9" s="540">
        <v>100</v>
      </c>
      <c r="BH9" s="986"/>
      <c r="BI9" s="986"/>
    </row>
    <row r="10" spans="1:61" x14ac:dyDescent="0.2">
      <c r="A10" s="1029"/>
      <c r="B10" s="497" t="s">
        <v>215</v>
      </c>
      <c r="C10" s="794">
        <v>47.169682170000002</v>
      </c>
      <c r="D10" s="819">
        <v>45.587127310000007</v>
      </c>
      <c r="E10" s="796">
        <v>31.572628379999998</v>
      </c>
      <c r="F10" s="797">
        <v>30.554111290000002</v>
      </c>
      <c r="G10" s="797">
        <v>1.0133714700000001</v>
      </c>
      <c r="H10" s="798">
        <v>5.1456099999999992E-3</v>
      </c>
      <c r="I10" s="820">
        <v>3.3498973799999998</v>
      </c>
      <c r="J10" s="797">
        <v>0.11595364999999999</v>
      </c>
      <c r="K10" s="797">
        <v>0.12151653</v>
      </c>
      <c r="L10" s="797">
        <v>0.97677773000000001</v>
      </c>
      <c r="M10" s="797">
        <v>0.11828125</v>
      </c>
      <c r="N10" s="797">
        <v>0.28987375999999998</v>
      </c>
      <c r="O10" s="797">
        <v>1.7274944800000001</v>
      </c>
      <c r="P10" s="801">
        <v>8.4200866100000002</v>
      </c>
      <c r="Q10" s="820">
        <v>2.2445149299999998</v>
      </c>
      <c r="R10" s="797">
        <v>0.32341547999999998</v>
      </c>
      <c r="S10" s="797">
        <v>1.4308189099999999</v>
      </c>
      <c r="T10" s="798">
        <v>0.49028053999999999</v>
      </c>
      <c r="U10" s="821" t="s">
        <v>379</v>
      </c>
      <c r="V10" s="822">
        <v>1.5825548599999999</v>
      </c>
      <c r="W10" s="805">
        <v>3.89522222</v>
      </c>
      <c r="X10" s="806">
        <v>4.0993439999999999E-2</v>
      </c>
      <c r="Y10" s="806">
        <v>6.3250828099999996</v>
      </c>
      <c r="Z10" s="806">
        <v>3.6146457700000001</v>
      </c>
      <c r="AA10" s="806" t="s">
        <v>379</v>
      </c>
      <c r="AB10" s="806">
        <v>61.045626400000003</v>
      </c>
      <c r="AC10" s="470"/>
      <c r="AD10" s="462"/>
      <c r="AE10" s="451"/>
      <c r="AF10" s="446"/>
      <c r="AG10" s="497" t="s">
        <v>215</v>
      </c>
      <c r="AH10" s="576">
        <v>77.26955222135291</v>
      </c>
      <c r="AI10" s="537">
        <v>96.644974510753642</v>
      </c>
      <c r="AJ10" s="490">
        <v>69.257771311846213</v>
      </c>
      <c r="AK10" s="468">
        <v>96.774050364950966</v>
      </c>
      <c r="AL10" s="468">
        <v>3.2096519105198431</v>
      </c>
      <c r="AM10" s="491">
        <v>1.6297692856194191E-2</v>
      </c>
      <c r="AN10" s="492">
        <v>7.3483405901410368</v>
      </c>
      <c r="AO10" s="468">
        <v>3.4614090178487795</v>
      </c>
      <c r="AP10" s="468">
        <v>3.6274702241774341</v>
      </c>
      <c r="AQ10" s="468">
        <v>29.15843738472968</v>
      </c>
      <c r="AR10" s="468">
        <v>3.5308917433166269</v>
      </c>
      <c r="AS10" s="468">
        <v>8.6532131321586938</v>
      </c>
      <c r="AT10" s="468">
        <v>51.568579094802004</v>
      </c>
      <c r="AU10" s="551">
        <v>18.470316308246446</v>
      </c>
      <c r="AV10" s="492">
        <v>4.9235717678302624</v>
      </c>
      <c r="AW10" s="468">
        <v>14.409148082610438</v>
      </c>
      <c r="AX10" s="468">
        <v>63.747355425254405</v>
      </c>
      <c r="AY10" s="491">
        <v>21.843496492135163</v>
      </c>
      <c r="AZ10" s="493" t="s">
        <v>379</v>
      </c>
      <c r="BA10" s="573">
        <v>3.3550254892463687</v>
      </c>
      <c r="BB10" s="494">
        <v>6.3808374976393063</v>
      </c>
      <c r="BC10" s="495">
        <v>6.7152132621903934E-2</v>
      </c>
      <c r="BD10" s="495">
        <v>10.361238278652506</v>
      </c>
      <c r="BE10" s="495">
        <v>5.9212198861145602</v>
      </c>
      <c r="BF10" s="495" t="s">
        <v>379</v>
      </c>
      <c r="BG10" s="541">
        <v>100</v>
      </c>
      <c r="BH10" s="986"/>
      <c r="BI10" s="986"/>
    </row>
    <row r="11" spans="1:61" x14ac:dyDescent="0.2">
      <c r="A11" s="1029"/>
      <c r="B11" s="496" t="s">
        <v>216</v>
      </c>
      <c r="C11" s="783">
        <v>107.09014741999999</v>
      </c>
      <c r="D11" s="784">
        <v>103.01390544</v>
      </c>
      <c r="E11" s="785">
        <v>57.413452169999999</v>
      </c>
      <c r="F11" s="786">
        <v>52.575548970000007</v>
      </c>
      <c r="G11" s="786">
        <v>1.0156855900000001</v>
      </c>
      <c r="H11" s="787">
        <v>3.82221761</v>
      </c>
      <c r="I11" s="788">
        <v>16.60253415</v>
      </c>
      <c r="J11" s="786">
        <v>3.0993836400000001</v>
      </c>
      <c r="K11" s="786">
        <v>8.3139579999999991E-2</v>
      </c>
      <c r="L11" s="786">
        <v>6.3953162300000006</v>
      </c>
      <c r="M11" s="786">
        <v>0.68924244999999995</v>
      </c>
      <c r="N11" s="786">
        <v>0.90789117999999991</v>
      </c>
      <c r="O11" s="786">
        <v>5.4275610699999994</v>
      </c>
      <c r="P11" s="789">
        <v>16.908609929999997</v>
      </c>
      <c r="Q11" s="788">
        <v>10.970030979999999</v>
      </c>
      <c r="R11" s="786">
        <v>3.2958584200000001</v>
      </c>
      <c r="S11" s="786">
        <v>7.4548514800000003</v>
      </c>
      <c r="T11" s="787">
        <v>0.21932106999999998</v>
      </c>
      <c r="U11" s="790">
        <v>1.1192782100000001</v>
      </c>
      <c r="V11" s="791">
        <v>4.0762419799999998</v>
      </c>
      <c r="W11" s="792">
        <v>12.09548421</v>
      </c>
      <c r="X11" s="793">
        <v>0.45557076999999996</v>
      </c>
      <c r="Y11" s="793">
        <v>8.0583728099999998</v>
      </c>
      <c r="Z11" s="793">
        <v>3.7665398699999999</v>
      </c>
      <c r="AA11" s="793" t="s">
        <v>379</v>
      </c>
      <c r="AB11" s="793">
        <v>131.46611507999998</v>
      </c>
      <c r="AC11" s="470"/>
      <c r="AD11" s="462"/>
      <c r="AE11" s="451"/>
      <c r="AF11" s="446"/>
      <c r="AG11" s="496" t="s">
        <v>216</v>
      </c>
      <c r="AH11" s="574">
        <v>81.458364655282708</v>
      </c>
      <c r="AI11" s="537">
        <v>96.193634915812325</v>
      </c>
      <c r="AJ11" s="477">
        <v>55.733691412602745</v>
      </c>
      <c r="AK11" s="469">
        <v>91.57357201640643</v>
      </c>
      <c r="AL11" s="469">
        <v>1.7690724936598079</v>
      </c>
      <c r="AM11" s="478">
        <v>6.6573554899337806</v>
      </c>
      <c r="AN11" s="479">
        <v>16.116789358762905</v>
      </c>
      <c r="AO11" s="469">
        <v>18.668135912251685</v>
      </c>
      <c r="AP11" s="469">
        <v>0.50076439686166818</v>
      </c>
      <c r="AQ11" s="469">
        <v>38.520120917805798</v>
      </c>
      <c r="AR11" s="469">
        <v>4.1514291961266645</v>
      </c>
      <c r="AS11" s="469">
        <v>5.4683891735888999</v>
      </c>
      <c r="AT11" s="469">
        <v>32.691160403365288</v>
      </c>
      <c r="AU11" s="549">
        <v>16.413910197636707</v>
      </c>
      <c r="AV11" s="479">
        <v>10.649077843563019</v>
      </c>
      <c r="AW11" s="469">
        <v>30.044203393854048</v>
      </c>
      <c r="AX11" s="469">
        <v>67.956521668820315</v>
      </c>
      <c r="AY11" s="478">
        <v>1.9992748461682104</v>
      </c>
      <c r="AZ11" s="480">
        <v>1.0865311874346117</v>
      </c>
      <c r="BA11" s="571">
        <v>3.8063650841876857</v>
      </c>
      <c r="BB11" s="481">
        <v>9.2004576256320014</v>
      </c>
      <c r="BC11" s="482">
        <v>0.34653094428383718</v>
      </c>
      <c r="BD11" s="482">
        <v>6.1296196400846759</v>
      </c>
      <c r="BE11" s="482">
        <v>2.8650271347167888</v>
      </c>
      <c r="BF11" s="482" t="s">
        <v>379</v>
      </c>
      <c r="BG11" s="539">
        <v>100</v>
      </c>
      <c r="BH11" s="986"/>
      <c r="BI11" s="986"/>
    </row>
    <row r="12" spans="1:61" x14ac:dyDescent="0.2">
      <c r="A12" s="1029"/>
      <c r="B12" s="497" t="s">
        <v>217</v>
      </c>
      <c r="C12" s="794">
        <v>39.010692450000001</v>
      </c>
      <c r="D12" s="819">
        <v>38.683523699999995</v>
      </c>
      <c r="E12" s="796">
        <v>16.757959149999998</v>
      </c>
      <c r="F12" s="797">
        <v>14.32741966</v>
      </c>
      <c r="G12" s="797">
        <v>0.98522244999999997</v>
      </c>
      <c r="H12" s="798">
        <v>1.4453170500000001</v>
      </c>
      <c r="I12" s="820">
        <v>4.28136399</v>
      </c>
      <c r="J12" s="797">
        <v>5.4890700000000001E-2</v>
      </c>
      <c r="K12" s="797">
        <v>3.78349E-3</v>
      </c>
      <c r="L12" s="797">
        <v>0.25061600000000001</v>
      </c>
      <c r="M12" s="797">
        <v>0.12158865000000001</v>
      </c>
      <c r="N12" s="797">
        <v>1.21761042</v>
      </c>
      <c r="O12" s="797">
        <v>2.6328747400000001</v>
      </c>
      <c r="P12" s="801">
        <v>12.24506983</v>
      </c>
      <c r="Q12" s="820">
        <v>5.2820128100000003</v>
      </c>
      <c r="R12" s="797">
        <v>0.84637258999999998</v>
      </c>
      <c r="S12" s="797">
        <v>2.2891355099999999</v>
      </c>
      <c r="T12" s="798">
        <v>2.1465047100000003</v>
      </c>
      <c r="U12" s="821">
        <v>0.11711792</v>
      </c>
      <c r="V12" s="822">
        <v>0.32716875000000001</v>
      </c>
      <c r="W12" s="805">
        <v>1.7906480899999999</v>
      </c>
      <c r="X12" s="806">
        <v>0.15631892</v>
      </c>
      <c r="Y12" s="806">
        <v>9.5993296400000006</v>
      </c>
      <c r="Z12" s="806">
        <v>1.08032449</v>
      </c>
      <c r="AA12" s="806" t="s">
        <v>379</v>
      </c>
      <c r="AB12" s="806">
        <v>51.637313589999998</v>
      </c>
      <c r="AC12" s="470"/>
      <c r="AD12" s="462"/>
      <c r="AE12" s="451"/>
      <c r="AF12" s="446"/>
      <c r="AG12" s="497" t="s">
        <v>217</v>
      </c>
      <c r="AH12" s="576">
        <v>75.547486377282695</v>
      </c>
      <c r="AI12" s="537">
        <v>99.161335701950591</v>
      </c>
      <c r="AJ12" s="490">
        <v>43.32066354648039</v>
      </c>
      <c r="AK12" s="468">
        <v>85.496208289778536</v>
      </c>
      <c r="AL12" s="468">
        <v>5.8791314692994705</v>
      </c>
      <c r="AM12" s="491">
        <v>8.6246603005951368</v>
      </c>
      <c r="AN12" s="492">
        <v>11.067668041833532</v>
      </c>
      <c r="AO12" s="468">
        <v>1.28208440413402</v>
      </c>
      <c r="AP12" s="468">
        <v>8.8371136134117859E-2</v>
      </c>
      <c r="AQ12" s="468">
        <v>5.8536485238200919</v>
      </c>
      <c r="AR12" s="468">
        <v>2.8399512464718049</v>
      </c>
      <c r="AS12" s="468">
        <v>28.439778137153905</v>
      </c>
      <c r="AT12" s="468">
        <v>61.496166785856488</v>
      </c>
      <c r="AU12" s="551">
        <v>31.654484025197533</v>
      </c>
      <c r="AV12" s="492">
        <v>13.65442520428924</v>
      </c>
      <c r="AW12" s="468">
        <v>16.023675451858661</v>
      </c>
      <c r="AX12" s="468">
        <v>43.338318030319201</v>
      </c>
      <c r="AY12" s="491">
        <v>40.638006517822134</v>
      </c>
      <c r="AZ12" s="493">
        <v>0.30275918219931969</v>
      </c>
      <c r="BA12" s="573">
        <v>0.83866429804939291</v>
      </c>
      <c r="BB12" s="494">
        <v>3.4677406036606331</v>
      </c>
      <c r="BC12" s="495">
        <v>0.30272473359317531</v>
      </c>
      <c r="BD12" s="495">
        <v>18.589909065019587</v>
      </c>
      <c r="BE12" s="495">
        <v>2.092139220443904</v>
      </c>
      <c r="BF12" s="495" t="s">
        <v>379</v>
      </c>
      <c r="BG12" s="541">
        <v>100</v>
      </c>
      <c r="BH12" s="986"/>
      <c r="BI12" s="986"/>
    </row>
    <row r="13" spans="1:61" x14ac:dyDescent="0.2">
      <c r="A13" s="1029"/>
      <c r="B13" s="496" t="s">
        <v>218</v>
      </c>
      <c r="C13" s="783">
        <v>786.03046056000005</v>
      </c>
      <c r="D13" s="784">
        <v>775.40058843999998</v>
      </c>
      <c r="E13" s="785">
        <v>364.75582257999997</v>
      </c>
      <c r="F13" s="786">
        <v>333.98898085000002</v>
      </c>
      <c r="G13" s="786">
        <v>18.593982700000002</v>
      </c>
      <c r="H13" s="787">
        <v>12.17285903</v>
      </c>
      <c r="I13" s="788">
        <v>115.12182688999999</v>
      </c>
      <c r="J13" s="786">
        <v>33.243594550000005</v>
      </c>
      <c r="K13" s="786">
        <v>8.501067000000001E-2</v>
      </c>
      <c r="L13" s="786" t="s">
        <v>379</v>
      </c>
      <c r="M13" s="786">
        <v>3.1217990000000001E-2</v>
      </c>
      <c r="N13" s="786">
        <v>0.21730161000000001</v>
      </c>
      <c r="O13" s="786">
        <v>81.544702080000008</v>
      </c>
      <c r="P13" s="789">
        <v>155.48639813</v>
      </c>
      <c r="Q13" s="788">
        <v>139.05028186999999</v>
      </c>
      <c r="R13" s="786">
        <v>38.183384830000001</v>
      </c>
      <c r="S13" s="786">
        <v>94.484203239999999</v>
      </c>
      <c r="T13" s="787">
        <v>6.3826938000000002</v>
      </c>
      <c r="U13" s="790">
        <v>0.98625896000000002</v>
      </c>
      <c r="V13" s="791">
        <v>10.62987212</v>
      </c>
      <c r="W13" s="792">
        <v>68.25385369</v>
      </c>
      <c r="X13" s="793">
        <v>1.7560807999999999</v>
      </c>
      <c r="Y13" s="793">
        <v>69.490357410000001</v>
      </c>
      <c r="Z13" s="793">
        <v>13.552556319999999</v>
      </c>
      <c r="AA13" s="793" t="s">
        <v>379</v>
      </c>
      <c r="AB13" s="793">
        <v>939.08330877999992</v>
      </c>
      <c r="AC13" s="470"/>
      <c r="AD13" s="462"/>
      <c r="AE13" s="451"/>
      <c r="AF13" s="446"/>
      <c r="AG13" s="496" t="s">
        <v>218</v>
      </c>
      <c r="AH13" s="574">
        <v>83.701888129729738</v>
      </c>
      <c r="AI13" s="537">
        <v>98.647651375695162</v>
      </c>
      <c r="AJ13" s="477">
        <v>47.040952511248264</v>
      </c>
      <c r="AK13" s="469">
        <v>91.565085510526146</v>
      </c>
      <c r="AL13" s="469">
        <v>5.0976520589803282</v>
      </c>
      <c r="AM13" s="478">
        <v>3.3372624304935363</v>
      </c>
      <c r="AN13" s="479">
        <v>14.846755161949176</v>
      </c>
      <c r="AO13" s="469">
        <v>28.87688238457558</v>
      </c>
      <c r="AP13" s="469">
        <v>7.3844093945128683E-2</v>
      </c>
      <c r="AQ13" s="469" t="s">
        <v>379</v>
      </c>
      <c r="AR13" s="469">
        <v>2.711735110825603E-2</v>
      </c>
      <c r="AS13" s="469">
        <v>0.18875795830414832</v>
      </c>
      <c r="AT13" s="469">
        <v>70.833398220753352</v>
      </c>
      <c r="AU13" s="549">
        <v>20.052396199855533</v>
      </c>
      <c r="AV13" s="479">
        <v>17.932702649832926</v>
      </c>
      <c r="AW13" s="469">
        <v>27.460127600243322</v>
      </c>
      <c r="AX13" s="469">
        <v>67.949666817888627</v>
      </c>
      <c r="AY13" s="478">
        <v>4.5902055818680525</v>
      </c>
      <c r="AZ13" s="480">
        <v>0.12719347582444041</v>
      </c>
      <c r="BA13" s="571">
        <v>1.3523486243048197</v>
      </c>
      <c r="BB13" s="481">
        <v>7.26813617618987</v>
      </c>
      <c r="BC13" s="482">
        <v>0.18699946890562816</v>
      </c>
      <c r="BD13" s="482">
        <v>7.3998075314827672</v>
      </c>
      <c r="BE13" s="482">
        <v>1.4431686936920067</v>
      </c>
      <c r="BF13" s="482" t="s">
        <v>379</v>
      </c>
      <c r="BG13" s="539">
        <v>100</v>
      </c>
      <c r="BH13" s="986"/>
      <c r="BI13" s="986"/>
    </row>
    <row r="14" spans="1:61" x14ac:dyDescent="0.2">
      <c r="A14" s="1029"/>
      <c r="B14" s="497" t="s">
        <v>219</v>
      </c>
      <c r="C14" s="794">
        <v>16.873828409999998</v>
      </c>
      <c r="D14" s="819">
        <v>16.797261579999997</v>
      </c>
      <c r="E14" s="796">
        <v>13.085953200000001</v>
      </c>
      <c r="F14" s="797">
        <v>12.688494609999999</v>
      </c>
      <c r="G14" s="797" t="s">
        <v>379</v>
      </c>
      <c r="H14" s="798">
        <v>0.39745859</v>
      </c>
      <c r="I14" s="820">
        <v>0.76802211999999992</v>
      </c>
      <c r="J14" s="797">
        <v>9.6299999999999996E-5</v>
      </c>
      <c r="K14" s="797">
        <v>2.5338599999999998E-3</v>
      </c>
      <c r="L14" s="797">
        <v>3.3163330000000005E-2</v>
      </c>
      <c r="M14" s="797">
        <v>4.9150799999999996E-3</v>
      </c>
      <c r="N14" s="797">
        <v>4.5485899999999999E-3</v>
      </c>
      <c r="O14" s="797">
        <v>0.72276496000000001</v>
      </c>
      <c r="P14" s="801">
        <v>2.2789738699999997</v>
      </c>
      <c r="Q14" s="820">
        <v>0.64128412999999995</v>
      </c>
      <c r="R14" s="797">
        <v>3.5181789999999998E-2</v>
      </c>
      <c r="S14" s="797">
        <v>0.33007143</v>
      </c>
      <c r="T14" s="798">
        <v>0.27603091000000002</v>
      </c>
      <c r="U14" s="821">
        <v>2.3028259999999998E-2</v>
      </c>
      <c r="V14" s="822">
        <v>7.6566830000000002E-2</v>
      </c>
      <c r="W14" s="805">
        <v>0.66258289000000004</v>
      </c>
      <c r="X14" s="806">
        <v>1.8720710000000002E-2</v>
      </c>
      <c r="Y14" s="806">
        <v>1.32616712</v>
      </c>
      <c r="Z14" s="806">
        <v>0.30712947000000002</v>
      </c>
      <c r="AA14" s="806" t="s">
        <v>379</v>
      </c>
      <c r="AB14" s="806">
        <v>19.188428599999998</v>
      </c>
      <c r="AC14" s="470"/>
      <c r="AD14" s="462"/>
      <c r="AE14" s="451"/>
      <c r="AF14" s="446"/>
      <c r="AG14" s="497" t="s">
        <v>219</v>
      </c>
      <c r="AH14" s="576">
        <v>87.937520897359974</v>
      </c>
      <c r="AI14" s="537">
        <v>99.546239133529269</v>
      </c>
      <c r="AJ14" s="490">
        <v>77.905277224360532</v>
      </c>
      <c r="AK14" s="468">
        <v>96.962708150293537</v>
      </c>
      <c r="AL14" s="468" t="s">
        <v>379</v>
      </c>
      <c r="AM14" s="491">
        <v>3.0372918497064467</v>
      </c>
      <c r="AN14" s="492">
        <v>4.5723055293397419</v>
      </c>
      <c r="AO14" s="468">
        <v>1.2538701359278559E-2</v>
      </c>
      <c r="AP14" s="468">
        <v>0.32992018511133508</v>
      </c>
      <c r="AQ14" s="468">
        <v>4.3180175591817607</v>
      </c>
      <c r="AR14" s="468">
        <v>0.63996594264758944</v>
      </c>
      <c r="AS14" s="468">
        <v>0.59224726496158742</v>
      </c>
      <c r="AT14" s="468">
        <v>94.107310346738458</v>
      </c>
      <c r="AU14" s="551">
        <v>13.567532178658851</v>
      </c>
      <c r="AV14" s="492">
        <v>3.817789744749573</v>
      </c>
      <c r="AW14" s="468">
        <v>5.4861469907262483</v>
      </c>
      <c r="AX14" s="468">
        <v>51.470388016619097</v>
      </c>
      <c r="AY14" s="491">
        <v>43.04346499265467</v>
      </c>
      <c r="AZ14" s="493">
        <v>0.13709532289131621</v>
      </c>
      <c r="BA14" s="573">
        <v>0.45376086647072889</v>
      </c>
      <c r="BB14" s="494">
        <v>3.4530336163118647</v>
      </c>
      <c r="BC14" s="495">
        <v>9.756249659755882E-2</v>
      </c>
      <c r="BD14" s="495">
        <v>6.9112856901685022</v>
      </c>
      <c r="BE14" s="495">
        <v>1.6005972995620916</v>
      </c>
      <c r="BF14" s="495" t="s">
        <v>379</v>
      </c>
      <c r="BG14" s="541">
        <v>100</v>
      </c>
      <c r="BH14" s="986"/>
      <c r="BI14" s="986"/>
    </row>
    <row r="15" spans="1:61" x14ac:dyDescent="0.2">
      <c r="A15" s="1029"/>
      <c r="B15" s="496" t="s">
        <v>220</v>
      </c>
      <c r="C15" s="783">
        <v>37.062649630000003</v>
      </c>
      <c r="D15" s="784">
        <v>37.038646300000003</v>
      </c>
      <c r="E15" s="785">
        <v>12.79384254</v>
      </c>
      <c r="F15" s="786">
        <v>12.37546259</v>
      </c>
      <c r="G15" s="786">
        <v>0.31355248999999996</v>
      </c>
      <c r="H15" s="787">
        <v>0.10482747000000001</v>
      </c>
      <c r="I15" s="788">
        <v>4.2759085699999995</v>
      </c>
      <c r="J15" s="786">
        <v>2.3830800000000001E-3</v>
      </c>
      <c r="K15" s="786">
        <v>1.4869262900000002</v>
      </c>
      <c r="L15" s="786">
        <v>0.26536935</v>
      </c>
      <c r="M15" s="786">
        <v>1.6739360000000002E-2</v>
      </c>
      <c r="N15" s="786">
        <v>0.84102041999999999</v>
      </c>
      <c r="O15" s="786">
        <v>1.66347007</v>
      </c>
      <c r="P15" s="789">
        <v>10.900420410000001</v>
      </c>
      <c r="Q15" s="788">
        <v>9.0684747800000007</v>
      </c>
      <c r="R15" s="786">
        <v>2.1157951899999996</v>
      </c>
      <c r="S15" s="786">
        <v>6.1933547899999999</v>
      </c>
      <c r="T15" s="787">
        <v>0.75932480999999996</v>
      </c>
      <c r="U15" s="790" t="s">
        <v>379</v>
      </c>
      <c r="V15" s="791">
        <v>2.400333E-2</v>
      </c>
      <c r="W15" s="792">
        <v>2.4212177499999998</v>
      </c>
      <c r="X15" s="793">
        <v>7.2717309999999993E-2</v>
      </c>
      <c r="Y15" s="793">
        <v>17.9673923</v>
      </c>
      <c r="Z15" s="793">
        <v>1.0072610799999999</v>
      </c>
      <c r="AA15" s="793" t="s">
        <v>379</v>
      </c>
      <c r="AB15" s="793">
        <v>58.531238060000007</v>
      </c>
      <c r="AC15" s="470"/>
      <c r="AD15" s="462"/>
      <c r="AE15" s="451"/>
      <c r="AF15" s="446"/>
      <c r="AG15" s="496" t="s">
        <v>220</v>
      </c>
      <c r="AH15" s="574">
        <v>63.321144158965701</v>
      </c>
      <c r="AI15" s="537">
        <v>99.935235796038256</v>
      </c>
      <c r="AJ15" s="477">
        <v>34.541874010120068</v>
      </c>
      <c r="AK15" s="469">
        <v>96.729833521931084</v>
      </c>
      <c r="AL15" s="469">
        <v>2.4508077930432304</v>
      </c>
      <c r="AM15" s="478">
        <v>0.81935876318827983</v>
      </c>
      <c r="AN15" s="479">
        <v>11.54445153142651</v>
      </c>
      <c r="AO15" s="469">
        <v>5.5732716473869799E-2</v>
      </c>
      <c r="AP15" s="469">
        <v>34.774510859103806</v>
      </c>
      <c r="AQ15" s="469">
        <v>6.2061511759593131</v>
      </c>
      <c r="AR15" s="469">
        <v>0.39148077480992544</v>
      </c>
      <c r="AS15" s="469">
        <v>19.668812048523293</v>
      </c>
      <c r="AT15" s="469">
        <v>38.903312425129805</v>
      </c>
      <c r="AU15" s="549">
        <v>29.429856376797442</v>
      </c>
      <c r="AV15" s="479">
        <v>24.483818081655969</v>
      </c>
      <c r="AW15" s="469">
        <v>23.331323528254874</v>
      </c>
      <c r="AX15" s="469">
        <v>68.295440415835827</v>
      </c>
      <c r="AY15" s="478">
        <v>8.3732361661814085</v>
      </c>
      <c r="AZ15" s="480" t="s">
        <v>379</v>
      </c>
      <c r="BA15" s="571">
        <v>6.4764203961744649E-2</v>
      </c>
      <c r="BB15" s="481">
        <v>4.136624869472306</v>
      </c>
      <c r="BC15" s="482">
        <v>0.12423675358696144</v>
      </c>
      <c r="BD15" s="482">
        <v>30.697099353308978</v>
      </c>
      <c r="BE15" s="482">
        <v>1.7208948817509426</v>
      </c>
      <c r="BF15" s="482" t="s">
        <v>379</v>
      </c>
      <c r="BG15" s="539">
        <v>100</v>
      </c>
      <c r="BH15" s="986"/>
      <c r="BI15" s="986"/>
    </row>
    <row r="16" spans="1:61" x14ac:dyDescent="0.2">
      <c r="A16" s="1029"/>
      <c r="B16" s="497" t="s">
        <v>221</v>
      </c>
      <c r="C16" s="794">
        <v>87.249154480000001</v>
      </c>
      <c r="D16" s="819">
        <v>85.712855549999986</v>
      </c>
      <c r="E16" s="796">
        <v>54.698942039999999</v>
      </c>
      <c r="F16" s="797">
        <v>51.080511989999998</v>
      </c>
      <c r="G16" s="797">
        <v>3.5729913400000002</v>
      </c>
      <c r="H16" s="798">
        <v>4.543871E-2</v>
      </c>
      <c r="I16" s="820">
        <v>5.5333802699999994</v>
      </c>
      <c r="J16" s="797">
        <v>0.19766492999999999</v>
      </c>
      <c r="K16" s="797">
        <v>0.53256709000000002</v>
      </c>
      <c r="L16" s="797">
        <v>0.75089421000000001</v>
      </c>
      <c r="M16" s="797">
        <v>0.11916319</v>
      </c>
      <c r="N16" s="797">
        <v>0.5229655299999999</v>
      </c>
      <c r="O16" s="797">
        <v>3.4101253300000001</v>
      </c>
      <c r="P16" s="801">
        <v>16.097843529999999</v>
      </c>
      <c r="Q16" s="820">
        <v>9.3826897100000011</v>
      </c>
      <c r="R16" s="797">
        <v>1.34409329</v>
      </c>
      <c r="S16" s="797">
        <v>7.06566428</v>
      </c>
      <c r="T16" s="798">
        <v>0.97293213000000001</v>
      </c>
      <c r="U16" s="821" t="s">
        <v>379</v>
      </c>
      <c r="V16" s="822">
        <v>1.5362989299999998</v>
      </c>
      <c r="W16" s="805">
        <v>9.6067616000000005</v>
      </c>
      <c r="X16" s="806">
        <v>0.31847086000000002</v>
      </c>
      <c r="Y16" s="806">
        <v>9.0758548999999995</v>
      </c>
      <c r="Z16" s="806">
        <v>4.7352307700000003</v>
      </c>
      <c r="AA16" s="806" t="s">
        <v>379</v>
      </c>
      <c r="AB16" s="806">
        <v>110.98547261</v>
      </c>
      <c r="AC16" s="470"/>
      <c r="AD16" s="462"/>
      <c r="AE16" s="451"/>
      <c r="AF16" s="446"/>
      <c r="AG16" s="497" t="s">
        <v>221</v>
      </c>
      <c r="AH16" s="576">
        <v>78.61313055501526</v>
      </c>
      <c r="AI16" s="537">
        <v>98.239181870407492</v>
      </c>
      <c r="AJ16" s="490">
        <v>63.816497174209488</v>
      </c>
      <c r="AK16" s="468">
        <v>93.384826259795062</v>
      </c>
      <c r="AL16" s="468">
        <v>6.5321031938554848</v>
      </c>
      <c r="AM16" s="491">
        <v>8.3070546349455501E-2</v>
      </c>
      <c r="AN16" s="492">
        <v>6.4557180302692654</v>
      </c>
      <c r="AO16" s="468">
        <v>3.5722274695572298</v>
      </c>
      <c r="AP16" s="468">
        <v>9.6246248046133296</v>
      </c>
      <c r="AQ16" s="468">
        <v>13.570262178998952</v>
      </c>
      <c r="AR16" s="468">
        <v>2.1535333590944403</v>
      </c>
      <c r="AS16" s="468">
        <v>9.4511041078331672</v>
      </c>
      <c r="AT16" s="468">
        <v>61.628248260624254</v>
      </c>
      <c r="AU16" s="551">
        <v>18.781130819529672</v>
      </c>
      <c r="AV16" s="492">
        <v>10.946653975991589</v>
      </c>
      <c r="AW16" s="468">
        <v>14.325245015482876</v>
      </c>
      <c r="AX16" s="468">
        <v>75.305317540976205</v>
      </c>
      <c r="AY16" s="491">
        <v>10.369437336961662</v>
      </c>
      <c r="AZ16" s="493" t="s">
        <v>379</v>
      </c>
      <c r="BA16" s="573">
        <v>1.7608181295924916</v>
      </c>
      <c r="BB16" s="494">
        <v>8.6558730382289806</v>
      </c>
      <c r="BC16" s="495">
        <v>0.28694823972061473</v>
      </c>
      <c r="BD16" s="495">
        <v>8.177516107799363</v>
      </c>
      <c r="BE16" s="495">
        <v>4.266532059235784</v>
      </c>
      <c r="BF16" s="495" t="s">
        <v>379</v>
      </c>
      <c r="BG16" s="541">
        <v>100</v>
      </c>
      <c r="BH16" s="986"/>
      <c r="BI16" s="986"/>
    </row>
    <row r="17" spans="1:61" x14ac:dyDescent="0.2">
      <c r="A17" s="1029"/>
      <c r="B17" s="496" t="s">
        <v>222</v>
      </c>
      <c r="C17" s="783">
        <v>265.54906663000003</v>
      </c>
      <c r="D17" s="784">
        <v>261.15986174</v>
      </c>
      <c r="E17" s="785">
        <v>91.919120710000001</v>
      </c>
      <c r="F17" s="786">
        <v>77.470273899999995</v>
      </c>
      <c r="G17" s="786">
        <v>12.48804208</v>
      </c>
      <c r="H17" s="787">
        <v>1.96080473</v>
      </c>
      <c r="I17" s="788">
        <v>46.405518950000001</v>
      </c>
      <c r="J17" s="786">
        <v>6.1839299099999998</v>
      </c>
      <c r="K17" s="786">
        <v>2.13347117</v>
      </c>
      <c r="L17" s="786">
        <v>8.0560187200000009</v>
      </c>
      <c r="M17" s="786">
        <v>5.1552094500000001</v>
      </c>
      <c r="N17" s="786">
        <v>3.0539691600000003</v>
      </c>
      <c r="O17" s="786">
        <v>21.822920539999998</v>
      </c>
      <c r="P17" s="789">
        <v>80.670743340000001</v>
      </c>
      <c r="Q17" s="788">
        <v>42.164478750000001</v>
      </c>
      <c r="R17" s="786">
        <v>13.482001869999999</v>
      </c>
      <c r="S17" s="786">
        <v>17.649070339999998</v>
      </c>
      <c r="T17" s="787">
        <v>11.03340654</v>
      </c>
      <c r="U17" s="790" t="s">
        <v>379</v>
      </c>
      <c r="V17" s="791">
        <v>4.3892048900000002</v>
      </c>
      <c r="W17" s="792">
        <v>23.409031930000001</v>
      </c>
      <c r="X17" s="793">
        <v>1.26281445</v>
      </c>
      <c r="Y17" s="793">
        <v>37.71479282</v>
      </c>
      <c r="Z17" s="793">
        <v>12.872887070000001</v>
      </c>
      <c r="AA17" s="793" t="s">
        <v>379</v>
      </c>
      <c r="AB17" s="793">
        <v>340.80859289000006</v>
      </c>
      <c r="AC17" s="470"/>
      <c r="AD17" s="462"/>
      <c r="AE17" s="451"/>
      <c r="AF17" s="446"/>
      <c r="AG17" s="496" t="s">
        <v>222</v>
      </c>
      <c r="AH17" s="574">
        <v>77.917362463835843</v>
      </c>
      <c r="AI17" s="537">
        <v>98.347120949923848</v>
      </c>
      <c r="AJ17" s="477">
        <v>35.196496160466992</v>
      </c>
      <c r="AK17" s="469">
        <v>84.280912721537717</v>
      </c>
      <c r="AL17" s="469">
        <v>13.58590245809587</v>
      </c>
      <c r="AM17" s="478">
        <v>2.133184820366413</v>
      </c>
      <c r="AN17" s="479">
        <v>17.769008851827095</v>
      </c>
      <c r="AO17" s="469">
        <v>13.325850135762785</v>
      </c>
      <c r="AP17" s="469">
        <v>4.5974513770629857</v>
      </c>
      <c r="AQ17" s="469">
        <v>17.360044456522559</v>
      </c>
      <c r="AR17" s="469">
        <v>11.109043852207583</v>
      </c>
      <c r="AS17" s="469">
        <v>6.5810473174333497</v>
      </c>
      <c r="AT17" s="469">
        <v>47.026562861010731</v>
      </c>
      <c r="AU17" s="549">
        <v>30.889411107252187</v>
      </c>
      <c r="AV17" s="479">
        <v>16.145083884282808</v>
      </c>
      <c r="AW17" s="469">
        <v>31.974786051398773</v>
      </c>
      <c r="AX17" s="469">
        <v>41.857674666498745</v>
      </c>
      <c r="AY17" s="478">
        <v>26.167539282102471</v>
      </c>
      <c r="AZ17" s="480" t="s">
        <v>379</v>
      </c>
      <c r="BA17" s="571">
        <v>1.6528790500761399</v>
      </c>
      <c r="BB17" s="481">
        <v>6.8686742113792709</v>
      </c>
      <c r="BC17" s="482">
        <v>0.37053480350701956</v>
      </c>
      <c r="BD17" s="482">
        <v>11.066268165419435</v>
      </c>
      <c r="BE17" s="482">
        <v>3.7771603587926186</v>
      </c>
      <c r="BF17" s="482" t="s">
        <v>379</v>
      </c>
      <c r="BG17" s="539">
        <v>100</v>
      </c>
      <c r="BH17" s="986"/>
      <c r="BI17" s="986"/>
    </row>
    <row r="18" spans="1:61" x14ac:dyDescent="0.2">
      <c r="A18" s="1029"/>
      <c r="B18" s="497" t="s">
        <v>223</v>
      </c>
      <c r="C18" s="794">
        <v>351.43299273000002</v>
      </c>
      <c r="D18" s="819">
        <v>346.82097418999996</v>
      </c>
      <c r="E18" s="796">
        <v>52.70132057</v>
      </c>
      <c r="F18" s="797">
        <v>40.986665760000001</v>
      </c>
      <c r="G18" s="797">
        <v>8.7236512800000003</v>
      </c>
      <c r="H18" s="798">
        <v>2.9910035400000003</v>
      </c>
      <c r="I18" s="820">
        <v>63.52472994</v>
      </c>
      <c r="J18" s="797">
        <v>13.447598410000001</v>
      </c>
      <c r="K18" s="797">
        <v>0.95296391000000003</v>
      </c>
      <c r="L18" s="797">
        <v>18.987424040000001</v>
      </c>
      <c r="M18" s="797">
        <v>2.6622814199999998</v>
      </c>
      <c r="N18" s="797">
        <v>8.9055106199999994</v>
      </c>
      <c r="O18" s="797">
        <v>18.568951539999997</v>
      </c>
      <c r="P18" s="801">
        <v>132.54646796</v>
      </c>
      <c r="Q18" s="820">
        <v>98.048455719999993</v>
      </c>
      <c r="R18" s="797">
        <v>29.085138520000001</v>
      </c>
      <c r="S18" s="797">
        <v>57.544525999999998</v>
      </c>
      <c r="T18" s="798">
        <v>11.41879121</v>
      </c>
      <c r="U18" s="821" t="s">
        <v>379</v>
      </c>
      <c r="V18" s="822">
        <v>4.6120185400000002</v>
      </c>
      <c r="W18" s="805">
        <v>35.654426989999997</v>
      </c>
      <c r="X18" s="806">
        <v>1.13268773</v>
      </c>
      <c r="Y18" s="806">
        <v>89.276513940000001</v>
      </c>
      <c r="Z18" s="806">
        <v>12.627989299999999</v>
      </c>
      <c r="AA18" s="806" t="s">
        <v>379</v>
      </c>
      <c r="AB18" s="806">
        <v>490.12461069</v>
      </c>
      <c r="AC18" s="470"/>
      <c r="AD18" s="462"/>
      <c r="AE18" s="451"/>
      <c r="AF18" s="446"/>
      <c r="AG18" s="497" t="s">
        <v>223</v>
      </c>
      <c r="AH18" s="576">
        <v>71.702784366459554</v>
      </c>
      <c r="AI18" s="537">
        <v>98.687653511364132</v>
      </c>
      <c r="AJ18" s="490">
        <v>15.195540204303931</v>
      </c>
      <c r="AK18" s="468">
        <v>77.771610496097281</v>
      </c>
      <c r="AL18" s="468">
        <v>16.553003199251712</v>
      </c>
      <c r="AM18" s="491">
        <v>5.6753863236258564</v>
      </c>
      <c r="AN18" s="492">
        <v>18.316288421818186</v>
      </c>
      <c r="AO18" s="468">
        <v>21.169076079034806</v>
      </c>
      <c r="AP18" s="468">
        <v>1.5001463381270377</v>
      </c>
      <c r="AQ18" s="468">
        <v>29.889814656329733</v>
      </c>
      <c r="AR18" s="468">
        <v>4.1909370138441551</v>
      </c>
      <c r="AS18" s="468">
        <v>14.018966516522587</v>
      </c>
      <c r="AT18" s="468">
        <v>29.231059396141678</v>
      </c>
      <c r="AU18" s="551">
        <v>38.217546752921201</v>
      </c>
      <c r="AV18" s="492">
        <v>28.270624620956696</v>
      </c>
      <c r="AW18" s="468">
        <v>29.664045503234981</v>
      </c>
      <c r="AX18" s="468">
        <v>58.689885095520197</v>
      </c>
      <c r="AY18" s="491">
        <v>11.646069411443863</v>
      </c>
      <c r="AZ18" s="493" t="s">
        <v>379</v>
      </c>
      <c r="BA18" s="573">
        <v>1.3123464886358394</v>
      </c>
      <c r="BB18" s="494">
        <v>7.2745636950989887</v>
      </c>
      <c r="BC18" s="495">
        <v>0.23110199024803024</v>
      </c>
      <c r="BD18" s="495">
        <v>18.215064494377472</v>
      </c>
      <c r="BE18" s="495">
        <v>2.5764854538159696</v>
      </c>
      <c r="BF18" s="495" t="s">
        <v>379</v>
      </c>
      <c r="BG18" s="541">
        <v>100</v>
      </c>
      <c r="BH18" s="986"/>
      <c r="BI18" s="986"/>
    </row>
    <row r="19" spans="1:61" x14ac:dyDescent="0.2">
      <c r="A19" s="1029"/>
      <c r="B19" s="496" t="s">
        <v>241</v>
      </c>
      <c r="C19" s="783">
        <v>18.923159640000002</v>
      </c>
      <c r="D19" s="784">
        <v>17.187188590000002</v>
      </c>
      <c r="E19" s="785">
        <v>5.61814049</v>
      </c>
      <c r="F19" s="786">
        <v>3.8448361000000002</v>
      </c>
      <c r="G19" s="786">
        <v>1.5559866099999999</v>
      </c>
      <c r="H19" s="787">
        <v>0.21731779000000001</v>
      </c>
      <c r="I19" s="788">
        <v>2.8014112399999997</v>
      </c>
      <c r="J19" s="786">
        <v>5.081753E-2</v>
      </c>
      <c r="K19" s="786">
        <v>1.9599749999999999E-2</v>
      </c>
      <c r="L19" s="786">
        <v>0.27901071</v>
      </c>
      <c r="M19" s="786">
        <v>0.12654045</v>
      </c>
      <c r="N19" s="786">
        <v>0.42762981999999999</v>
      </c>
      <c r="O19" s="786">
        <v>1.8978129699999999</v>
      </c>
      <c r="P19" s="789">
        <v>5.70918963</v>
      </c>
      <c r="Q19" s="788">
        <v>3.0584472300000001</v>
      </c>
      <c r="R19" s="786">
        <v>0.54158713000000003</v>
      </c>
      <c r="S19" s="786">
        <v>1.8480102</v>
      </c>
      <c r="T19" s="787">
        <v>0.6688499</v>
      </c>
      <c r="U19" s="790" t="s">
        <v>379</v>
      </c>
      <c r="V19" s="791">
        <v>1.7359710500000001</v>
      </c>
      <c r="W19" s="792">
        <v>2.8506129299999996</v>
      </c>
      <c r="X19" s="793">
        <v>0.15556789000000001</v>
      </c>
      <c r="Y19" s="793">
        <v>3.36385596</v>
      </c>
      <c r="Z19" s="793">
        <v>1.12560806</v>
      </c>
      <c r="AA19" s="793" t="s">
        <v>379</v>
      </c>
      <c r="AB19" s="793">
        <v>26.418804489999999</v>
      </c>
      <c r="AC19" s="470"/>
      <c r="AD19" s="462"/>
      <c r="AE19" s="451"/>
      <c r="AF19" s="446"/>
      <c r="AG19" s="496" t="s">
        <v>241</v>
      </c>
      <c r="AH19" s="574">
        <v>71.627615273669036</v>
      </c>
      <c r="AI19" s="537">
        <v>90.826209348620182</v>
      </c>
      <c r="AJ19" s="477">
        <v>32.687955104354849</v>
      </c>
      <c r="AK19" s="469">
        <v>68.436097439065648</v>
      </c>
      <c r="AL19" s="469">
        <v>27.695758281046473</v>
      </c>
      <c r="AM19" s="478">
        <v>3.8681444578827184</v>
      </c>
      <c r="AN19" s="479">
        <v>16.299415261143647</v>
      </c>
      <c r="AO19" s="469">
        <v>1.813997505057487</v>
      </c>
      <c r="AP19" s="469">
        <v>0.69963844365813288</v>
      </c>
      <c r="AQ19" s="469">
        <v>9.9596484092067836</v>
      </c>
      <c r="AR19" s="469">
        <v>4.5170251405145363</v>
      </c>
      <c r="AS19" s="469">
        <v>15.264799894213319</v>
      </c>
      <c r="AT19" s="469">
        <v>67.744890250386803</v>
      </c>
      <c r="AU19" s="549">
        <v>33.217705153487231</v>
      </c>
      <c r="AV19" s="479">
        <v>17.794924481014259</v>
      </c>
      <c r="AW19" s="469">
        <v>17.707911540458394</v>
      </c>
      <c r="AX19" s="469">
        <v>60.423151391106401</v>
      </c>
      <c r="AY19" s="478">
        <v>21.868937068435212</v>
      </c>
      <c r="AZ19" s="480" t="s">
        <v>379</v>
      </c>
      <c r="BA19" s="571">
        <v>9.1737906513798233</v>
      </c>
      <c r="BB19" s="481">
        <v>10.790090562496909</v>
      </c>
      <c r="BC19" s="482">
        <v>0.58885287583276258</v>
      </c>
      <c r="BD19" s="482">
        <v>12.732809167323527</v>
      </c>
      <c r="BE19" s="482">
        <v>4.2606320828259401</v>
      </c>
      <c r="BF19" s="482" t="s">
        <v>379</v>
      </c>
      <c r="BG19" s="539">
        <v>100</v>
      </c>
      <c r="BH19" s="986"/>
      <c r="BI19" s="986"/>
    </row>
    <row r="20" spans="1:61" x14ac:dyDescent="0.2">
      <c r="A20" s="1029"/>
      <c r="B20" s="497" t="s">
        <v>224</v>
      </c>
      <c r="C20" s="794">
        <v>379.86278902999999</v>
      </c>
      <c r="D20" s="819">
        <v>372.62370340000001</v>
      </c>
      <c r="E20" s="796">
        <v>126.29833402999999</v>
      </c>
      <c r="F20" s="797">
        <v>91.082767689999997</v>
      </c>
      <c r="G20" s="797">
        <v>25.950213829999999</v>
      </c>
      <c r="H20" s="798">
        <v>9.2653525100000014</v>
      </c>
      <c r="I20" s="820">
        <v>54.922101060000003</v>
      </c>
      <c r="J20" s="797">
        <v>15.583892449999999</v>
      </c>
      <c r="K20" s="797">
        <v>1.06640307</v>
      </c>
      <c r="L20" s="797">
        <v>6.9261320800000004</v>
      </c>
      <c r="M20" s="797">
        <v>4.3172941499999995</v>
      </c>
      <c r="N20" s="797">
        <v>3.6047916100000004</v>
      </c>
      <c r="O20" s="797">
        <v>23.423587699999999</v>
      </c>
      <c r="P20" s="801">
        <v>106.05680830999999</v>
      </c>
      <c r="Q20" s="820">
        <v>84.991270839999999</v>
      </c>
      <c r="R20" s="797">
        <v>28.18687272</v>
      </c>
      <c r="S20" s="797">
        <v>49.271087940000001</v>
      </c>
      <c r="T20" s="798">
        <v>7.53331017</v>
      </c>
      <c r="U20" s="821">
        <v>0.35518916</v>
      </c>
      <c r="V20" s="822">
        <v>7.2390856299999999</v>
      </c>
      <c r="W20" s="805">
        <v>28.201335899999997</v>
      </c>
      <c r="X20" s="806">
        <v>1.51571901</v>
      </c>
      <c r="Y20" s="806">
        <v>34.289442260000001</v>
      </c>
      <c r="Z20" s="806">
        <v>16.214165640000001</v>
      </c>
      <c r="AA20" s="806" t="s">
        <v>379</v>
      </c>
      <c r="AB20" s="806">
        <v>460.08345184000001</v>
      </c>
      <c r="AC20" s="470"/>
      <c r="AD20" s="462"/>
      <c r="AE20" s="451"/>
      <c r="AF20" s="446"/>
      <c r="AG20" s="497" t="s">
        <v>224</v>
      </c>
      <c r="AH20" s="576">
        <v>82.563888683851687</v>
      </c>
      <c r="AI20" s="537">
        <v>98.094289348929024</v>
      </c>
      <c r="AJ20" s="490">
        <v>33.894337069164557</v>
      </c>
      <c r="AK20" s="468">
        <v>72.117156880600547</v>
      </c>
      <c r="AL20" s="468">
        <v>20.546758616654415</v>
      </c>
      <c r="AM20" s="491">
        <v>7.3360845027450452</v>
      </c>
      <c r="AN20" s="492">
        <v>14.739293437015419</v>
      </c>
      <c r="AO20" s="468">
        <v>28.374538026094953</v>
      </c>
      <c r="AP20" s="468">
        <v>1.9416647386359109</v>
      </c>
      <c r="AQ20" s="468">
        <v>12.610828694323809</v>
      </c>
      <c r="AR20" s="468">
        <v>7.8607592693577839</v>
      </c>
      <c r="AS20" s="468">
        <v>6.5634626870190615</v>
      </c>
      <c r="AT20" s="468">
        <v>42.648746584568478</v>
      </c>
      <c r="AU20" s="551">
        <v>28.462174398001537</v>
      </c>
      <c r="AV20" s="492">
        <v>22.808873956352823</v>
      </c>
      <c r="AW20" s="468">
        <v>33.164432583980407</v>
      </c>
      <c r="AX20" s="468">
        <v>57.971939298042862</v>
      </c>
      <c r="AY20" s="491">
        <v>8.8636281062108182</v>
      </c>
      <c r="AZ20" s="493">
        <v>9.5321139465654292E-2</v>
      </c>
      <c r="BA20" s="573">
        <v>1.9057106510709811</v>
      </c>
      <c r="BB20" s="494">
        <v>6.1296131793515096</v>
      </c>
      <c r="BC20" s="495">
        <v>0.32944436578586417</v>
      </c>
      <c r="BD20" s="495">
        <v>7.4528744998037011</v>
      </c>
      <c r="BE20" s="495">
        <v>3.5241792712072346</v>
      </c>
      <c r="BF20" s="495" t="s">
        <v>379</v>
      </c>
      <c r="BG20" s="541">
        <v>100</v>
      </c>
      <c r="BH20" s="986"/>
      <c r="BI20" s="986"/>
    </row>
    <row r="21" spans="1:61" x14ac:dyDescent="0.2">
      <c r="A21" s="1029"/>
      <c r="B21" s="496" t="s">
        <v>225</v>
      </c>
      <c r="C21" s="783">
        <v>6.55576778</v>
      </c>
      <c r="D21" s="784">
        <v>6.55576778</v>
      </c>
      <c r="E21" s="785">
        <v>3.5573003000000001</v>
      </c>
      <c r="F21" s="786">
        <v>3.5573003000000001</v>
      </c>
      <c r="G21" s="786" t="s">
        <v>379</v>
      </c>
      <c r="H21" s="787" t="s">
        <v>379</v>
      </c>
      <c r="I21" s="788">
        <v>0.41464339</v>
      </c>
      <c r="J21" s="786">
        <v>1.222694E-2</v>
      </c>
      <c r="K21" s="786" t="s">
        <v>379</v>
      </c>
      <c r="L21" s="786">
        <v>3.1870900000000001E-3</v>
      </c>
      <c r="M21" s="786" t="s">
        <v>379</v>
      </c>
      <c r="N21" s="786">
        <v>5.2616300000000005E-2</v>
      </c>
      <c r="O21" s="786">
        <v>0.34661304999999998</v>
      </c>
      <c r="P21" s="789">
        <v>2.0666789800000003</v>
      </c>
      <c r="Q21" s="788">
        <v>0.49990087999999999</v>
      </c>
      <c r="R21" s="786">
        <v>1.43194E-3</v>
      </c>
      <c r="S21" s="786">
        <v>0.41534474999999998</v>
      </c>
      <c r="T21" s="787">
        <v>8.3124190000000001E-2</v>
      </c>
      <c r="U21" s="790">
        <v>1.7244240000000001E-2</v>
      </c>
      <c r="V21" s="791" t="s">
        <v>379</v>
      </c>
      <c r="W21" s="792">
        <v>0.81419624999999995</v>
      </c>
      <c r="X21" s="793">
        <v>7.3290469999999996E-2</v>
      </c>
      <c r="Y21" s="793">
        <v>0.81550036999999997</v>
      </c>
      <c r="Z21" s="793">
        <v>1.00054661</v>
      </c>
      <c r="AA21" s="793" t="s">
        <v>379</v>
      </c>
      <c r="AB21" s="793">
        <v>9.2593014799999995</v>
      </c>
      <c r="AC21" s="470"/>
      <c r="AD21" s="462"/>
      <c r="AE21" s="451"/>
      <c r="AF21" s="446"/>
      <c r="AG21" s="496" t="s">
        <v>225</v>
      </c>
      <c r="AH21" s="574">
        <v>70.80196917834887</v>
      </c>
      <c r="AI21" s="537">
        <v>100</v>
      </c>
      <c r="AJ21" s="477">
        <v>54.262146240939614</v>
      </c>
      <c r="AK21" s="469">
        <v>100</v>
      </c>
      <c r="AL21" s="469" t="s">
        <v>379</v>
      </c>
      <c r="AM21" s="478" t="s">
        <v>379</v>
      </c>
      <c r="AN21" s="479">
        <v>6.3248639048041442</v>
      </c>
      <c r="AO21" s="469">
        <v>2.9487844964802163</v>
      </c>
      <c r="AP21" s="469" t="s">
        <v>379</v>
      </c>
      <c r="AQ21" s="469">
        <v>0.76863398208277234</v>
      </c>
      <c r="AR21" s="469" t="s">
        <v>379</v>
      </c>
      <c r="AS21" s="469">
        <v>12.689530634987333</v>
      </c>
      <c r="AT21" s="469">
        <v>83.593048474738723</v>
      </c>
      <c r="AU21" s="549">
        <v>31.52459100679128</v>
      </c>
      <c r="AV21" s="479">
        <v>7.6253597866152596</v>
      </c>
      <c r="AW21" s="469">
        <v>0.28644478481414154</v>
      </c>
      <c r="AX21" s="469">
        <v>83.085420853830058</v>
      </c>
      <c r="AY21" s="478">
        <v>16.628134361355794</v>
      </c>
      <c r="AZ21" s="480">
        <v>0.26303921338714659</v>
      </c>
      <c r="BA21" s="571" t="s">
        <v>379</v>
      </c>
      <c r="BB21" s="481">
        <v>8.7932794040528428</v>
      </c>
      <c r="BC21" s="482">
        <v>0.79153346673403702</v>
      </c>
      <c r="BD21" s="482">
        <v>8.8073638358300865</v>
      </c>
      <c r="BE21" s="482">
        <v>10.805854115034172</v>
      </c>
      <c r="BF21" s="482" t="s">
        <v>379</v>
      </c>
      <c r="BG21" s="539">
        <v>100</v>
      </c>
      <c r="BH21" s="986"/>
      <c r="BI21" s="986"/>
    </row>
    <row r="22" spans="1:61" x14ac:dyDescent="0.2">
      <c r="A22" s="1029"/>
      <c r="B22" s="497" t="s">
        <v>226</v>
      </c>
      <c r="C22" s="794">
        <v>7.2220886200000001</v>
      </c>
      <c r="D22" s="819">
        <v>7.1622918699999998</v>
      </c>
      <c r="E22" s="796">
        <v>1.8692798800000001</v>
      </c>
      <c r="F22" s="797">
        <v>1.8016888</v>
      </c>
      <c r="G22" s="797" t="s">
        <v>379</v>
      </c>
      <c r="H22" s="798">
        <v>6.7591080000000012E-2</v>
      </c>
      <c r="I22" s="820">
        <v>0.95939918000000002</v>
      </c>
      <c r="J22" s="797">
        <v>0.11159384</v>
      </c>
      <c r="K22" s="797">
        <v>9.6334300000000001E-3</v>
      </c>
      <c r="L22" s="797">
        <v>3.069529E-2</v>
      </c>
      <c r="M22" s="797">
        <v>4.3732399999999996E-3</v>
      </c>
      <c r="N22" s="797">
        <v>0.14306592000000001</v>
      </c>
      <c r="O22" s="797">
        <v>0.66003745999999996</v>
      </c>
      <c r="P22" s="801">
        <v>2.7939932600000001</v>
      </c>
      <c r="Q22" s="820">
        <v>1.5315478900000001</v>
      </c>
      <c r="R22" s="797">
        <v>0.47955682999999999</v>
      </c>
      <c r="S22" s="797">
        <v>0.67013778000000002</v>
      </c>
      <c r="T22" s="798">
        <v>0.38185329000000001</v>
      </c>
      <c r="U22" s="821">
        <v>8.0716599999999996E-3</v>
      </c>
      <c r="V22" s="822">
        <v>5.9796750000000003E-2</v>
      </c>
      <c r="W22" s="805">
        <v>0.68751052000000001</v>
      </c>
      <c r="X22" s="806">
        <v>4.8513469999999996E-2</v>
      </c>
      <c r="Y22" s="806">
        <v>2.4202989899999996</v>
      </c>
      <c r="Z22" s="806">
        <v>0.60006565000000001</v>
      </c>
      <c r="AA22" s="806" t="s">
        <v>379</v>
      </c>
      <c r="AB22" s="806">
        <v>10.978477249999999</v>
      </c>
      <c r="AC22" s="470"/>
      <c r="AD22" s="462"/>
      <c r="AE22" s="451"/>
      <c r="AF22" s="446"/>
      <c r="AG22" s="497" t="s">
        <v>226</v>
      </c>
      <c r="AH22" s="576">
        <v>65.784065089719078</v>
      </c>
      <c r="AI22" s="537">
        <v>99.172029683568184</v>
      </c>
      <c r="AJ22" s="490">
        <v>26.098906801462146</v>
      </c>
      <c r="AK22" s="468">
        <v>96.384111297447859</v>
      </c>
      <c r="AL22" s="468" t="s">
        <v>379</v>
      </c>
      <c r="AM22" s="491">
        <v>3.6158887025521294</v>
      </c>
      <c r="AN22" s="492">
        <v>13.395142189311535</v>
      </c>
      <c r="AO22" s="468">
        <v>11.631638042467369</v>
      </c>
      <c r="AP22" s="468">
        <v>1.0041107185436617</v>
      </c>
      <c r="AQ22" s="468">
        <v>3.1994284172725687</v>
      </c>
      <c r="AR22" s="468">
        <v>0.45583111713729002</v>
      </c>
      <c r="AS22" s="468">
        <v>14.912032757834961</v>
      </c>
      <c r="AT22" s="468">
        <v>68.796958946744141</v>
      </c>
      <c r="AU22" s="551">
        <v>39.009765459334737</v>
      </c>
      <c r="AV22" s="492">
        <v>21.383488941787572</v>
      </c>
      <c r="AW22" s="468">
        <v>31.311905630322794</v>
      </c>
      <c r="AX22" s="468">
        <v>43.755587688479004</v>
      </c>
      <c r="AY22" s="491">
        <v>24.932507334132399</v>
      </c>
      <c r="AZ22" s="493">
        <v>0.1126966081040202</v>
      </c>
      <c r="BA22" s="573">
        <v>0.82797031643181362</v>
      </c>
      <c r="BB22" s="494">
        <v>6.2623486330948133</v>
      </c>
      <c r="BC22" s="495">
        <v>0.44189616551785449</v>
      </c>
      <c r="BD22" s="495">
        <v>22.045853308117021</v>
      </c>
      <c r="BE22" s="495">
        <v>5.4658368035512401</v>
      </c>
      <c r="BF22" s="495" t="s">
        <v>379</v>
      </c>
      <c r="BG22" s="541">
        <v>100</v>
      </c>
      <c r="BH22" s="986"/>
      <c r="BI22" s="986"/>
    </row>
    <row r="23" spans="1:61" x14ac:dyDescent="0.2">
      <c r="A23" s="1029"/>
      <c r="B23" s="496" t="s">
        <v>227</v>
      </c>
      <c r="C23" s="783">
        <v>11.88525523</v>
      </c>
      <c r="D23" s="784">
        <v>11.616277289999999</v>
      </c>
      <c r="E23" s="785">
        <v>4.4051858800000003</v>
      </c>
      <c r="F23" s="786">
        <v>2.9665106400000001</v>
      </c>
      <c r="G23" s="786">
        <v>1.4196601</v>
      </c>
      <c r="H23" s="787">
        <v>1.901514E-2</v>
      </c>
      <c r="I23" s="788">
        <v>1.2715290299999999</v>
      </c>
      <c r="J23" s="786" t="s">
        <v>379</v>
      </c>
      <c r="K23" s="786" t="s">
        <v>379</v>
      </c>
      <c r="L23" s="786">
        <v>0.20640793999999998</v>
      </c>
      <c r="M23" s="786">
        <v>7.1074289999999998E-2</v>
      </c>
      <c r="N23" s="786">
        <v>0.29873316</v>
      </c>
      <c r="O23" s="786">
        <v>0.69531365000000001</v>
      </c>
      <c r="P23" s="789">
        <v>4.5378641500000008</v>
      </c>
      <c r="Q23" s="788">
        <v>1.3926622799999999</v>
      </c>
      <c r="R23" s="786">
        <v>0.33848975999999997</v>
      </c>
      <c r="S23" s="786">
        <v>0.94999833</v>
      </c>
      <c r="T23" s="787">
        <v>0.10417419</v>
      </c>
      <c r="U23" s="790">
        <v>9.0359399999999993E-3</v>
      </c>
      <c r="V23" s="791">
        <v>0.26897793999999997</v>
      </c>
      <c r="W23" s="792">
        <v>3.6269292799999997</v>
      </c>
      <c r="X23" s="793">
        <v>8.3736189999999988E-2</v>
      </c>
      <c r="Y23" s="793">
        <v>5.0599840400000007</v>
      </c>
      <c r="Z23" s="793">
        <v>0.96638067000000005</v>
      </c>
      <c r="AA23" s="793" t="s">
        <v>379</v>
      </c>
      <c r="AB23" s="793">
        <v>21.62228541</v>
      </c>
      <c r="AC23" s="470"/>
      <c r="AD23" s="462"/>
      <c r="AE23" s="451"/>
      <c r="AF23" s="446"/>
      <c r="AG23" s="496" t="s">
        <v>227</v>
      </c>
      <c r="AH23" s="574">
        <v>54.967617921199199</v>
      </c>
      <c r="AI23" s="537">
        <v>97.736877039703245</v>
      </c>
      <c r="AJ23" s="477">
        <v>37.922526899321298</v>
      </c>
      <c r="AK23" s="469">
        <v>67.34132726313014</v>
      </c>
      <c r="AL23" s="469">
        <v>32.227019214907678</v>
      </c>
      <c r="AM23" s="478">
        <v>0.43165352196216517</v>
      </c>
      <c r="AN23" s="479">
        <v>10.946097430840513</v>
      </c>
      <c r="AO23" s="469" t="s">
        <v>379</v>
      </c>
      <c r="AP23" s="469" t="s">
        <v>379</v>
      </c>
      <c r="AQ23" s="469">
        <v>16.233049747987273</v>
      </c>
      <c r="AR23" s="469">
        <v>5.5896710435309522</v>
      </c>
      <c r="AS23" s="469">
        <v>23.494010199672751</v>
      </c>
      <c r="AT23" s="469">
        <v>54.683269795263747</v>
      </c>
      <c r="AU23" s="549">
        <v>39.06470237161497</v>
      </c>
      <c r="AV23" s="479">
        <v>11.98888632934829</v>
      </c>
      <c r="AW23" s="469">
        <v>24.305229262043344</v>
      </c>
      <c r="AX23" s="469">
        <v>68.21455162841059</v>
      </c>
      <c r="AY23" s="478">
        <v>7.4802191095460717</v>
      </c>
      <c r="AZ23" s="480">
        <v>7.7786882788849127E-2</v>
      </c>
      <c r="BA23" s="571">
        <v>2.2631229602967471</v>
      </c>
      <c r="BB23" s="481">
        <v>16.774032953623841</v>
      </c>
      <c r="BC23" s="482">
        <v>0.38726798954042657</v>
      </c>
      <c r="BD23" s="482">
        <v>23.401707747599289</v>
      </c>
      <c r="BE23" s="482">
        <v>4.4693733880372459</v>
      </c>
      <c r="BF23" s="482" t="s">
        <v>379</v>
      </c>
      <c r="BG23" s="539">
        <v>100</v>
      </c>
      <c r="BH23" s="986"/>
      <c r="BI23" s="986"/>
    </row>
    <row r="24" spans="1:61" x14ac:dyDescent="0.2">
      <c r="A24" s="1029"/>
      <c r="B24" s="497" t="s">
        <v>228</v>
      </c>
      <c r="C24" s="794">
        <v>10.496356280000001</v>
      </c>
      <c r="D24" s="819">
        <v>10.45615505</v>
      </c>
      <c r="E24" s="796">
        <v>1.0355726299999999</v>
      </c>
      <c r="F24" s="797">
        <v>1.0355726299999999</v>
      </c>
      <c r="G24" s="797" t="s">
        <v>379</v>
      </c>
      <c r="H24" s="798" t="s">
        <v>379</v>
      </c>
      <c r="I24" s="820">
        <v>1.2788808599999999</v>
      </c>
      <c r="J24" s="797">
        <v>0.32612421999999996</v>
      </c>
      <c r="K24" s="797">
        <v>5.1414409999999994E-2</v>
      </c>
      <c r="L24" s="797">
        <v>0.19015996999999998</v>
      </c>
      <c r="M24" s="797">
        <v>2.4438690000000002E-2</v>
      </c>
      <c r="N24" s="797">
        <v>3.0096889999999998E-2</v>
      </c>
      <c r="O24" s="797">
        <v>0.65664667999999993</v>
      </c>
      <c r="P24" s="801">
        <v>6.5175239500000002</v>
      </c>
      <c r="Q24" s="820">
        <v>1.62417761</v>
      </c>
      <c r="R24" s="797">
        <v>0.63732460999999996</v>
      </c>
      <c r="S24" s="797">
        <v>0.92954844999999997</v>
      </c>
      <c r="T24" s="798">
        <v>5.7304549999999996E-2</v>
      </c>
      <c r="U24" s="821" t="s">
        <v>379</v>
      </c>
      <c r="V24" s="822">
        <v>4.0201239999999999E-2</v>
      </c>
      <c r="W24" s="805">
        <v>0.61073681000000002</v>
      </c>
      <c r="X24" s="806">
        <v>1.217333E-2</v>
      </c>
      <c r="Y24" s="806">
        <v>0.66973055999999997</v>
      </c>
      <c r="Z24" s="806">
        <v>5.0244160000000003E-2</v>
      </c>
      <c r="AA24" s="806" t="s">
        <v>379</v>
      </c>
      <c r="AB24" s="806">
        <v>11.83924114</v>
      </c>
      <c r="AC24" s="470"/>
      <c r="AD24" s="462"/>
      <c r="AE24" s="451"/>
      <c r="AF24" s="446"/>
      <c r="AG24" s="497" t="s">
        <v>228</v>
      </c>
      <c r="AH24" s="576">
        <v>88.65734007678131</v>
      </c>
      <c r="AI24" s="537">
        <v>99.616998233219263</v>
      </c>
      <c r="AJ24" s="490">
        <v>9.903952504988915</v>
      </c>
      <c r="AK24" s="468">
        <v>100</v>
      </c>
      <c r="AL24" s="468" t="s">
        <v>379</v>
      </c>
      <c r="AM24" s="491" t="s">
        <v>379</v>
      </c>
      <c r="AN24" s="492">
        <v>12.230890359645153</v>
      </c>
      <c r="AO24" s="468">
        <v>25.500750711055286</v>
      </c>
      <c r="AP24" s="468">
        <v>4.0202658127200372</v>
      </c>
      <c r="AQ24" s="468">
        <v>14.869248258199752</v>
      </c>
      <c r="AR24" s="468">
        <v>1.9109434478517415</v>
      </c>
      <c r="AS24" s="468">
        <v>2.3533771550854237</v>
      </c>
      <c r="AT24" s="468">
        <v>51.345414615087762</v>
      </c>
      <c r="AU24" s="551">
        <v>62.331936728501368</v>
      </c>
      <c r="AV24" s="492">
        <v>15.533220406864567</v>
      </c>
      <c r="AW24" s="468">
        <v>39.239834737039622</v>
      </c>
      <c r="AX24" s="468">
        <v>57.231945833805696</v>
      </c>
      <c r="AY24" s="491">
        <v>3.5282194291546718</v>
      </c>
      <c r="AZ24" s="493" t="s">
        <v>379</v>
      </c>
      <c r="BA24" s="573">
        <v>0.38300186205188524</v>
      </c>
      <c r="BB24" s="494">
        <v>5.158580712885116</v>
      </c>
      <c r="BC24" s="495">
        <v>0.10282187731501852</v>
      </c>
      <c r="BD24" s="495">
        <v>5.6568706733850682</v>
      </c>
      <c r="BE24" s="495">
        <v>0.42438665963349065</v>
      </c>
      <c r="BF24" s="495" t="s">
        <v>379</v>
      </c>
      <c r="BG24" s="541">
        <v>100</v>
      </c>
      <c r="BH24" s="986"/>
      <c r="BI24" s="986"/>
    </row>
    <row r="25" spans="1:61" x14ac:dyDescent="0.2">
      <c r="A25" s="1029"/>
      <c r="B25" s="496" t="s">
        <v>229</v>
      </c>
      <c r="C25" s="783">
        <v>45.474583420000002</v>
      </c>
      <c r="D25" s="784">
        <v>43.251785529999999</v>
      </c>
      <c r="E25" s="785">
        <v>16.532677570000001</v>
      </c>
      <c r="F25" s="786">
        <v>14.91700969</v>
      </c>
      <c r="G25" s="786">
        <v>1.4350037400000002</v>
      </c>
      <c r="H25" s="787">
        <v>0.18066414</v>
      </c>
      <c r="I25" s="788">
        <v>3.9855406899999997</v>
      </c>
      <c r="J25" s="786">
        <v>1.10199391</v>
      </c>
      <c r="K25" s="786">
        <v>0.15964104000000001</v>
      </c>
      <c r="L25" s="786">
        <v>0.54450737000000005</v>
      </c>
      <c r="M25" s="786">
        <v>0.15636028999999999</v>
      </c>
      <c r="N25" s="786">
        <v>0.51479591000000002</v>
      </c>
      <c r="O25" s="786">
        <v>1.50824216</v>
      </c>
      <c r="P25" s="789">
        <v>10.84891</v>
      </c>
      <c r="Q25" s="788">
        <v>11.884657279999999</v>
      </c>
      <c r="R25" s="786">
        <v>3.37325301</v>
      </c>
      <c r="S25" s="786">
        <v>7.6377918600000001</v>
      </c>
      <c r="T25" s="787">
        <v>0.87361239999999996</v>
      </c>
      <c r="U25" s="790" t="s">
        <v>379</v>
      </c>
      <c r="V25" s="791">
        <v>2.2227978899999998</v>
      </c>
      <c r="W25" s="792">
        <v>4.2738944999999999</v>
      </c>
      <c r="X25" s="793">
        <v>0.35044556999999998</v>
      </c>
      <c r="Y25" s="793">
        <v>8.7054907200000002</v>
      </c>
      <c r="Z25" s="793">
        <v>3.1762487900000003</v>
      </c>
      <c r="AA25" s="793" t="s">
        <v>379</v>
      </c>
      <c r="AB25" s="793">
        <v>61.980663</v>
      </c>
      <c r="AC25" s="470"/>
      <c r="AD25" s="462"/>
      <c r="AE25" s="451"/>
      <c r="AF25" s="446"/>
      <c r="AG25" s="496" t="s">
        <v>229</v>
      </c>
      <c r="AH25" s="574">
        <v>73.368985130088078</v>
      </c>
      <c r="AI25" s="537">
        <v>95.111999444897819</v>
      </c>
      <c r="AJ25" s="477">
        <v>38.224266044537565</v>
      </c>
      <c r="AK25" s="469">
        <v>90.227427631373075</v>
      </c>
      <c r="AL25" s="469">
        <v>8.6798023727502009</v>
      </c>
      <c r="AM25" s="478">
        <v>1.0927699958767174</v>
      </c>
      <c r="AN25" s="479">
        <v>9.2147425618662062</v>
      </c>
      <c r="AO25" s="469">
        <v>27.649796996552556</v>
      </c>
      <c r="AP25" s="469">
        <v>4.0055052103858975</v>
      </c>
      <c r="AQ25" s="469">
        <v>13.662070277345483</v>
      </c>
      <c r="AR25" s="469">
        <v>3.9231889011274905</v>
      </c>
      <c r="AS25" s="469">
        <v>12.916588991091196</v>
      </c>
      <c r="AT25" s="469">
        <v>37.8428493725904</v>
      </c>
      <c r="AU25" s="549">
        <v>25.083149440096651</v>
      </c>
      <c r="AV25" s="479">
        <v>27.477841976620009</v>
      </c>
      <c r="AW25" s="469">
        <v>28.383258604155557</v>
      </c>
      <c r="AX25" s="469">
        <v>64.265983276212751</v>
      </c>
      <c r="AY25" s="478">
        <v>7.3507580354896032</v>
      </c>
      <c r="AZ25" s="480" t="s">
        <v>379</v>
      </c>
      <c r="BA25" s="571">
        <v>4.8880005551021712</v>
      </c>
      <c r="BB25" s="481">
        <v>6.8955288522809122</v>
      </c>
      <c r="BC25" s="482">
        <v>0.56541113475988469</v>
      </c>
      <c r="BD25" s="482">
        <v>14.045494673072472</v>
      </c>
      <c r="BE25" s="482">
        <v>5.1245802097986601</v>
      </c>
      <c r="BF25" s="482" t="s">
        <v>379</v>
      </c>
      <c r="BG25" s="539">
        <v>100</v>
      </c>
      <c r="BH25" s="986"/>
      <c r="BI25" s="986"/>
    </row>
    <row r="26" spans="1:61" x14ac:dyDescent="0.2">
      <c r="A26" s="1029"/>
      <c r="B26" s="497" t="s">
        <v>230</v>
      </c>
      <c r="C26" s="794">
        <v>2.8219144200000001</v>
      </c>
      <c r="D26" s="819">
        <v>2.8219144200000001</v>
      </c>
      <c r="E26" s="796">
        <v>2.05708103</v>
      </c>
      <c r="F26" s="797">
        <v>2.05708103</v>
      </c>
      <c r="G26" s="797" t="s">
        <v>379</v>
      </c>
      <c r="H26" s="798" t="s">
        <v>379</v>
      </c>
      <c r="I26" s="820">
        <v>7.3225200000000004E-2</v>
      </c>
      <c r="J26" s="797" t="s">
        <v>379</v>
      </c>
      <c r="K26" s="797" t="s">
        <v>379</v>
      </c>
      <c r="L26" s="797" t="s">
        <v>379</v>
      </c>
      <c r="M26" s="797" t="s">
        <v>379</v>
      </c>
      <c r="N26" s="797" t="s">
        <v>379</v>
      </c>
      <c r="O26" s="797">
        <v>7.3225200000000004E-2</v>
      </c>
      <c r="P26" s="801">
        <v>0.55118979999999995</v>
      </c>
      <c r="Q26" s="820">
        <v>0.14041838999999998</v>
      </c>
      <c r="R26" s="797">
        <v>6.751734999999999E-2</v>
      </c>
      <c r="S26" s="797">
        <v>4.9979490000000001E-2</v>
      </c>
      <c r="T26" s="798">
        <v>2.2921540000000001E-2</v>
      </c>
      <c r="U26" s="821" t="s">
        <v>379</v>
      </c>
      <c r="V26" s="822" t="s">
        <v>379</v>
      </c>
      <c r="W26" s="805">
        <v>0.17182612</v>
      </c>
      <c r="X26" s="806">
        <v>1.9034E-3</v>
      </c>
      <c r="Y26" s="806">
        <v>7.9437540000000001E-2</v>
      </c>
      <c r="Z26" s="806">
        <v>6.5072089999999999E-2</v>
      </c>
      <c r="AA26" s="806" t="s">
        <v>379</v>
      </c>
      <c r="AB26" s="806">
        <v>3.1401535800000002</v>
      </c>
      <c r="AC26" s="470"/>
      <c r="AD26" s="462"/>
      <c r="AE26" s="451"/>
      <c r="AF26" s="446"/>
      <c r="AG26" s="497" t="s">
        <v>230</v>
      </c>
      <c r="AH26" s="576">
        <v>89.865490591705395</v>
      </c>
      <c r="AI26" s="537">
        <v>100</v>
      </c>
      <c r="AJ26" s="490">
        <v>72.896648297364024</v>
      </c>
      <c r="AK26" s="468">
        <v>100</v>
      </c>
      <c r="AL26" s="468" t="s">
        <v>379</v>
      </c>
      <c r="AM26" s="491" t="s">
        <v>379</v>
      </c>
      <c r="AN26" s="492">
        <v>2.5948767078485679</v>
      </c>
      <c r="AO26" s="468" t="s">
        <v>379</v>
      </c>
      <c r="AP26" s="468" t="s">
        <v>379</v>
      </c>
      <c r="AQ26" s="468" t="s">
        <v>379</v>
      </c>
      <c r="AR26" s="468" t="s">
        <v>379</v>
      </c>
      <c r="AS26" s="468" t="s">
        <v>379</v>
      </c>
      <c r="AT26" s="468">
        <v>100</v>
      </c>
      <c r="AU26" s="551">
        <v>19.532477529917436</v>
      </c>
      <c r="AV26" s="492">
        <v>4.9759974648699652</v>
      </c>
      <c r="AW26" s="468">
        <v>48.082982577994237</v>
      </c>
      <c r="AX26" s="468">
        <v>35.593265241112654</v>
      </c>
      <c r="AY26" s="491">
        <v>16.323745059318799</v>
      </c>
      <c r="AZ26" s="493" t="s">
        <v>379</v>
      </c>
      <c r="BA26" s="573" t="s">
        <v>379</v>
      </c>
      <c r="BB26" s="494">
        <v>5.4719017915040951</v>
      </c>
      <c r="BC26" s="495">
        <v>6.0614869671438164E-2</v>
      </c>
      <c r="BD26" s="495">
        <v>2.5297342303875467</v>
      </c>
      <c r="BE26" s="495">
        <v>2.0722581982757671</v>
      </c>
      <c r="BF26" s="495" t="s">
        <v>379</v>
      </c>
      <c r="BG26" s="541">
        <v>100</v>
      </c>
      <c r="BH26" s="986"/>
      <c r="BI26" s="986"/>
    </row>
    <row r="27" spans="1:61" x14ac:dyDescent="0.2">
      <c r="A27" s="1029"/>
      <c r="B27" s="496" t="s">
        <v>231</v>
      </c>
      <c r="C27" s="783">
        <v>161.94941645</v>
      </c>
      <c r="D27" s="784">
        <v>160.12033579999999</v>
      </c>
      <c r="E27" s="785">
        <v>60.306637719999998</v>
      </c>
      <c r="F27" s="786">
        <v>48.440026360000005</v>
      </c>
      <c r="G27" s="786">
        <v>9.7837734300000001</v>
      </c>
      <c r="H27" s="787">
        <v>2.0828379300000002</v>
      </c>
      <c r="I27" s="788">
        <v>25.89338553</v>
      </c>
      <c r="J27" s="786">
        <v>4.31591112</v>
      </c>
      <c r="K27" s="786">
        <v>0.15368052000000001</v>
      </c>
      <c r="L27" s="786">
        <v>12.363643620000001</v>
      </c>
      <c r="M27" s="786">
        <v>1.1042664500000001</v>
      </c>
      <c r="N27" s="786">
        <v>3.432928</v>
      </c>
      <c r="O27" s="786">
        <v>4.52295582</v>
      </c>
      <c r="P27" s="789">
        <v>33.984826240000004</v>
      </c>
      <c r="Q27" s="788">
        <v>39.587652479999996</v>
      </c>
      <c r="R27" s="786">
        <v>11.17233109</v>
      </c>
      <c r="S27" s="786">
        <v>18.316114450000001</v>
      </c>
      <c r="T27" s="787">
        <v>10.09920694</v>
      </c>
      <c r="U27" s="790">
        <v>0.34783382999999995</v>
      </c>
      <c r="V27" s="791">
        <v>1.8290806500000001</v>
      </c>
      <c r="W27" s="792">
        <v>9.9212225099999998</v>
      </c>
      <c r="X27" s="793">
        <v>0.20623339999999998</v>
      </c>
      <c r="Y27" s="793">
        <v>15.903485049999999</v>
      </c>
      <c r="Z27" s="793">
        <v>3.6883408499999999</v>
      </c>
      <c r="AA27" s="793" t="s">
        <v>379</v>
      </c>
      <c r="AB27" s="793">
        <v>191.66869826000001</v>
      </c>
      <c r="AC27" s="470"/>
      <c r="AD27" s="462"/>
      <c r="AE27" s="451"/>
      <c r="AF27" s="446"/>
      <c r="AG27" s="496" t="s">
        <v>231</v>
      </c>
      <c r="AH27" s="574">
        <v>84.494452104179487</v>
      </c>
      <c r="AI27" s="537">
        <v>98.870585217227557</v>
      </c>
      <c r="AJ27" s="477">
        <v>37.663322037574694</v>
      </c>
      <c r="AK27" s="469">
        <v>80.322876869548026</v>
      </c>
      <c r="AL27" s="469">
        <v>16.223377392428105</v>
      </c>
      <c r="AM27" s="478">
        <v>3.4537457380238781</v>
      </c>
      <c r="AN27" s="479">
        <v>16.171203614225746</v>
      </c>
      <c r="AO27" s="469">
        <v>16.668006255881828</v>
      </c>
      <c r="AP27" s="469">
        <v>0.59351265527617558</v>
      </c>
      <c r="AQ27" s="469">
        <v>47.748269942049568</v>
      </c>
      <c r="AR27" s="469">
        <v>4.2646661585469401</v>
      </c>
      <c r="AS27" s="469">
        <v>13.257934139290592</v>
      </c>
      <c r="AT27" s="469">
        <v>17.467610848954905</v>
      </c>
      <c r="AU27" s="549">
        <v>21.224553439888556</v>
      </c>
      <c r="AV27" s="479">
        <v>24.723688145050716</v>
      </c>
      <c r="AW27" s="469">
        <v>28.221757012857363</v>
      </c>
      <c r="AX27" s="469">
        <v>46.267240673726363</v>
      </c>
      <c r="AY27" s="478">
        <v>25.511002313416292</v>
      </c>
      <c r="AZ27" s="480">
        <v>0.21723276326029287</v>
      </c>
      <c r="BA27" s="571">
        <v>1.129414782772439</v>
      </c>
      <c r="BB27" s="481">
        <v>5.1762351391053887</v>
      </c>
      <c r="BC27" s="482">
        <v>0.10759889427549763</v>
      </c>
      <c r="BD27" s="482">
        <v>8.297382511789591</v>
      </c>
      <c r="BE27" s="482">
        <v>1.9243313506500357</v>
      </c>
      <c r="BF27" s="482" t="s">
        <v>379</v>
      </c>
      <c r="BG27" s="539">
        <v>100</v>
      </c>
      <c r="BH27" s="986"/>
      <c r="BI27" s="986"/>
    </row>
    <row r="28" spans="1:61" x14ac:dyDescent="0.2">
      <c r="A28" s="1030"/>
      <c r="B28" s="497" t="s">
        <v>232</v>
      </c>
      <c r="C28" s="794">
        <v>59.691533980000003</v>
      </c>
      <c r="D28" s="819">
        <v>59.210186119999996</v>
      </c>
      <c r="E28" s="796">
        <v>12.446903710000001</v>
      </c>
      <c r="F28" s="797">
        <v>9.0973059999999997</v>
      </c>
      <c r="G28" s="797">
        <v>2.8429753999999998</v>
      </c>
      <c r="H28" s="798">
        <v>0.50662231000000002</v>
      </c>
      <c r="I28" s="820">
        <v>15.58059542</v>
      </c>
      <c r="J28" s="797">
        <v>5.8774004199999998</v>
      </c>
      <c r="K28" s="797">
        <v>0.24520572000000002</v>
      </c>
      <c r="L28" s="797">
        <v>1.80259898</v>
      </c>
      <c r="M28" s="797">
        <v>2.0062484999999999</v>
      </c>
      <c r="N28" s="797">
        <v>0.98335892000000003</v>
      </c>
      <c r="O28" s="797">
        <v>4.6657828800000001</v>
      </c>
      <c r="P28" s="801">
        <v>21.63582551</v>
      </c>
      <c r="Q28" s="820">
        <v>9.4984482000000003</v>
      </c>
      <c r="R28" s="797">
        <v>1.4382631299999999</v>
      </c>
      <c r="S28" s="797">
        <v>7.1776329699999994</v>
      </c>
      <c r="T28" s="798">
        <v>0.88255209999999995</v>
      </c>
      <c r="U28" s="821">
        <v>4.841326E-2</v>
      </c>
      <c r="V28" s="822">
        <v>0.48134786000000002</v>
      </c>
      <c r="W28" s="805">
        <v>10.877236890000001</v>
      </c>
      <c r="X28" s="806">
        <v>0.33456044000000001</v>
      </c>
      <c r="Y28" s="806">
        <v>7.4990271100000001</v>
      </c>
      <c r="Z28" s="806">
        <v>1.65700413</v>
      </c>
      <c r="AA28" s="806" t="s">
        <v>379</v>
      </c>
      <c r="AB28" s="806">
        <v>80.059362559999997</v>
      </c>
      <c r="AC28" s="470"/>
      <c r="AD28" s="462"/>
      <c r="AE28" s="451"/>
      <c r="AF28" s="452"/>
      <c r="AG28" s="497" t="s">
        <v>232</v>
      </c>
      <c r="AH28" s="576">
        <v>74.559092242664988</v>
      </c>
      <c r="AI28" s="537">
        <v>99.193607823579669</v>
      </c>
      <c r="AJ28" s="490">
        <v>21.021558156858571</v>
      </c>
      <c r="AK28" s="468">
        <v>73.088907988346591</v>
      </c>
      <c r="AL28" s="468">
        <v>22.840824242224329</v>
      </c>
      <c r="AM28" s="491">
        <v>4.0702677694290603</v>
      </c>
      <c r="AN28" s="492">
        <v>26.314045675220722</v>
      </c>
      <c r="AO28" s="468">
        <v>37.72256618932218</v>
      </c>
      <c r="AP28" s="468">
        <v>1.5737891485536053</v>
      </c>
      <c r="AQ28" s="468">
        <v>11.569512790801932</v>
      </c>
      <c r="AR28" s="468">
        <v>12.876584276263813</v>
      </c>
      <c r="AS28" s="468">
        <v>6.3114335074621941</v>
      </c>
      <c r="AT28" s="468">
        <v>29.946114087596275</v>
      </c>
      <c r="AU28" s="551">
        <v>36.540715251512879</v>
      </c>
      <c r="AV28" s="492">
        <v>16.041915795957308</v>
      </c>
      <c r="AW28" s="468">
        <v>15.142085314525374</v>
      </c>
      <c r="AX28" s="468">
        <v>75.566374831627741</v>
      </c>
      <c r="AY28" s="491">
        <v>9.2915398538468619</v>
      </c>
      <c r="AZ28" s="493">
        <v>8.176508667255647E-2</v>
      </c>
      <c r="BA28" s="573">
        <v>0.80639217642032524</v>
      </c>
      <c r="BB28" s="494">
        <v>13.586464521058511</v>
      </c>
      <c r="BC28" s="495">
        <v>0.41789046190477191</v>
      </c>
      <c r="BD28" s="495">
        <v>9.3668333973804749</v>
      </c>
      <c r="BE28" s="495">
        <v>2.069719364500521</v>
      </c>
      <c r="BF28" s="495" t="s">
        <v>379</v>
      </c>
      <c r="BG28" s="541">
        <v>100</v>
      </c>
      <c r="BH28" s="986"/>
      <c r="BI28" s="986"/>
    </row>
    <row r="29" spans="1:61" x14ac:dyDescent="0.2">
      <c r="A29" s="1030"/>
      <c r="B29" s="496" t="s">
        <v>233</v>
      </c>
      <c r="C29" s="783">
        <v>319.65756402</v>
      </c>
      <c r="D29" s="784">
        <v>303.64044874000001</v>
      </c>
      <c r="E29" s="785">
        <v>169.60307506000001</v>
      </c>
      <c r="F29" s="786">
        <v>161.07981086000001</v>
      </c>
      <c r="G29" s="786">
        <v>6.0359843399999997</v>
      </c>
      <c r="H29" s="787">
        <v>2.4872798499999997</v>
      </c>
      <c r="I29" s="788">
        <v>30.901845210000001</v>
      </c>
      <c r="J29" s="786">
        <v>6.0299688299999996</v>
      </c>
      <c r="K29" s="786">
        <v>1.10157763</v>
      </c>
      <c r="L29" s="786">
        <v>7.5149108299999998</v>
      </c>
      <c r="M29" s="786">
        <v>1.51766489</v>
      </c>
      <c r="N29" s="786">
        <v>4.2464343500000004</v>
      </c>
      <c r="O29" s="786">
        <v>10.491288669999999</v>
      </c>
      <c r="P29" s="789">
        <v>46.824528479999998</v>
      </c>
      <c r="Q29" s="788">
        <v>56.310999989999999</v>
      </c>
      <c r="R29" s="786">
        <v>9.2343856400000011</v>
      </c>
      <c r="S29" s="786">
        <v>36.098390260000002</v>
      </c>
      <c r="T29" s="787">
        <v>10.978224089999999</v>
      </c>
      <c r="U29" s="790" t="s">
        <v>379</v>
      </c>
      <c r="V29" s="791">
        <v>16.017115279999999</v>
      </c>
      <c r="W29" s="792">
        <v>26.958321360000003</v>
      </c>
      <c r="X29" s="793">
        <v>0.75967048999999998</v>
      </c>
      <c r="Y29" s="793">
        <v>36.653863629999996</v>
      </c>
      <c r="Z29" s="793">
        <v>15.23855013</v>
      </c>
      <c r="AA29" s="793" t="s">
        <v>379</v>
      </c>
      <c r="AB29" s="793">
        <v>399.26796961999997</v>
      </c>
      <c r="AC29" s="470"/>
      <c r="AD29" s="462"/>
      <c r="AE29" s="451"/>
      <c r="AF29" s="452"/>
      <c r="AG29" s="496" t="s">
        <v>233</v>
      </c>
      <c r="AH29" s="574">
        <v>80.060908548269339</v>
      </c>
      <c r="AI29" s="537">
        <v>94.989289451321142</v>
      </c>
      <c r="AJ29" s="477">
        <v>55.85654867913432</v>
      </c>
      <c r="AK29" s="469">
        <v>94.974581565231205</v>
      </c>
      <c r="AL29" s="469">
        <v>3.558888503563197</v>
      </c>
      <c r="AM29" s="478">
        <v>1.4665299253094801</v>
      </c>
      <c r="AN29" s="479">
        <v>10.177117488210705</v>
      </c>
      <c r="AO29" s="469">
        <v>19.513296986060464</v>
      </c>
      <c r="AP29" s="469">
        <v>3.564763277124706</v>
      </c>
      <c r="AQ29" s="469">
        <v>24.318647572437307</v>
      </c>
      <c r="AR29" s="469">
        <v>4.9112435833083374</v>
      </c>
      <c r="AS29" s="469">
        <v>13.741685394973862</v>
      </c>
      <c r="AT29" s="469">
        <v>33.950363153734791</v>
      </c>
      <c r="AU29" s="549">
        <v>15.421044420894898</v>
      </c>
      <c r="AV29" s="479">
        <v>18.545289411760074</v>
      </c>
      <c r="AW29" s="469">
        <v>16.398901887091139</v>
      </c>
      <c r="AX29" s="469">
        <v>64.105397287227262</v>
      </c>
      <c r="AY29" s="478">
        <v>19.49570082568161</v>
      </c>
      <c r="AZ29" s="480" t="s">
        <v>379</v>
      </c>
      <c r="BA29" s="571">
        <v>5.010710548678853</v>
      </c>
      <c r="BB29" s="481">
        <v>6.751936897331726</v>
      </c>
      <c r="BC29" s="482">
        <v>0.19026582340752507</v>
      </c>
      <c r="BD29" s="482">
        <v>9.1802664924223727</v>
      </c>
      <c r="BE29" s="482">
        <v>3.8166222410736244</v>
      </c>
      <c r="BF29" s="482" t="s">
        <v>379</v>
      </c>
      <c r="BG29" s="539">
        <v>100</v>
      </c>
      <c r="BH29" s="986"/>
      <c r="BI29" s="986"/>
    </row>
    <row r="30" spans="1:61" x14ac:dyDescent="0.2">
      <c r="A30" s="1030"/>
      <c r="B30" s="497" t="s">
        <v>234</v>
      </c>
      <c r="C30" s="794">
        <v>47.896944490000003</v>
      </c>
      <c r="D30" s="819">
        <v>46.500038200000006</v>
      </c>
      <c r="E30" s="796">
        <v>17.425040110000001</v>
      </c>
      <c r="F30" s="797">
        <v>15.26519626</v>
      </c>
      <c r="G30" s="797">
        <v>2.1598438500000001</v>
      </c>
      <c r="H30" s="798" t="s">
        <v>379</v>
      </c>
      <c r="I30" s="820">
        <v>7.5120205899999997</v>
      </c>
      <c r="J30" s="797">
        <v>0.14089414</v>
      </c>
      <c r="K30" s="797" t="s">
        <v>379</v>
      </c>
      <c r="L30" s="797">
        <v>0.92776360999999996</v>
      </c>
      <c r="M30" s="797">
        <v>1.04606983</v>
      </c>
      <c r="N30" s="797">
        <v>0.87970977000000006</v>
      </c>
      <c r="O30" s="797">
        <v>4.5175832399999996</v>
      </c>
      <c r="P30" s="801">
        <v>17.00453006</v>
      </c>
      <c r="Q30" s="820">
        <v>4.5097010700000002</v>
      </c>
      <c r="R30" s="797">
        <v>1.1114551899999998</v>
      </c>
      <c r="S30" s="797">
        <v>2.2817446500000003</v>
      </c>
      <c r="T30" s="798">
        <v>1.1165012300000001</v>
      </c>
      <c r="U30" s="821">
        <v>4.8746360000000002E-2</v>
      </c>
      <c r="V30" s="822">
        <v>1.39690629</v>
      </c>
      <c r="W30" s="805">
        <v>5.2130547500000004</v>
      </c>
      <c r="X30" s="806">
        <v>0.23271315999999997</v>
      </c>
      <c r="Y30" s="806">
        <v>7.2238085700000001</v>
      </c>
      <c r="Z30" s="806">
        <v>8.1853727099999993</v>
      </c>
      <c r="AA30" s="806" t="s">
        <v>379</v>
      </c>
      <c r="AB30" s="806">
        <v>68.751893679999995</v>
      </c>
      <c r="AC30" s="470"/>
      <c r="AD30" s="462"/>
      <c r="AE30" s="451"/>
      <c r="AF30" s="452"/>
      <c r="AG30" s="497" t="s">
        <v>234</v>
      </c>
      <c r="AH30" s="576">
        <v>69.666363973816303</v>
      </c>
      <c r="AI30" s="537">
        <v>97.083516903063312</v>
      </c>
      <c r="AJ30" s="490">
        <v>37.473173753220699</v>
      </c>
      <c r="AK30" s="468">
        <v>87.604941874650294</v>
      </c>
      <c r="AL30" s="468">
        <v>12.395058125349703</v>
      </c>
      <c r="AM30" s="491" t="s">
        <v>379</v>
      </c>
      <c r="AN30" s="492">
        <v>16.154869717934979</v>
      </c>
      <c r="AO30" s="468">
        <v>1.8755824523106108</v>
      </c>
      <c r="AP30" s="468" t="s">
        <v>379</v>
      </c>
      <c r="AQ30" s="468">
        <v>12.350386941631108</v>
      </c>
      <c r="AR30" s="468">
        <v>13.925279057308867</v>
      </c>
      <c r="AS30" s="468">
        <v>11.710694339297598</v>
      </c>
      <c r="AT30" s="468">
        <v>60.138057209451809</v>
      </c>
      <c r="AU30" s="551">
        <v>36.568851807953997</v>
      </c>
      <c r="AV30" s="492">
        <v>9.6982739037835888</v>
      </c>
      <c r="AW30" s="468">
        <v>24.645872813915794</v>
      </c>
      <c r="AX30" s="468">
        <v>50.596361368138311</v>
      </c>
      <c r="AY30" s="491">
        <v>24.757765817945891</v>
      </c>
      <c r="AZ30" s="493">
        <v>0.1048307956013679</v>
      </c>
      <c r="BA30" s="573">
        <v>2.9164830969366911</v>
      </c>
      <c r="BB30" s="494">
        <v>7.5824162375275543</v>
      </c>
      <c r="BC30" s="495">
        <v>0.33848254577996661</v>
      </c>
      <c r="BD30" s="495">
        <v>10.507068508720094</v>
      </c>
      <c r="BE30" s="495">
        <v>11.905668734156095</v>
      </c>
      <c r="BF30" s="495" t="s">
        <v>379</v>
      </c>
      <c r="BG30" s="541">
        <v>100</v>
      </c>
      <c r="BH30" s="986"/>
      <c r="BI30" s="986"/>
    </row>
    <row r="31" spans="1:61" x14ac:dyDescent="0.2">
      <c r="A31" s="1030"/>
      <c r="B31" s="496" t="s">
        <v>235</v>
      </c>
      <c r="C31" s="783">
        <v>82.222506440000004</v>
      </c>
      <c r="D31" s="784">
        <v>74.312790089999993</v>
      </c>
      <c r="E31" s="785">
        <v>32.521622260000001</v>
      </c>
      <c r="F31" s="786">
        <v>29.140290120000003</v>
      </c>
      <c r="G31" s="786">
        <v>1.9874847600000001</v>
      </c>
      <c r="H31" s="787">
        <v>1.39384738</v>
      </c>
      <c r="I31" s="788">
        <v>15.38211364</v>
      </c>
      <c r="J31" s="786">
        <v>3.0460965500000001</v>
      </c>
      <c r="K31" s="786" t="s">
        <v>379</v>
      </c>
      <c r="L31" s="786">
        <v>3.5700777600000002</v>
      </c>
      <c r="M31" s="786">
        <v>9.6473150000000008E-2</v>
      </c>
      <c r="N31" s="786">
        <v>0.96230399999999994</v>
      </c>
      <c r="O31" s="786">
        <v>7.70716219</v>
      </c>
      <c r="P31" s="789">
        <v>15.06217096</v>
      </c>
      <c r="Q31" s="788">
        <v>10.762108570000001</v>
      </c>
      <c r="R31" s="786">
        <v>2.01077028</v>
      </c>
      <c r="S31" s="786">
        <v>7.59312524</v>
      </c>
      <c r="T31" s="787">
        <v>1.1582130500000001</v>
      </c>
      <c r="U31" s="790">
        <v>0.58477464999999995</v>
      </c>
      <c r="V31" s="791">
        <v>7.9097163500000001</v>
      </c>
      <c r="W31" s="792">
        <v>12.37836527</v>
      </c>
      <c r="X31" s="793">
        <v>0.12776668999999999</v>
      </c>
      <c r="Y31" s="793">
        <v>18.185928010000001</v>
      </c>
      <c r="Z31" s="793">
        <v>5.8495832600000002</v>
      </c>
      <c r="AA31" s="793" t="s">
        <v>379</v>
      </c>
      <c r="AB31" s="793">
        <v>118.76414966999999</v>
      </c>
      <c r="AC31" s="470"/>
      <c r="AD31" s="462"/>
      <c r="AE31" s="451"/>
      <c r="AF31" s="452"/>
      <c r="AG31" s="496" t="s">
        <v>235</v>
      </c>
      <c r="AH31" s="574">
        <v>69.231756105242866</v>
      </c>
      <c r="AI31" s="537">
        <v>90.380107962566242</v>
      </c>
      <c r="AJ31" s="477">
        <v>43.763156006675516</v>
      </c>
      <c r="AK31" s="469">
        <v>89.602818355839304</v>
      </c>
      <c r="AL31" s="469">
        <v>6.1112718920067799</v>
      </c>
      <c r="AM31" s="478">
        <v>4.2859097521539189</v>
      </c>
      <c r="AN31" s="479">
        <v>20.699146972372816</v>
      </c>
      <c r="AO31" s="469">
        <v>19.802847783407742</v>
      </c>
      <c r="AP31" s="469" t="s">
        <v>379</v>
      </c>
      <c r="AQ31" s="469">
        <v>23.209279579864035</v>
      </c>
      <c r="AR31" s="469">
        <v>0.62717746245957395</v>
      </c>
      <c r="AS31" s="469">
        <v>6.2559933083422461</v>
      </c>
      <c r="AT31" s="469">
        <v>50.104701930936976</v>
      </c>
      <c r="AU31" s="549">
        <v>20.268611825445191</v>
      </c>
      <c r="AV31" s="479">
        <v>14.482175352272527</v>
      </c>
      <c r="AW31" s="469">
        <v>18.683794787251433</v>
      </c>
      <c r="AX31" s="469">
        <v>70.554252362462449</v>
      </c>
      <c r="AY31" s="478">
        <v>10.761952850286104</v>
      </c>
      <c r="AZ31" s="480">
        <v>0.78690982977732515</v>
      </c>
      <c r="BA31" s="571">
        <v>9.6198920374337344</v>
      </c>
      <c r="BB31" s="481">
        <v>10.422644631729968</v>
      </c>
      <c r="BC31" s="482">
        <v>0.10758018337605633</v>
      </c>
      <c r="BD31" s="482">
        <v>15.312641113106707</v>
      </c>
      <c r="BE31" s="482">
        <v>4.9253779665444055</v>
      </c>
      <c r="BF31" s="482" t="s">
        <v>379</v>
      </c>
      <c r="BG31" s="539">
        <v>100</v>
      </c>
      <c r="BH31" s="986"/>
      <c r="BI31" s="986"/>
    </row>
    <row r="32" spans="1:61" x14ac:dyDescent="0.2">
      <c r="A32" s="1030"/>
      <c r="B32" s="497" t="s">
        <v>236</v>
      </c>
      <c r="C32" s="823">
        <v>15.47704609</v>
      </c>
      <c r="D32" s="824">
        <v>15.136010039999999</v>
      </c>
      <c r="E32" s="825">
        <v>5.9902593399999997</v>
      </c>
      <c r="F32" s="826">
        <v>5.98478814</v>
      </c>
      <c r="G32" s="826" t="s">
        <v>379</v>
      </c>
      <c r="H32" s="827">
        <v>5.4712099999999998E-3</v>
      </c>
      <c r="I32" s="828">
        <v>1.6367608899999999</v>
      </c>
      <c r="J32" s="826">
        <v>0.19783619999999999</v>
      </c>
      <c r="K32" s="826">
        <v>9.1814069999999998E-2</v>
      </c>
      <c r="L32" s="826">
        <v>7.9190880000000005E-2</v>
      </c>
      <c r="M32" s="826">
        <v>0.33932673999999996</v>
      </c>
      <c r="N32" s="826">
        <v>8.7792170000000003E-2</v>
      </c>
      <c r="O32" s="826">
        <v>0.84080082</v>
      </c>
      <c r="P32" s="829">
        <v>5.7732009500000006</v>
      </c>
      <c r="Q32" s="828">
        <v>1.7324079099999998</v>
      </c>
      <c r="R32" s="826">
        <v>0.41320252000000002</v>
      </c>
      <c r="S32" s="826">
        <v>1.08454034</v>
      </c>
      <c r="T32" s="827">
        <v>0.23466503999999999</v>
      </c>
      <c r="U32" s="830">
        <v>3.3809499999999998E-3</v>
      </c>
      <c r="V32" s="831">
        <v>0.34103604999999998</v>
      </c>
      <c r="W32" s="832">
        <v>1.01357684</v>
      </c>
      <c r="X32" s="833">
        <v>6.0759999999999995E-2</v>
      </c>
      <c r="Y32" s="833">
        <v>1.87125502</v>
      </c>
      <c r="Z32" s="833">
        <v>0.48834437000000003</v>
      </c>
      <c r="AA32" s="833" t="s">
        <v>379</v>
      </c>
      <c r="AB32" s="833">
        <v>18.910982319999999</v>
      </c>
      <c r="AC32" s="470"/>
      <c r="AD32" s="463"/>
      <c r="AE32" s="451"/>
      <c r="AF32" s="452"/>
      <c r="AG32" s="497" t="s">
        <v>236</v>
      </c>
      <c r="AH32" s="577">
        <v>81.841576646347377</v>
      </c>
      <c r="AI32" s="537">
        <v>97.796504268212075</v>
      </c>
      <c r="AJ32" s="508">
        <v>39.576211459754028</v>
      </c>
      <c r="AK32" s="509">
        <v>99.908665056227775</v>
      </c>
      <c r="AL32" s="509" t="s">
        <v>379</v>
      </c>
      <c r="AM32" s="510">
        <v>9.1335110709914596E-2</v>
      </c>
      <c r="AN32" s="511">
        <v>10.813687924852882</v>
      </c>
      <c r="AO32" s="509">
        <v>12.087055672499604</v>
      </c>
      <c r="AP32" s="509">
        <v>5.6094980373095309</v>
      </c>
      <c r="AQ32" s="509">
        <v>4.8382680991357274</v>
      </c>
      <c r="AR32" s="509">
        <v>20.731601180915312</v>
      </c>
      <c r="AS32" s="509">
        <v>5.363774912779105</v>
      </c>
      <c r="AT32" s="509">
        <v>51.36980148639794</v>
      </c>
      <c r="AU32" s="553">
        <v>38.142158565851489</v>
      </c>
      <c r="AV32" s="511">
        <v>11.445604921123586</v>
      </c>
      <c r="AW32" s="509">
        <v>23.851341108226645</v>
      </c>
      <c r="AX32" s="509">
        <v>62.603058652624142</v>
      </c>
      <c r="AY32" s="510">
        <v>13.545599661917961</v>
      </c>
      <c r="AZ32" s="512">
        <v>2.2337128418025282E-2</v>
      </c>
      <c r="BA32" s="588">
        <v>2.2034957317879251</v>
      </c>
      <c r="BB32" s="513">
        <v>5.3597260197745253</v>
      </c>
      <c r="BC32" s="514">
        <v>0.32129478507174658</v>
      </c>
      <c r="BD32" s="514">
        <v>9.895070432279903</v>
      </c>
      <c r="BE32" s="514">
        <v>2.582332116526457</v>
      </c>
      <c r="BF32" s="514" t="s">
        <v>379</v>
      </c>
      <c r="BG32" s="545">
        <v>100</v>
      </c>
      <c r="BH32" s="986"/>
      <c r="BI32" s="986"/>
    </row>
    <row r="33" spans="1:61" x14ac:dyDescent="0.2">
      <c r="A33" s="1030"/>
      <c r="B33" s="496" t="s">
        <v>237</v>
      </c>
      <c r="C33" s="834">
        <v>29.273911309999999</v>
      </c>
      <c r="D33" s="835">
        <v>28.176774130000002</v>
      </c>
      <c r="E33" s="836">
        <v>9.4782065800000002</v>
      </c>
      <c r="F33" s="837">
        <v>6.12147211</v>
      </c>
      <c r="G33" s="837">
        <v>2.0814882899999998</v>
      </c>
      <c r="H33" s="838">
        <v>1.27524617</v>
      </c>
      <c r="I33" s="839">
        <v>7.2254215899999998</v>
      </c>
      <c r="J33" s="837">
        <v>3.3177914500000001</v>
      </c>
      <c r="K33" s="837">
        <v>0.21395071999999998</v>
      </c>
      <c r="L33" s="837">
        <v>1.3023487199999999</v>
      </c>
      <c r="M33" s="837">
        <v>0.27849421999999996</v>
      </c>
      <c r="N33" s="837">
        <v>0.29666714999999999</v>
      </c>
      <c r="O33" s="837">
        <v>1.8161693499999998</v>
      </c>
      <c r="P33" s="840">
        <v>6.5735289899999998</v>
      </c>
      <c r="Q33" s="839">
        <v>3.92151425</v>
      </c>
      <c r="R33" s="837">
        <v>0.71571615</v>
      </c>
      <c r="S33" s="837">
        <v>3.1182192799999999</v>
      </c>
      <c r="T33" s="838">
        <v>8.7578819999999988E-2</v>
      </c>
      <c r="U33" s="841">
        <v>0.97810271999999998</v>
      </c>
      <c r="V33" s="842">
        <v>1.0971371699999999</v>
      </c>
      <c r="W33" s="843">
        <v>7.9935161099999998</v>
      </c>
      <c r="X33" s="844">
        <v>0.17292953999999999</v>
      </c>
      <c r="Y33" s="844">
        <v>3.1133740599999999</v>
      </c>
      <c r="Z33" s="844">
        <v>2.1564661799999998</v>
      </c>
      <c r="AA33" s="844" t="s">
        <v>379</v>
      </c>
      <c r="AB33" s="844">
        <v>42.710197200000003</v>
      </c>
      <c r="AC33" s="470"/>
      <c r="AD33" s="463"/>
      <c r="AE33" s="451"/>
      <c r="AF33" s="452"/>
      <c r="AG33" s="496" t="s">
        <v>237</v>
      </c>
      <c r="AH33" s="578">
        <v>68.540801094685648</v>
      </c>
      <c r="AI33" s="537">
        <v>96.252167438844381</v>
      </c>
      <c r="AJ33" s="515">
        <v>33.638366607441014</v>
      </c>
      <c r="AK33" s="516">
        <v>64.584708703405369</v>
      </c>
      <c r="AL33" s="516">
        <v>21.960782057569372</v>
      </c>
      <c r="AM33" s="517">
        <v>13.454509133520068</v>
      </c>
      <c r="AN33" s="518">
        <v>25.643182419193415</v>
      </c>
      <c r="AO33" s="516">
        <v>45.918309522475909</v>
      </c>
      <c r="AP33" s="516">
        <v>2.961082856343058</v>
      </c>
      <c r="AQ33" s="516">
        <v>18.024536060324198</v>
      </c>
      <c r="AR33" s="516">
        <v>3.8543663719974015</v>
      </c>
      <c r="AS33" s="516">
        <v>4.1058801386840598</v>
      </c>
      <c r="AT33" s="516">
        <v>25.13582532697583</v>
      </c>
      <c r="AU33" s="554">
        <v>23.329601038328654</v>
      </c>
      <c r="AV33" s="518">
        <v>13.917541560674035</v>
      </c>
      <c r="AW33" s="516">
        <v>18.251014898135331</v>
      </c>
      <c r="AX33" s="516">
        <v>79.515694224495036</v>
      </c>
      <c r="AY33" s="517">
        <v>2.2332908773696278</v>
      </c>
      <c r="AZ33" s="519">
        <v>3.471308374362867</v>
      </c>
      <c r="BA33" s="589">
        <v>3.7478325269955182</v>
      </c>
      <c r="BB33" s="520">
        <v>18.715708739457657</v>
      </c>
      <c r="BC33" s="521">
        <v>0.40489052108614465</v>
      </c>
      <c r="BD33" s="521">
        <v>7.2895333295253426</v>
      </c>
      <c r="BE33" s="521">
        <v>5.0490663152452022</v>
      </c>
      <c r="BF33" s="521" t="s">
        <v>379</v>
      </c>
      <c r="BG33" s="546">
        <v>100</v>
      </c>
      <c r="BH33" s="986"/>
      <c r="BI33" s="986"/>
    </row>
    <row r="34" spans="1:61" x14ac:dyDescent="0.2">
      <c r="A34" s="1030"/>
      <c r="B34" s="497" t="s">
        <v>238</v>
      </c>
      <c r="C34" s="823">
        <v>47.814140420000001</v>
      </c>
      <c r="D34" s="824">
        <v>47.642127389999999</v>
      </c>
      <c r="E34" s="825">
        <v>20.700372050000002</v>
      </c>
      <c r="F34" s="826">
        <v>17.861826480000001</v>
      </c>
      <c r="G34" s="826">
        <v>2.5817896600000001</v>
      </c>
      <c r="H34" s="827">
        <v>0.25675590999999998</v>
      </c>
      <c r="I34" s="828">
        <v>8.3818467299999995</v>
      </c>
      <c r="J34" s="826">
        <v>2.2593039199999998</v>
      </c>
      <c r="K34" s="826">
        <v>9.6668599999999993E-2</v>
      </c>
      <c r="L34" s="826">
        <v>0.65308042999999993</v>
      </c>
      <c r="M34" s="826">
        <v>3.0677311599999997</v>
      </c>
      <c r="N34" s="826">
        <v>0.21801338000000001</v>
      </c>
      <c r="O34" s="826">
        <v>2.0870492500000002</v>
      </c>
      <c r="P34" s="829">
        <v>12.67803015</v>
      </c>
      <c r="Q34" s="828">
        <v>4.2877984100000006</v>
      </c>
      <c r="R34" s="826">
        <v>1.03088095</v>
      </c>
      <c r="S34" s="826">
        <v>1.7136151099999999</v>
      </c>
      <c r="T34" s="827">
        <v>1.5433023499999998</v>
      </c>
      <c r="U34" s="830">
        <v>1.5940800500000001</v>
      </c>
      <c r="V34" s="831">
        <v>0.17201302999999998</v>
      </c>
      <c r="W34" s="832">
        <v>5.3099519200000005</v>
      </c>
      <c r="X34" s="833">
        <v>6.5964479999999992E-2</v>
      </c>
      <c r="Y34" s="833">
        <v>5.707884</v>
      </c>
      <c r="Z34" s="833">
        <v>2.0677903199999998</v>
      </c>
      <c r="AA34" s="833" t="s">
        <v>379</v>
      </c>
      <c r="AB34" s="833">
        <v>60.965731149999996</v>
      </c>
      <c r="AC34" s="470"/>
      <c r="AD34" s="463"/>
      <c r="AE34" s="451"/>
      <c r="AF34" s="594"/>
      <c r="AG34" s="497" t="s">
        <v>238</v>
      </c>
      <c r="AH34" s="577">
        <v>78.427896324835601</v>
      </c>
      <c r="AI34" s="537">
        <v>99.640246528560311</v>
      </c>
      <c r="AJ34" s="508">
        <v>43.449722302587553</v>
      </c>
      <c r="AK34" s="509">
        <v>86.287465929869597</v>
      </c>
      <c r="AL34" s="509">
        <v>12.47218964839813</v>
      </c>
      <c r="AM34" s="510">
        <v>1.2403444217322652</v>
      </c>
      <c r="AN34" s="511">
        <v>17.593351072226334</v>
      </c>
      <c r="AO34" s="509">
        <v>26.954727195303889</v>
      </c>
      <c r="AP34" s="509">
        <v>1.1533090870536593</v>
      </c>
      <c r="AQ34" s="509">
        <v>7.7916054902616914</v>
      </c>
      <c r="AR34" s="509">
        <v>36.599704800376372</v>
      </c>
      <c r="AS34" s="509">
        <v>2.6010184512166572</v>
      </c>
      <c r="AT34" s="509">
        <v>24.899635095093185</v>
      </c>
      <c r="AU34" s="553">
        <v>26.610965640172267</v>
      </c>
      <c r="AV34" s="511">
        <v>9.0000145772247819</v>
      </c>
      <c r="AW34" s="509">
        <v>24.042197217009551</v>
      </c>
      <c r="AX34" s="509">
        <v>39.964917800321672</v>
      </c>
      <c r="AY34" s="510">
        <v>35.992884982668755</v>
      </c>
      <c r="AZ34" s="512">
        <v>3.345946407789075</v>
      </c>
      <c r="BA34" s="588">
        <v>0.35975347143969422</v>
      </c>
      <c r="BB34" s="513">
        <v>8.7097322050241672</v>
      </c>
      <c r="BC34" s="514">
        <v>0.10819927647172981</v>
      </c>
      <c r="BD34" s="514">
        <v>9.3624465619157924</v>
      </c>
      <c r="BE34" s="514">
        <v>3.3917256153500586</v>
      </c>
      <c r="BF34" s="514" t="s">
        <v>379</v>
      </c>
      <c r="BG34" s="545">
        <v>100</v>
      </c>
      <c r="BH34" s="986"/>
      <c r="BI34" s="986"/>
    </row>
    <row r="35" spans="1:61" x14ac:dyDescent="0.2">
      <c r="A35" s="1030"/>
      <c r="B35" s="496" t="s">
        <v>239</v>
      </c>
      <c r="C35" s="834">
        <v>42.141288589999995</v>
      </c>
      <c r="D35" s="835">
        <v>41.18927386</v>
      </c>
      <c r="E35" s="836">
        <v>10.26442621</v>
      </c>
      <c r="F35" s="837">
        <v>7.67614632</v>
      </c>
      <c r="G35" s="837">
        <v>2.22466892</v>
      </c>
      <c r="H35" s="838">
        <v>0.36361097000000003</v>
      </c>
      <c r="I35" s="839">
        <v>8.4983354599999998</v>
      </c>
      <c r="J35" s="837">
        <v>1.1723372999999999</v>
      </c>
      <c r="K35" s="837">
        <v>8.5219030000000001E-2</v>
      </c>
      <c r="L35" s="837">
        <v>1.19464715</v>
      </c>
      <c r="M35" s="837">
        <v>1.1608664499999999</v>
      </c>
      <c r="N35" s="837">
        <v>0.50066279000000002</v>
      </c>
      <c r="O35" s="837">
        <v>4.3846027299999992</v>
      </c>
      <c r="P35" s="840">
        <v>19.105692609999998</v>
      </c>
      <c r="Q35" s="839">
        <v>3.1546435000000002</v>
      </c>
      <c r="R35" s="837">
        <v>0.51832703999999996</v>
      </c>
      <c r="S35" s="837">
        <v>1.0757172599999998</v>
      </c>
      <c r="T35" s="838">
        <v>1.5605992100000001</v>
      </c>
      <c r="U35" s="841">
        <v>0.16617608</v>
      </c>
      <c r="V35" s="842">
        <v>0.95201473000000003</v>
      </c>
      <c r="W35" s="843">
        <v>5.8987745499999997</v>
      </c>
      <c r="X35" s="844">
        <v>0.30266482</v>
      </c>
      <c r="Y35" s="844">
        <v>7.6414250499999996</v>
      </c>
      <c r="Z35" s="844">
        <v>1.61999717</v>
      </c>
      <c r="AA35" s="844" t="s">
        <v>379</v>
      </c>
      <c r="AB35" s="844">
        <v>57.604150189999999</v>
      </c>
      <c r="AC35" s="470"/>
      <c r="AD35" s="463"/>
      <c r="AE35" s="451"/>
      <c r="AF35" s="594"/>
      <c r="AG35" s="496" t="s">
        <v>239</v>
      </c>
      <c r="AH35" s="578">
        <v>73.156688278539463</v>
      </c>
      <c r="AI35" s="537">
        <v>97.740897913060238</v>
      </c>
      <c r="AJ35" s="515">
        <v>24.920143639550922</v>
      </c>
      <c r="AK35" s="516">
        <v>74.783978791932881</v>
      </c>
      <c r="AL35" s="516">
        <v>21.673582862650832</v>
      </c>
      <c r="AM35" s="517">
        <v>3.5424383454162904</v>
      </c>
      <c r="AN35" s="518">
        <v>20.632399320476878</v>
      </c>
      <c r="AO35" s="516">
        <v>13.794904961306386</v>
      </c>
      <c r="AP35" s="516">
        <v>1.0027731948345564</v>
      </c>
      <c r="AQ35" s="516">
        <v>14.057425193709641</v>
      </c>
      <c r="AR35" s="516">
        <v>13.659927352408843</v>
      </c>
      <c r="AS35" s="516">
        <v>5.8913041542843496</v>
      </c>
      <c r="AT35" s="516">
        <v>51.593665025786116</v>
      </c>
      <c r="AU35" s="554">
        <v>46.385116365341041</v>
      </c>
      <c r="AV35" s="518">
        <v>7.6588956404583728</v>
      </c>
      <c r="AW35" s="516">
        <v>16.430605867192281</v>
      </c>
      <c r="AX35" s="516">
        <v>34.099487311323763</v>
      </c>
      <c r="AY35" s="517">
        <v>49.469907138476984</v>
      </c>
      <c r="AZ35" s="519">
        <v>0.40344503417278743</v>
      </c>
      <c r="BA35" s="589">
        <v>2.2591020869397673</v>
      </c>
      <c r="BB35" s="520">
        <v>10.240190212933683</v>
      </c>
      <c r="BC35" s="521">
        <v>0.5254218992931905</v>
      </c>
      <c r="BD35" s="521">
        <v>13.265407136110378</v>
      </c>
      <c r="BE35" s="521">
        <v>2.8122924557634201</v>
      </c>
      <c r="BF35" s="521" t="s">
        <v>379</v>
      </c>
      <c r="BG35" s="546">
        <v>100</v>
      </c>
      <c r="BH35" s="986"/>
      <c r="BI35" s="986"/>
    </row>
    <row r="36" spans="1:61" x14ac:dyDescent="0.2">
      <c r="A36" s="1030"/>
      <c r="B36" s="608" t="s">
        <v>240</v>
      </c>
      <c r="C36" s="845">
        <v>482.54945541000001</v>
      </c>
      <c r="D36" s="846">
        <v>471.53024132999997</v>
      </c>
      <c r="E36" s="847">
        <v>190.20571337000001</v>
      </c>
      <c r="F36" s="848">
        <v>159.23851057000002</v>
      </c>
      <c r="G36" s="848">
        <v>15.87079634</v>
      </c>
      <c r="H36" s="849">
        <v>15.096406460000001</v>
      </c>
      <c r="I36" s="850">
        <v>65.504524799999999</v>
      </c>
      <c r="J36" s="848">
        <v>13.47150757</v>
      </c>
      <c r="K36" s="848">
        <v>0.65075537999999999</v>
      </c>
      <c r="L36" s="848">
        <v>9.9662024899999988</v>
      </c>
      <c r="M36" s="848">
        <v>2.8816216100000003</v>
      </c>
      <c r="N36" s="848">
        <v>4.5566480899999995</v>
      </c>
      <c r="O36" s="848">
        <v>33.977789649999998</v>
      </c>
      <c r="P36" s="851">
        <v>114.83308534000001</v>
      </c>
      <c r="Q36" s="850">
        <v>98.43992277000001</v>
      </c>
      <c r="R36" s="848">
        <v>20.130477129999999</v>
      </c>
      <c r="S36" s="848">
        <v>73.576184929999997</v>
      </c>
      <c r="T36" s="849">
        <v>4.7332607099999997</v>
      </c>
      <c r="U36" s="852">
        <v>2.54699505</v>
      </c>
      <c r="V36" s="853">
        <v>11.019214079999999</v>
      </c>
      <c r="W36" s="854">
        <v>24.86848651</v>
      </c>
      <c r="X36" s="855" t="s">
        <v>379</v>
      </c>
      <c r="Y36" s="855">
        <v>51.809378670000001</v>
      </c>
      <c r="Z36" s="855">
        <v>21.58016933</v>
      </c>
      <c r="AA36" s="855" t="s">
        <v>379</v>
      </c>
      <c r="AB36" s="855">
        <v>580.80748991999997</v>
      </c>
      <c r="AC36" s="470"/>
      <c r="AD36" s="462"/>
      <c r="AE36" s="451"/>
      <c r="AF36" s="594"/>
      <c r="AG36" s="965" t="s">
        <v>240</v>
      </c>
      <c r="AH36" s="609">
        <v>83.082512499359467</v>
      </c>
      <c r="AI36" s="619">
        <v>97.716459120104588</v>
      </c>
      <c r="AJ36" s="610">
        <v>40.337967048201421</v>
      </c>
      <c r="AK36" s="611">
        <v>83.719099573123415</v>
      </c>
      <c r="AL36" s="611">
        <v>8.3440166222174081</v>
      </c>
      <c r="AM36" s="612">
        <v>7.9368838046591854</v>
      </c>
      <c r="AN36" s="613">
        <v>13.891903224539256</v>
      </c>
      <c r="AO36" s="611">
        <v>20.565766427787292</v>
      </c>
      <c r="AP36" s="611">
        <v>0.99345103561456571</v>
      </c>
      <c r="AQ36" s="611">
        <v>15.214525287266872</v>
      </c>
      <c r="AR36" s="611">
        <v>4.3991184102140073</v>
      </c>
      <c r="AS36" s="611">
        <v>6.9562340981977471</v>
      </c>
      <c r="AT36" s="611">
        <v>51.870904725653389</v>
      </c>
      <c r="AU36" s="614">
        <v>24.353281141863008</v>
      </c>
      <c r="AV36" s="613">
        <v>20.876693399842182</v>
      </c>
      <c r="AW36" s="611">
        <v>20.449505204340579</v>
      </c>
      <c r="AX36" s="611">
        <v>74.742221305787794</v>
      </c>
      <c r="AY36" s="612">
        <v>4.8082734898716124</v>
      </c>
      <c r="AZ36" s="615">
        <v>0.54015518555415154</v>
      </c>
      <c r="BA36" s="616">
        <v>2.2835408798954049</v>
      </c>
      <c r="BB36" s="617">
        <v>4.28170898991426</v>
      </c>
      <c r="BC36" s="618" t="s">
        <v>379</v>
      </c>
      <c r="BD36" s="618">
        <v>8.9202325330095498</v>
      </c>
      <c r="BE36" s="618">
        <v>3.7155459777167192</v>
      </c>
      <c r="BF36" s="618" t="s">
        <v>379</v>
      </c>
      <c r="BG36" s="620">
        <v>100</v>
      </c>
      <c r="BH36" s="986"/>
      <c r="BI36" s="986"/>
    </row>
    <row r="37" spans="1:61" x14ac:dyDescent="0.2">
      <c r="A37" s="1030"/>
      <c r="B37" s="596" t="s">
        <v>242</v>
      </c>
      <c r="C37" s="856" t="s">
        <v>379</v>
      </c>
      <c r="D37" s="857" t="s">
        <v>379</v>
      </c>
      <c r="E37" s="858" t="s">
        <v>379</v>
      </c>
      <c r="F37" s="859" t="s">
        <v>379</v>
      </c>
      <c r="G37" s="859" t="s">
        <v>379</v>
      </c>
      <c r="H37" s="860" t="s">
        <v>379</v>
      </c>
      <c r="I37" s="861" t="s">
        <v>379</v>
      </c>
      <c r="J37" s="859" t="s">
        <v>379</v>
      </c>
      <c r="K37" s="859" t="s">
        <v>379</v>
      </c>
      <c r="L37" s="859" t="s">
        <v>379</v>
      </c>
      <c r="M37" s="859" t="s">
        <v>379</v>
      </c>
      <c r="N37" s="859" t="s">
        <v>379</v>
      </c>
      <c r="O37" s="859" t="s">
        <v>379</v>
      </c>
      <c r="P37" s="862" t="s">
        <v>379</v>
      </c>
      <c r="Q37" s="861" t="s">
        <v>379</v>
      </c>
      <c r="R37" s="859" t="s">
        <v>379</v>
      </c>
      <c r="S37" s="859" t="s">
        <v>379</v>
      </c>
      <c r="T37" s="860" t="s">
        <v>379</v>
      </c>
      <c r="U37" s="863" t="s">
        <v>379</v>
      </c>
      <c r="V37" s="864" t="s">
        <v>379</v>
      </c>
      <c r="W37" s="865" t="s">
        <v>379</v>
      </c>
      <c r="X37" s="866" t="s">
        <v>379</v>
      </c>
      <c r="Y37" s="866" t="s">
        <v>379</v>
      </c>
      <c r="Z37" s="866" t="s">
        <v>379</v>
      </c>
      <c r="AA37" s="866" t="s">
        <v>379</v>
      </c>
      <c r="AB37" s="866" t="s">
        <v>379</v>
      </c>
      <c r="AC37" s="470"/>
      <c r="AD37" s="462"/>
      <c r="AE37" s="462"/>
      <c r="AF37" s="452"/>
      <c r="AG37" s="596" t="s">
        <v>242</v>
      </c>
      <c r="AH37" s="597" t="s">
        <v>379</v>
      </c>
      <c r="AI37" s="606" t="s">
        <v>379</v>
      </c>
      <c r="AJ37" s="598" t="s">
        <v>379</v>
      </c>
      <c r="AK37" s="599" t="s">
        <v>379</v>
      </c>
      <c r="AL37" s="599" t="s">
        <v>379</v>
      </c>
      <c r="AM37" s="600" t="s">
        <v>379</v>
      </c>
      <c r="AN37" s="601" t="s">
        <v>379</v>
      </c>
      <c r="AO37" s="599" t="s">
        <v>379</v>
      </c>
      <c r="AP37" s="599" t="s">
        <v>379</v>
      </c>
      <c r="AQ37" s="599" t="s">
        <v>379</v>
      </c>
      <c r="AR37" s="599" t="s">
        <v>379</v>
      </c>
      <c r="AS37" s="599" t="s">
        <v>379</v>
      </c>
      <c r="AT37" s="599" t="s">
        <v>379</v>
      </c>
      <c r="AU37" s="602" t="s">
        <v>379</v>
      </c>
      <c r="AV37" s="601" t="s">
        <v>379</v>
      </c>
      <c r="AW37" s="599" t="s">
        <v>379</v>
      </c>
      <c r="AX37" s="599" t="s">
        <v>379</v>
      </c>
      <c r="AY37" s="600" t="s">
        <v>379</v>
      </c>
      <c r="AZ37" s="603" t="s">
        <v>379</v>
      </c>
      <c r="BA37" s="604" t="s">
        <v>379</v>
      </c>
      <c r="BB37" s="595" t="s">
        <v>379</v>
      </c>
      <c r="BC37" s="605" t="s">
        <v>379</v>
      </c>
      <c r="BD37" s="605" t="s">
        <v>379</v>
      </c>
      <c r="BE37" s="605" t="s">
        <v>379</v>
      </c>
      <c r="BF37" s="605" t="s">
        <v>379</v>
      </c>
      <c r="BG37" s="607" t="s">
        <v>379</v>
      </c>
      <c r="BH37" s="986"/>
      <c r="BI37" s="986"/>
    </row>
    <row r="38" spans="1:61" x14ac:dyDescent="0.2">
      <c r="A38" s="1030"/>
      <c r="B38" s="522" t="s">
        <v>243</v>
      </c>
      <c r="C38" s="867">
        <v>308.60425530000003</v>
      </c>
      <c r="D38" s="868">
        <v>306.2767594</v>
      </c>
      <c r="E38" s="869">
        <v>119.58840373000001</v>
      </c>
      <c r="F38" s="870">
        <v>117.12730182</v>
      </c>
      <c r="G38" s="870">
        <v>2.46110191</v>
      </c>
      <c r="H38" s="871" t="s">
        <v>379</v>
      </c>
      <c r="I38" s="872">
        <v>56.295904300000004</v>
      </c>
      <c r="J38" s="870">
        <v>5.9869828900000002</v>
      </c>
      <c r="K38" s="870">
        <v>1.38919769</v>
      </c>
      <c r="L38" s="870">
        <v>3.83820915</v>
      </c>
      <c r="M38" s="870">
        <v>0.74293140000000002</v>
      </c>
      <c r="N38" s="870">
        <v>1.3534400499999999</v>
      </c>
      <c r="O38" s="870">
        <v>42.985143129999997</v>
      </c>
      <c r="P38" s="873">
        <v>61.56283792</v>
      </c>
      <c r="Q38" s="872">
        <v>68.829558449999993</v>
      </c>
      <c r="R38" s="870" t="s">
        <v>379</v>
      </c>
      <c r="S38" s="870">
        <v>65.50848474</v>
      </c>
      <c r="T38" s="871">
        <v>3.3210737100000003</v>
      </c>
      <c r="U38" s="874">
        <v>5.5000000000000002E-5</v>
      </c>
      <c r="V38" s="875">
        <v>2.3274958999999997</v>
      </c>
      <c r="W38" s="876">
        <v>62.773497219999996</v>
      </c>
      <c r="X38" s="877" t="s">
        <v>379</v>
      </c>
      <c r="Y38" s="877">
        <v>32.280783550000002</v>
      </c>
      <c r="Z38" s="877">
        <v>36.215188499999996</v>
      </c>
      <c r="AA38" s="877" t="s">
        <v>379</v>
      </c>
      <c r="AB38" s="877">
        <v>439.87372457000004</v>
      </c>
      <c r="AC38" s="470"/>
      <c r="AD38" s="462"/>
      <c r="AE38" s="462"/>
      <c r="AF38" s="452"/>
      <c r="AG38" s="522" t="s">
        <v>243</v>
      </c>
      <c r="AH38" s="582">
        <v>70.157465213835422</v>
      </c>
      <c r="AI38" s="585">
        <v>99.245799155381889</v>
      </c>
      <c r="AJ38" s="523">
        <v>39.045862952277275</v>
      </c>
      <c r="AK38" s="524">
        <v>97.942022944334511</v>
      </c>
      <c r="AL38" s="524">
        <v>2.0579770556654791</v>
      </c>
      <c r="AM38" s="525" t="s">
        <v>379</v>
      </c>
      <c r="AN38" s="526">
        <v>18.38073003328244</v>
      </c>
      <c r="AO38" s="524">
        <v>10.634846290230033</v>
      </c>
      <c r="AP38" s="524">
        <v>2.4676709740676461</v>
      </c>
      <c r="AQ38" s="524">
        <v>6.8179189902452624</v>
      </c>
      <c r="AR38" s="524">
        <v>1.3196899654385692</v>
      </c>
      <c r="AS38" s="524">
        <v>2.4041536712645004</v>
      </c>
      <c r="AT38" s="524">
        <v>76.355720126517255</v>
      </c>
      <c r="AU38" s="555">
        <v>20.100394832635153</v>
      </c>
      <c r="AV38" s="526">
        <v>22.47299422419055</v>
      </c>
      <c r="AW38" s="524" t="s">
        <v>379</v>
      </c>
      <c r="AX38" s="524">
        <v>95.174930967467233</v>
      </c>
      <c r="AY38" s="525">
        <v>4.8250690325327819</v>
      </c>
      <c r="AZ38" s="527">
        <v>1.7957614579619324E-5</v>
      </c>
      <c r="BA38" s="590">
        <v>0.75420084461810055</v>
      </c>
      <c r="BB38" s="528">
        <v>14.270799484866806</v>
      </c>
      <c r="BC38" s="529" t="s">
        <v>379</v>
      </c>
      <c r="BD38" s="529">
        <v>7.3386478316148986</v>
      </c>
      <c r="BE38" s="529">
        <v>8.2330874696828662</v>
      </c>
      <c r="BF38" s="529" t="s">
        <v>379</v>
      </c>
      <c r="BG38" s="547">
        <v>100</v>
      </c>
      <c r="BH38" s="986"/>
      <c r="BI38" s="986"/>
    </row>
    <row r="39" spans="1:61" x14ac:dyDescent="0.2">
      <c r="A39" s="1030"/>
      <c r="B39" s="507" t="s">
        <v>244</v>
      </c>
      <c r="C39" s="878">
        <v>1.7175706900000001</v>
      </c>
      <c r="D39" s="879">
        <v>1.5446968999999999</v>
      </c>
      <c r="E39" s="880">
        <v>7.3597000000000003E-3</v>
      </c>
      <c r="F39" s="881">
        <v>7.3597000000000003E-3</v>
      </c>
      <c r="G39" s="881" t="s">
        <v>379</v>
      </c>
      <c r="H39" s="882" t="s">
        <v>379</v>
      </c>
      <c r="I39" s="883">
        <v>0.18406125000000001</v>
      </c>
      <c r="J39" s="881">
        <v>8.6051999999999993E-4</v>
      </c>
      <c r="K39" s="881">
        <v>1.023372E-2</v>
      </c>
      <c r="L39" s="881" t="s">
        <v>379</v>
      </c>
      <c r="M39" s="881" t="s">
        <v>379</v>
      </c>
      <c r="N39" s="881">
        <v>5.1406489999999999E-2</v>
      </c>
      <c r="O39" s="881">
        <v>0.12156053</v>
      </c>
      <c r="P39" s="884">
        <v>0.85297942000000004</v>
      </c>
      <c r="Q39" s="883">
        <v>0.50029654000000001</v>
      </c>
      <c r="R39" s="881">
        <v>2.4835299999999999E-3</v>
      </c>
      <c r="S39" s="881">
        <v>7.5018799999999998E-3</v>
      </c>
      <c r="T39" s="882">
        <v>0.49031112999999998</v>
      </c>
      <c r="U39" s="885" t="s">
        <v>379</v>
      </c>
      <c r="V39" s="886">
        <v>0.17287379000000003</v>
      </c>
      <c r="W39" s="887">
        <v>1.8832240200000001</v>
      </c>
      <c r="X39" s="888">
        <v>6.1706700000000005E-3</v>
      </c>
      <c r="Y39" s="888">
        <v>0.67799509000000002</v>
      </c>
      <c r="Z39" s="888">
        <v>0.18276976</v>
      </c>
      <c r="AA39" s="888" t="s">
        <v>379</v>
      </c>
      <c r="AB39" s="888">
        <v>4.4677302299999999</v>
      </c>
      <c r="AC39" s="470"/>
      <c r="AD39" s="462"/>
      <c r="AE39" s="462"/>
      <c r="AF39" s="452"/>
      <c r="AG39" s="507" t="s">
        <v>244</v>
      </c>
      <c r="AH39" s="583">
        <v>38.443921221268546</v>
      </c>
      <c r="AI39" s="538">
        <v>89.934982530471558</v>
      </c>
      <c r="AJ39" s="530">
        <v>0.4764494574955126</v>
      </c>
      <c r="AK39" s="531">
        <v>100</v>
      </c>
      <c r="AL39" s="531" t="s">
        <v>379</v>
      </c>
      <c r="AM39" s="532" t="s">
        <v>379</v>
      </c>
      <c r="AN39" s="533">
        <v>11.91568714872154</v>
      </c>
      <c r="AO39" s="531">
        <v>0.46751828535338097</v>
      </c>
      <c r="AP39" s="531">
        <v>5.5599535480716336</v>
      </c>
      <c r="AQ39" s="531" t="s">
        <v>379</v>
      </c>
      <c r="AR39" s="531" t="s">
        <v>379</v>
      </c>
      <c r="AS39" s="531">
        <v>27.929012760697862</v>
      </c>
      <c r="AT39" s="531">
        <v>66.043520838851194</v>
      </c>
      <c r="AU39" s="556">
        <v>55.219857047683597</v>
      </c>
      <c r="AV39" s="533">
        <v>32.38800699347555</v>
      </c>
      <c r="AW39" s="531">
        <v>0.49641158821526121</v>
      </c>
      <c r="AX39" s="531">
        <v>1.4994866844371939</v>
      </c>
      <c r="AY39" s="532">
        <v>98.004101727347532</v>
      </c>
      <c r="AZ39" s="534" t="s">
        <v>379</v>
      </c>
      <c r="BA39" s="591">
        <v>10.065017469528431</v>
      </c>
      <c r="BB39" s="535">
        <v>42.151695000617799</v>
      </c>
      <c r="BC39" s="536">
        <v>0.13811644128745884</v>
      </c>
      <c r="BD39" s="536">
        <v>15.175381124119486</v>
      </c>
      <c r="BE39" s="536">
        <v>4.0908862127067156</v>
      </c>
      <c r="BF39" s="536" t="s">
        <v>379</v>
      </c>
      <c r="BG39" s="548">
        <v>100</v>
      </c>
      <c r="BH39" s="986"/>
      <c r="BI39" s="986"/>
    </row>
    <row r="40" spans="1:61" x14ac:dyDescent="0.2">
      <c r="A40" s="452"/>
      <c r="B40" s="497" t="s">
        <v>245</v>
      </c>
      <c r="C40" s="794">
        <v>39.186253290000003</v>
      </c>
      <c r="D40" s="819">
        <v>35.855896059999999</v>
      </c>
      <c r="E40" s="796">
        <v>14.06628529</v>
      </c>
      <c r="F40" s="797">
        <v>1.5384389200000002</v>
      </c>
      <c r="G40" s="797">
        <v>0.79191180999999999</v>
      </c>
      <c r="H40" s="798">
        <v>11.73593456</v>
      </c>
      <c r="I40" s="820">
        <v>3.1121594400000001</v>
      </c>
      <c r="J40" s="797">
        <v>7.4443499999999996E-2</v>
      </c>
      <c r="K40" s="797">
        <v>0.15131226</v>
      </c>
      <c r="L40" s="797">
        <v>1.2303797400000001</v>
      </c>
      <c r="M40" s="797">
        <v>0.20832695000000001</v>
      </c>
      <c r="N40" s="797">
        <v>0.33933242999999996</v>
      </c>
      <c r="O40" s="797">
        <v>1.1083645600000001</v>
      </c>
      <c r="P40" s="801">
        <v>15.16335233</v>
      </c>
      <c r="Q40" s="820">
        <v>3.2459038200000001</v>
      </c>
      <c r="R40" s="797">
        <v>0.68099854000000004</v>
      </c>
      <c r="S40" s="797">
        <v>0.47761315999999998</v>
      </c>
      <c r="T40" s="798">
        <v>2.0872921299999998</v>
      </c>
      <c r="U40" s="821">
        <v>0.26819517999999998</v>
      </c>
      <c r="V40" s="822">
        <v>3.3303572300000002</v>
      </c>
      <c r="W40" s="805">
        <v>7.6735034299999993</v>
      </c>
      <c r="X40" s="806">
        <v>0.17761153999999998</v>
      </c>
      <c r="Y40" s="806">
        <v>4.5015537600000002</v>
      </c>
      <c r="Z40" s="806">
        <v>1.1943205800000001</v>
      </c>
      <c r="AA40" s="806" t="s">
        <v>379</v>
      </c>
      <c r="AB40" s="806">
        <v>52.733242609999998</v>
      </c>
      <c r="AC40" s="470"/>
      <c r="AD40" s="462"/>
      <c r="AE40" s="462"/>
      <c r="AF40" s="452"/>
      <c r="AG40" s="497" t="s">
        <v>245</v>
      </c>
      <c r="AH40" s="576">
        <v>74.310342680442275</v>
      </c>
      <c r="AI40" s="537">
        <v>91.501210372541834</v>
      </c>
      <c r="AJ40" s="490">
        <v>39.23004815292294</v>
      </c>
      <c r="AK40" s="468">
        <v>10.937066100128844</v>
      </c>
      <c r="AL40" s="468">
        <v>5.6298574476019319</v>
      </c>
      <c r="AM40" s="491">
        <v>83.433076452269233</v>
      </c>
      <c r="AN40" s="492">
        <v>8.6796309170246975</v>
      </c>
      <c r="AO40" s="468">
        <v>2.3920207635634503</v>
      </c>
      <c r="AP40" s="468">
        <v>4.8619700538221782</v>
      </c>
      <c r="AQ40" s="468">
        <v>39.534598523011404</v>
      </c>
      <c r="AR40" s="468">
        <v>6.6939677743502761</v>
      </c>
      <c r="AS40" s="468">
        <v>10.903439767211925</v>
      </c>
      <c r="AT40" s="468">
        <v>35.614003118040763</v>
      </c>
      <c r="AU40" s="551">
        <v>42.289704054881739</v>
      </c>
      <c r="AV40" s="492">
        <v>9.0526361816991496</v>
      </c>
      <c r="AW40" s="468">
        <v>20.980243955595704</v>
      </c>
      <c r="AX40" s="468">
        <v>14.714334942925078</v>
      </c>
      <c r="AY40" s="491">
        <v>64.305421409559813</v>
      </c>
      <c r="AZ40" s="493">
        <v>0.747980693471477</v>
      </c>
      <c r="BA40" s="573">
        <v>8.4987896274581551</v>
      </c>
      <c r="BB40" s="494">
        <v>14.551548606162983</v>
      </c>
      <c r="BC40" s="495">
        <v>0.33681133798951873</v>
      </c>
      <c r="BD40" s="495">
        <v>8.5364630301462885</v>
      </c>
      <c r="BE40" s="495">
        <v>2.2648343262955666</v>
      </c>
      <c r="BF40" s="495" t="s">
        <v>379</v>
      </c>
      <c r="BG40" s="541">
        <v>100</v>
      </c>
      <c r="BH40" s="986"/>
      <c r="BI40" s="986"/>
    </row>
    <row r="41" spans="1:61" ht="13.5" thickBot="1" x14ac:dyDescent="0.25">
      <c r="A41" s="452"/>
      <c r="B41" s="496" t="s">
        <v>246</v>
      </c>
      <c r="C41" s="889">
        <v>41.476727700000005</v>
      </c>
      <c r="D41" s="890">
        <v>41.26731204</v>
      </c>
      <c r="E41" s="891">
        <v>4.06444487</v>
      </c>
      <c r="F41" s="892">
        <v>3.3161502500000002</v>
      </c>
      <c r="G41" s="892">
        <v>0.74822641000000001</v>
      </c>
      <c r="H41" s="893">
        <v>6.8210000000000013E-5</v>
      </c>
      <c r="I41" s="894">
        <v>5.5153334000000003</v>
      </c>
      <c r="J41" s="892">
        <v>0.25519122999999999</v>
      </c>
      <c r="K41" s="892">
        <v>7.362189999999999E-2</v>
      </c>
      <c r="L41" s="892">
        <v>0.75796794999999995</v>
      </c>
      <c r="M41" s="892">
        <v>0.20231294999999999</v>
      </c>
      <c r="N41" s="892">
        <v>0.88905235999999999</v>
      </c>
      <c r="O41" s="892">
        <v>3.3371870100000001</v>
      </c>
      <c r="P41" s="895">
        <v>16.331467589999999</v>
      </c>
      <c r="Q41" s="894">
        <v>15.240011389999999</v>
      </c>
      <c r="R41" s="892">
        <v>4.5424748799999994</v>
      </c>
      <c r="S41" s="892">
        <v>10.131525009999999</v>
      </c>
      <c r="T41" s="893">
        <v>0.5660115</v>
      </c>
      <c r="U41" s="896">
        <v>0.11605478999999999</v>
      </c>
      <c r="V41" s="897">
        <v>0.20941566</v>
      </c>
      <c r="W41" s="792">
        <v>3.62822076</v>
      </c>
      <c r="X41" s="793">
        <v>0.19990570999999999</v>
      </c>
      <c r="Y41" s="793">
        <v>5.5385735599999997</v>
      </c>
      <c r="Z41" s="793">
        <v>0.59148767999999996</v>
      </c>
      <c r="AA41" s="983">
        <v>1.4103049999999999E-2</v>
      </c>
      <c r="AB41" s="793">
        <v>51.449018459999998</v>
      </c>
      <c r="AC41" s="470"/>
      <c r="AD41" s="462"/>
      <c r="AE41" s="462"/>
      <c r="AF41" s="452"/>
      <c r="AG41" s="496" t="s">
        <v>246</v>
      </c>
      <c r="AH41" s="579">
        <v>80.617140893070413</v>
      </c>
      <c r="AI41" s="586">
        <v>99.495100815294052</v>
      </c>
      <c r="AJ41" s="563">
        <v>9.8490661714539911</v>
      </c>
      <c r="AK41" s="564">
        <v>81.58925403261776</v>
      </c>
      <c r="AL41" s="564">
        <v>18.409067755420189</v>
      </c>
      <c r="AM41" s="565">
        <v>1.6782119620680205E-3</v>
      </c>
      <c r="AN41" s="566">
        <v>13.364896154743594</v>
      </c>
      <c r="AO41" s="564">
        <v>4.6269411383181289</v>
      </c>
      <c r="AP41" s="564">
        <v>1.334858559955777</v>
      </c>
      <c r="AQ41" s="564">
        <v>13.742921688106833</v>
      </c>
      <c r="AR41" s="564">
        <v>3.6681907570628454</v>
      </c>
      <c r="AS41" s="564">
        <v>16.119648542008356</v>
      </c>
      <c r="AT41" s="564">
        <v>60.507439314548051</v>
      </c>
      <c r="AU41" s="567">
        <v>39.574827587922542</v>
      </c>
      <c r="AV41" s="566">
        <v>36.929983167374715</v>
      </c>
      <c r="AW41" s="564">
        <v>29.806243340347006</v>
      </c>
      <c r="AX41" s="564">
        <v>66.479773214920144</v>
      </c>
      <c r="AY41" s="565">
        <v>3.7139834447328455</v>
      </c>
      <c r="AZ41" s="568">
        <v>0.28122691850515785</v>
      </c>
      <c r="BA41" s="592">
        <v>0.5048991847059332</v>
      </c>
      <c r="BB41" s="481">
        <v>7.0520699298098917</v>
      </c>
      <c r="BC41" s="482">
        <v>0.38855106663583955</v>
      </c>
      <c r="BD41" s="482">
        <v>10.765168560613198</v>
      </c>
      <c r="BE41" s="482">
        <v>1.1496578510236559</v>
      </c>
      <c r="BF41" s="482">
        <v>2.7411698847014311E-2</v>
      </c>
      <c r="BG41" s="539">
        <v>100</v>
      </c>
      <c r="BH41" s="986"/>
      <c r="BI41" s="986"/>
    </row>
    <row r="42" spans="1:61" x14ac:dyDescent="0.2">
      <c r="A42" s="452"/>
      <c r="B42" s="453"/>
      <c r="C42" s="47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2"/>
      <c r="AH42" s="452"/>
      <c r="AI42" s="47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row>
    <row r="43" spans="1:61" x14ac:dyDescent="0.2">
      <c r="A43" s="445"/>
      <c r="B43" s="464" t="s">
        <v>382</v>
      </c>
      <c r="C43" s="464"/>
      <c r="D43" s="448"/>
      <c r="E43" s="448"/>
      <c r="F43" s="448"/>
      <c r="G43" s="448"/>
      <c r="H43" s="448"/>
      <c r="I43" s="448"/>
      <c r="J43" s="448"/>
      <c r="K43" s="448"/>
      <c r="L43" s="445"/>
      <c r="M43" s="445"/>
      <c r="N43" s="457"/>
      <c r="O43" s="448"/>
      <c r="P43" s="448"/>
      <c r="Q43" s="448"/>
      <c r="R43" s="448"/>
      <c r="S43" s="448"/>
      <c r="T43" s="448"/>
      <c r="U43" s="448"/>
      <c r="V43" s="448"/>
      <c r="W43" s="448"/>
      <c r="X43" s="448"/>
      <c r="Y43" s="448"/>
      <c r="Z43" s="448"/>
      <c r="AA43" s="448"/>
      <c r="AB43" s="448"/>
      <c r="AC43" s="448"/>
      <c r="AD43" s="448"/>
      <c r="AE43" s="448"/>
      <c r="AF43" s="448"/>
      <c r="AG43" s="445"/>
      <c r="AH43" s="445"/>
      <c r="AI43" s="464" t="s">
        <v>382</v>
      </c>
      <c r="AJ43" s="448"/>
      <c r="AK43" s="448"/>
      <c r="AL43" s="448"/>
      <c r="AM43" s="448"/>
      <c r="AN43" s="448"/>
      <c r="AO43" s="448"/>
      <c r="AP43" s="445"/>
      <c r="AQ43" s="457"/>
      <c r="AR43" s="448"/>
      <c r="AS43" s="448"/>
      <c r="AT43" s="448"/>
      <c r="AU43" s="448"/>
      <c r="AV43" s="448"/>
      <c r="AW43" s="448"/>
      <c r="AX43" s="448"/>
      <c r="AY43" s="448"/>
      <c r="AZ43" s="448"/>
      <c r="BA43" s="448"/>
      <c r="BB43" s="448"/>
      <c r="BC43" s="448"/>
      <c r="BD43" s="448"/>
      <c r="BE43" s="448"/>
      <c r="BF43" s="448"/>
      <c r="BG43" s="448"/>
      <c r="BH43" s="448"/>
      <c r="BI43" s="445"/>
    </row>
    <row r="44" spans="1:61" x14ac:dyDescent="0.2">
      <c r="A44" s="445"/>
      <c r="B44" s="465" t="s">
        <v>414</v>
      </c>
      <c r="C44" s="465"/>
      <c r="D44" s="466"/>
      <c r="E44" s="466"/>
      <c r="F44" s="466"/>
      <c r="G44" s="466"/>
      <c r="H44" s="466"/>
      <c r="I44" s="466"/>
      <c r="J44" s="466"/>
      <c r="K44" s="466"/>
      <c r="L44" s="466"/>
      <c r="M44" s="466"/>
      <c r="N44" s="466"/>
      <c r="O44" s="466"/>
      <c r="P44" s="466"/>
      <c r="Q44" s="466"/>
      <c r="R44" s="456"/>
      <c r="S44" s="456"/>
      <c r="T44" s="454"/>
      <c r="U44" s="454"/>
      <c r="V44" s="454"/>
      <c r="W44" s="454"/>
      <c r="X44" s="454"/>
      <c r="Y44" s="454"/>
      <c r="Z44" s="454"/>
      <c r="AA44" s="454"/>
      <c r="AB44" s="454"/>
      <c r="AC44" s="454"/>
      <c r="AD44" s="454"/>
      <c r="AE44" s="454"/>
      <c r="AF44" s="454"/>
      <c r="AG44" s="445"/>
      <c r="AH44" s="445"/>
      <c r="AI44" s="465" t="s">
        <v>414</v>
      </c>
      <c r="AJ44" s="466"/>
      <c r="AK44" s="466"/>
      <c r="AL44" s="466"/>
      <c r="AM44" s="466"/>
      <c r="AN44" s="466"/>
      <c r="AO44" s="466"/>
      <c r="AP44" s="466"/>
      <c r="AQ44" s="466"/>
      <c r="AR44" s="466"/>
      <c r="AS44" s="466"/>
      <c r="AT44" s="456"/>
      <c r="AU44" s="456"/>
      <c r="AV44" s="454"/>
      <c r="AW44" s="454"/>
      <c r="AX44" s="454"/>
      <c r="AY44" s="454"/>
      <c r="AZ44" s="454"/>
      <c r="BA44" s="454"/>
      <c r="BB44" s="454"/>
      <c r="BC44" s="454"/>
      <c r="BD44" s="454"/>
      <c r="BE44" s="454"/>
      <c r="BF44" s="454"/>
      <c r="BG44" s="454"/>
      <c r="BH44" s="454"/>
      <c r="BI44" s="455"/>
    </row>
    <row r="45" spans="1:61" x14ac:dyDescent="0.2">
      <c r="A45" s="445"/>
      <c r="B45" s="465" t="s">
        <v>415</v>
      </c>
      <c r="C45" s="465"/>
      <c r="D45" s="466"/>
      <c r="E45" s="466"/>
      <c r="F45" s="466"/>
      <c r="G45" s="466"/>
      <c r="H45" s="466"/>
      <c r="I45" s="466"/>
      <c r="J45" s="466"/>
      <c r="K45" s="466"/>
      <c r="L45" s="466"/>
      <c r="M45" s="466"/>
      <c r="N45" s="466"/>
      <c r="O45" s="466"/>
      <c r="P45" s="466"/>
      <c r="Q45" s="466"/>
      <c r="R45" s="456"/>
      <c r="S45" s="456"/>
      <c r="T45" s="454"/>
      <c r="U45" s="454"/>
      <c r="V45" s="454"/>
      <c r="W45" s="454"/>
      <c r="X45" s="454"/>
      <c r="Y45" s="454"/>
      <c r="Z45" s="454"/>
      <c r="AA45" s="454"/>
      <c r="AB45" s="454"/>
      <c r="AC45" s="454"/>
      <c r="AD45" s="454"/>
      <c r="AE45" s="454"/>
      <c r="AF45" s="454"/>
      <c r="AG45" s="445"/>
      <c r="AH45" s="445"/>
      <c r="AI45" s="465" t="s">
        <v>415</v>
      </c>
      <c r="AJ45" s="466"/>
      <c r="AK45" s="466"/>
      <c r="AL45" s="466"/>
      <c r="AM45" s="466"/>
      <c r="AN45" s="466"/>
      <c r="AO45" s="466"/>
      <c r="AP45" s="466"/>
      <c r="AQ45" s="466"/>
      <c r="AR45" s="466"/>
      <c r="AS45" s="466"/>
      <c r="AT45" s="456"/>
      <c r="AU45" s="456"/>
      <c r="AV45" s="454"/>
      <c r="AW45" s="454"/>
      <c r="AX45" s="454"/>
      <c r="AY45" s="454"/>
      <c r="AZ45" s="454"/>
      <c r="BA45" s="454"/>
      <c r="BB45" s="454"/>
      <c r="BC45" s="454"/>
      <c r="BD45" s="454"/>
      <c r="BE45" s="454"/>
      <c r="BF45" s="454"/>
      <c r="BG45" s="454"/>
      <c r="BH45" s="454"/>
      <c r="BI45" s="455"/>
    </row>
    <row r="46" spans="1:61" x14ac:dyDescent="0.2">
      <c r="A46" s="445"/>
      <c r="B46" s="465"/>
      <c r="C46" s="465"/>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65"/>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5"/>
    </row>
    <row r="47" spans="1:61" x14ac:dyDescent="0.2">
      <c r="A47" s="445"/>
      <c r="B47" s="465"/>
      <c r="C47" s="465"/>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65"/>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5"/>
    </row>
  </sheetData>
  <mergeCells count="3">
    <mergeCell ref="AI4:AU4"/>
    <mergeCell ref="D3:T3"/>
    <mergeCell ref="AI3:AV3"/>
  </mergeCells>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R216"/>
  <sheetViews>
    <sheetView zoomScale="80" workbookViewId="0">
      <pane xSplit="2" ySplit="6" topLeftCell="C7" activePane="bottomRight" state="frozen"/>
      <selection activeCell="Y44" sqref="Y44"/>
      <selection pane="topRight" activeCell="Y44" sqref="Y44"/>
      <selection pane="bottomLeft" activeCell="Y44" sqref="Y44"/>
      <selection pane="bottomRight"/>
    </sheetView>
  </sheetViews>
  <sheetFormatPr defaultRowHeight="11.25" x14ac:dyDescent="0.2"/>
  <cols>
    <col min="1" max="1" width="2.5703125" style="47" customWidth="1"/>
    <col min="2" max="2" width="6.85546875" style="47" customWidth="1"/>
    <col min="3" max="3" width="8.28515625" style="47" customWidth="1"/>
    <col min="4" max="5" width="6.7109375" style="47" customWidth="1"/>
    <col min="6" max="6" width="8.42578125" style="47" customWidth="1"/>
    <col min="7" max="7" width="6.7109375" style="47" customWidth="1"/>
    <col min="8" max="8" width="8.5703125" style="47" customWidth="1"/>
    <col min="9" max="11" width="6.7109375" style="47" customWidth="1"/>
    <col min="12" max="12" width="9.140625" style="47" customWidth="1"/>
    <col min="13" max="13" width="10" style="47" customWidth="1"/>
    <col min="14" max="14" width="1.42578125" style="47" customWidth="1"/>
    <col min="15" max="15" width="6.5703125" style="47" customWidth="1"/>
    <col min="16" max="16" width="5.5703125" style="47" customWidth="1"/>
    <col min="17" max="17" width="4.5703125" style="47" customWidth="1"/>
    <col min="18" max="20" width="5" style="47" customWidth="1"/>
    <col min="21" max="21" width="5.85546875" style="47" customWidth="1"/>
    <col min="22" max="22" width="5.7109375" style="47" customWidth="1"/>
    <col min="23" max="23" width="5.42578125" style="47" customWidth="1"/>
    <col min="24" max="24" width="5" style="47" customWidth="1"/>
    <col min="25" max="25" width="5.28515625" style="47" customWidth="1"/>
    <col min="26" max="26" width="4.7109375" style="47" customWidth="1"/>
    <col min="27" max="27" width="4.5703125" style="47" customWidth="1"/>
    <col min="28" max="28" width="11.42578125" style="47" bestFit="1" customWidth="1"/>
    <col min="29" max="34" width="9.140625" style="47"/>
    <col min="35" max="70" width="9.140625" style="336"/>
    <col min="71" max="16384" width="9.140625" style="47"/>
  </cols>
  <sheetData>
    <row r="1" spans="1:34" ht="15.75" x14ac:dyDescent="0.25">
      <c r="A1" s="11" t="s">
        <v>32</v>
      </c>
      <c r="B1" s="10"/>
      <c r="C1" s="10"/>
      <c r="D1" s="10"/>
      <c r="E1" s="10"/>
      <c r="F1" s="74"/>
      <c r="G1" s="74"/>
      <c r="H1" s="10"/>
      <c r="I1" s="10"/>
      <c r="J1" s="10"/>
      <c r="K1" s="10"/>
      <c r="L1" s="10"/>
      <c r="M1" s="10"/>
      <c r="N1" s="13" t="s">
        <v>32</v>
      </c>
      <c r="O1" s="11" t="s">
        <v>32</v>
      </c>
      <c r="P1" s="74"/>
      <c r="Q1"/>
      <c r="R1" s="10"/>
      <c r="S1" s="10"/>
      <c r="T1" s="62"/>
      <c r="U1" s="10"/>
      <c r="V1" s="10"/>
      <c r="W1" s="10"/>
      <c r="X1" s="10"/>
      <c r="Y1" s="10"/>
      <c r="Z1" s="13" t="s">
        <v>32</v>
      </c>
      <c r="AA1" s="10"/>
      <c r="AB1" s="14"/>
      <c r="AC1" s="14"/>
      <c r="AD1" s="14"/>
      <c r="AE1" s="14"/>
      <c r="AF1" s="14"/>
      <c r="AG1" s="14"/>
      <c r="AH1" s="14"/>
    </row>
    <row r="2" spans="1:34"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
      <c r="A3" s="14"/>
      <c r="B3" s="18"/>
      <c r="C3" s="1080" t="s">
        <v>428</v>
      </c>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50"/>
      <c r="AB3" s="14"/>
      <c r="AC3" s="14"/>
      <c r="AD3" s="14"/>
      <c r="AE3" s="14"/>
      <c r="AF3" s="14"/>
      <c r="AG3" s="14"/>
      <c r="AH3" s="14"/>
    </row>
    <row r="4" spans="1:34" ht="12.75" x14ac:dyDescent="0.2">
      <c r="A4" s="14"/>
      <c r="B4" s="18"/>
      <c r="C4" s="51" t="s">
        <v>421</v>
      </c>
      <c r="D4"/>
      <c r="E4" s="52"/>
      <c r="F4" s="52"/>
      <c r="G4" s="52"/>
      <c r="H4" s="52"/>
      <c r="I4" s="52"/>
      <c r="J4"/>
      <c r="K4" s="52"/>
      <c r="L4" s="52"/>
      <c r="M4" s="52"/>
      <c r="N4" s="52"/>
      <c r="O4" s="18"/>
      <c r="P4" s="1091" t="s">
        <v>387</v>
      </c>
      <c r="Q4" s="1097"/>
      <c r="R4" s="1097"/>
      <c r="S4" s="1097"/>
      <c r="T4" s="1097"/>
      <c r="U4" s="1097"/>
      <c r="V4" s="1097"/>
      <c r="W4" s="1097"/>
      <c r="X4" s="1097"/>
      <c r="Y4" s="1097"/>
      <c r="Z4" s="1097"/>
      <c r="AA4" s="1097"/>
      <c r="AB4" s="14"/>
      <c r="AC4" s="14"/>
      <c r="AD4" s="14"/>
      <c r="AE4" s="14"/>
      <c r="AF4" s="14"/>
      <c r="AG4" s="14"/>
      <c r="AH4" s="14"/>
    </row>
    <row r="5" spans="1:34" ht="2.25" customHeight="1" thickBot="1" x14ac:dyDescent="0.25">
      <c r="A5" s="14"/>
      <c r="B5" s="18"/>
      <c r="C5" s="64"/>
      <c r="D5" s="65"/>
      <c r="E5" s="65"/>
      <c r="F5" s="65"/>
      <c r="G5" s="65"/>
      <c r="H5" s="65"/>
      <c r="I5" s="65"/>
      <c r="J5" s="65"/>
      <c r="K5" s="65"/>
      <c r="L5" s="65"/>
      <c r="M5" s="65"/>
      <c r="N5" s="65"/>
      <c r="O5" s="65"/>
      <c r="P5" s="64"/>
      <c r="Q5" s="64"/>
      <c r="R5" s="64"/>
      <c r="S5" s="64"/>
      <c r="T5" s="64"/>
      <c r="U5" s="64"/>
      <c r="V5" s="64"/>
      <c r="W5" s="64"/>
      <c r="X5" s="64"/>
      <c r="Y5" s="64"/>
      <c r="Z5" s="64"/>
      <c r="AA5" s="20"/>
      <c r="AB5" s="14"/>
      <c r="AC5" s="14"/>
      <c r="AD5" s="14"/>
      <c r="AE5" s="14"/>
      <c r="AF5" s="14"/>
      <c r="AG5" s="14"/>
      <c r="AH5" s="14"/>
    </row>
    <row r="6" spans="1:34" ht="138.75" customHeight="1" x14ac:dyDescent="0.2">
      <c r="A6" s="14"/>
      <c r="B6" s="18"/>
      <c r="C6" s="75" t="s">
        <v>429</v>
      </c>
      <c r="D6" s="76" t="s">
        <v>430</v>
      </c>
      <c r="E6" s="76" t="s">
        <v>431</v>
      </c>
      <c r="F6" s="77" t="s">
        <v>432</v>
      </c>
      <c r="G6" s="78" t="s">
        <v>433</v>
      </c>
      <c r="H6" s="79" t="s">
        <v>434</v>
      </c>
      <c r="I6" s="76" t="s">
        <v>435</v>
      </c>
      <c r="J6" s="80" t="s">
        <v>436</v>
      </c>
      <c r="K6" s="81" t="s">
        <v>437</v>
      </c>
      <c r="L6" s="82" t="s">
        <v>438</v>
      </c>
      <c r="M6" s="83" t="s">
        <v>439</v>
      </c>
      <c r="N6" s="84"/>
      <c r="O6" s="18"/>
      <c r="P6" s="75" t="s">
        <v>429</v>
      </c>
      <c r="Q6" s="76" t="s">
        <v>430</v>
      </c>
      <c r="R6" s="76" t="s">
        <v>431</v>
      </c>
      <c r="S6" s="77" t="s">
        <v>432</v>
      </c>
      <c r="T6" s="78" t="s">
        <v>433</v>
      </c>
      <c r="U6" s="79" t="s">
        <v>434</v>
      </c>
      <c r="V6" s="76" t="s">
        <v>435</v>
      </c>
      <c r="W6" s="80" t="s">
        <v>436</v>
      </c>
      <c r="X6" s="81" t="s">
        <v>437</v>
      </c>
      <c r="Y6" s="82" t="s">
        <v>444</v>
      </c>
      <c r="Z6" s="83" t="s">
        <v>439</v>
      </c>
      <c r="AA6" s="84"/>
      <c r="AB6" s="14"/>
      <c r="AC6" s="14"/>
      <c r="AD6" s="14"/>
      <c r="AE6" s="14"/>
      <c r="AF6" s="14"/>
      <c r="AG6" s="14"/>
      <c r="AH6" s="14"/>
    </row>
    <row r="7" spans="1:34" ht="14.1" customHeight="1" x14ac:dyDescent="0.2">
      <c r="A7" s="14"/>
      <c r="B7" s="66">
        <v>1990</v>
      </c>
      <c r="C7" s="905">
        <v>84.08744652</v>
      </c>
      <c r="D7" s="906">
        <v>14.19558028</v>
      </c>
      <c r="E7" s="906">
        <v>69.891866239999999</v>
      </c>
      <c r="F7" s="907">
        <v>722.41619576999994</v>
      </c>
      <c r="G7" s="908">
        <v>13.450258239999998</v>
      </c>
      <c r="H7" s="907">
        <v>133.10015880999998</v>
      </c>
      <c r="I7" s="906">
        <v>22.935143960000001</v>
      </c>
      <c r="J7" s="909">
        <v>110.16501485000001</v>
      </c>
      <c r="K7" s="910">
        <v>9.5828371899999993</v>
      </c>
      <c r="L7" s="747">
        <v>962.63689653000006</v>
      </c>
      <c r="M7" s="911">
        <v>5806.3166218599999</v>
      </c>
      <c r="N7" s="31"/>
      <c r="O7" s="67">
        <v>1990</v>
      </c>
      <c r="P7" s="85">
        <v>8.7351156830897008</v>
      </c>
      <c r="Q7" s="86">
        <v>16.881925742177952</v>
      </c>
      <c r="R7" s="86">
        <v>83.118074257822045</v>
      </c>
      <c r="S7" s="87">
        <v>75.045554390661792</v>
      </c>
      <c r="T7" s="88">
        <v>1.3972306991851136</v>
      </c>
      <c r="U7" s="87">
        <v>13.826621365728215</v>
      </c>
      <c r="V7" s="86">
        <v>17.231492557976463</v>
      </c>
      <c r="W7" s="89">
        <v>82.768507442023548</v>
      </c>
      <c r="X7" s="90">
        <v>0.99547786133515981</v>
      </c>
      <c r="Y7" s="91">
        <v>16.579131990594551</v>
      </c>
      <c r="Z7" s="92">
        <v>100</v>
      </c>
      <c r="AA7" s="31"/>
      <c r="AB7" s="984"/>
      <c r="AC7" s="14"/>
      <c r="AD7" s="14"/>
      <c r="AE7" s="14"/>
      <c r="AF7" s="14"/>
      <c r="AG7" s="14"/>
      <c r="AH7" s="14"/>
    </row>
    <row r="8" spans="1:34" ht="14.1" hidden="1" customHeight="1" x14ac:dyDescent="0.2">
      <c r="A8" s="14"/>
      <c r="B8" s="110">
        <v>1991</v>
      </c>
      <c r="C8" s="912">
        <v>82.285369110000005</v>
      </c>
      <c r="D8" s="913">
        <v>13.68643496</v>
      </c>
      <c r="E8" s="913">
        <v>68.598934150000005</v>
      </c>
      <c r="F8" s="914">
        <v>730.72016793</v>
      </c>
      <c r="G8" s="915">
        <v>12.199142610000001</v>
      </c>
      <c r="H8" s="914">
        <v>132.32373602999999</v>
      </c>
      <c r="I8" s="913">
        <v>23.50390823</v>
      </c>
      <c r="J8" s="916">
        <v>108.8198278</v>
      </c>
      <c r="K8" s="917">
        <v>9.3872151900000009</v>
      </c>
      <c r="L8" s="758">
        <v>966.91563086999997</v>
      </c>
      <c r="M8" s="918">
        <v>5699.5688455899999</v>
      </c>
      <c r="N8" s="31"/>
      <c r="O8" s="111">
        <v>1991</v>
      </c>
      <c r="P8" s="101">
        <v>8.5100877970048181</v>
      </c>
      <c r="Q8" s="102">
        <v>16.632890036263699</v>
      </c>
      <c r="R8" s="102">
        <v>83.367109963736297</v>
      </c>
      <c r="S8" s="103">
        <v>75.572277932100576</v>
      </c>
      <c r="T8" s="104">
        <v>1.2616553317090966</v>
      </c>
      <c r="U8" s="103">
        <v>13.685137751981452</v>
      </c>
      <c r="V8" s="102">
        <v>17.762427917445798</v>
      </c>
      <c r="W8" s="105">
        <v>82.237572082554209</v>
      </c>
      <c r="X8" s="106">
        <v>0.97084118720406687</v>
      </c>
      <c r="Y8" s="107">
        <v>16.964715350673305</v>
      </c>
      <c r="Z8" s="108">
        <v>100</v>
      </c>
      <c r="AA8" s="31"/>
      <c r="AB8" s="984"/>
      <c r="AC8" s="14"/>
      <c r="AD8" s="14"/>
      <c r="AE8" s="14"/>
      <c r="AF8" s="14"/>
      <c r="AG8" s="14"/>
      <c r="AH8" s="14"/>
    </row>
    <row r="9" spans="1:34" ht="14.1" hidden="1" customHeight="1" x14ac:dyDescent="0.2">
      <c r="A9" s="14"/>
      <c r="B9" s="66">
        <v>1992</v>
      </c>
      <c r="C9" s="919">
        <v>88.324495280000008</v>
      </c>
      <c r="D9" s="920">
        <v>14.006374620000001</v>
      </c>
      <c r="E9" s="920">
        <v>74.318120660000005</v>
      </c>
      <c r="F9" s="921">
        <v>755.39332615000001</v>
      </c>
      <c r="G9" s="922">
        <v>12.00850174</v>
      </c>
      <c r="H9" s="921">
        <v>133.86797131</v>
      </c>
      <c r="I9" s="920">
        <v>23.410421270000001</v>
      </c>
      <c r="J9" s="923">
        <v>110.45755004</v>
      </c>
      <c r="K9" s="924">
        <v>8.6289786900000003</v>
      </c>
      <c r="L9" s="769">
        <v>998.22327317000008</v>
      </c>
      <c r="M9" s="925">
        <v>5509.7461500600002</v>
      </c>
      <c r="N9" s="31"/>
      <c r="O9" s="67">
        <v>1992</v>
      </c>
      <c r="P9" s="93">
        <v>8.8481703095854503</v>
      </c>
      <c r="Q9" s="94">
        <v>15.857859788044065</v>
      </c>
      <c r="R9" s="94">
        <v>84.142140211955933</v>
      </c>
      <c r="S9" s="95">
        <v>75.673784257818483</v>
      </c>
      <c r="T9" s="96">
        <v>1.2029875542638164</v>
      </c>
      <c r="U9" s="95">
        <v>13.410624146728537</v>
      </c>
      <c r="V9" s="94">
        <v>17.487694062225049</v>
      </c>
      <c r="W9" s="97">
        <v>82.512305937774954</v>
      </c>
      <c r="X9" s="98">
        <v>0.8644337316036973</v>
      </c>
      <c r="Y9" s="99">
        <v>18.11740951366933</v>
      </c>
      <c r="Z9" s="100">
        <v>100</v>
      </c>
      <c r="AA9" s="31"/>
      <c r="AB9" s="984"/>
      <c r="AC9" s="14"/>
      <c r="AD9" s="14"/>
      <c r="AE9" s="14"/>
      <c r="AF9" s="14"/>
      <c r="AG9" s="14"/>
      <c r="AH9" s="14"/>
    </row>
    <row r="10" spans="1:34" ht="14.1" customHeight="1" x14ac:dyDescent="0.2">
      <c r="A10" s="14"/>
      <c r="B10" s="110">
        <v>1993</v>
      </c>
      <c r="C10" s="912">
        <v>92.107716890000006</v>
      </c>
      <c r="D10" s="913">
        <v>13.510709440000001</v>
      </c>
      <c r="E10" s="913">
        <v>78.597007450000007</v>
      </c>
      <c r="F10" s="914">
        <v>761.57623838999996</v>
      </c>
      <c r="G10" s="915">
        <v>11.447521310000001</v>
      </c>
      <c r="H10" s="914">
        <v>136.15371752999999</v>
      </c>
      <c r="I10" s="913">
        <v>22.316933819999999</v>
      </c>
      <c r="J10" s="916">
        <v>113.83678371000001</v>
      </c>
      <c r="K10" s="917">
        <v>8.3780934400000007</v>
      </c>
      <c r="L10" s="758">
        <v>1009.6632875500001</v>
      </c>
      <c r="M10" s="918">
        <v>5415.8356857300005</v>
      </c>
      <c r="N10" s="31"/>
      <c r="O10" s="111">
        <v>1993</v>
      </c>
      <c r="P10" s="101">
        <v>9.1226172156367227</v>
      </c>
      <c r="Q10" s="102">
        <v>14.668379475886063</v>
      </c>
      <c r="R10" s="102">
        <v>85.331620524113944</v>
      </c>
      <c r="S10" s="103">
        <v>75.428734290022959</v>
      </c>
      <c r="T10" s="104">
        <v>1.1337959348584419</v>
      </c>
      <c r="U10" s="103">
        <v>13.485061723932143</v>
      </c>
      <c r="V10" s="102">
        <v>16.390983826851961</v>
      </c>
      <c r="W10" s="105">
        <v>83.609016173148049</v>
      </c>
      <c r="X10" s="106">
        <v>0.82979083654015751</v>
      </c>
      <c r="Y10" s="107">
        <v>18.642797642667173</v>
      </c>
      <c r="Z10" s="108">
        <v>100</v>
      </c>
      <c r="AA10" s="31"/>
      <c r="AB10" s="984"/>
      <c r="AC10" s="14"/>
      <c r="AD10" s="14"/>
      <c r="AE10" s="14"/>
      <c r="AF10" s="14"/>
      <c r="AG10" s="14"/>
      <c r="AH10" s="14"/>
    </row>
    <row r="11" spans="1:34" ht="14.1" customHeight="1" x14ac:dyDescent="0.2">
      <c r="A11" s="14"/>
      <c r="B11" s="66">
        <v>1994</v>
      </c>
      <c r="C11" s="905">
        <v>95.542547950000014</v>
      </c>
      <c r="D11" s="906">
        <v>13.665914519999999</v>
      </c>
      <c r="E11" s="906">
        <v>81.876633429999998</v>
      </c>
      <c r="F11" s="907">
        <v>768.83673792999991</v>
      </c>
      <c r="G11" s="908">
        <v>10.875384070000001</v>
      </c>
      <c r="H11" s="907">
        <v>133.03991013999999</v>
      </c>
      <c r="I11" s="906">
        <v>22.68168515</v>
      </c>
      <c r="J11" s="909">
        <v>110.35822499</v>
      </c>
      <c r="K11" s="910">
        <v>8.2474048999999994</v>
      </c>
      <c r="L11" s="747">
        <v>1016.5419850000001</v>
      </c>
      <c r="M11" s="911">
        <v>5390.7755073500002</v>
      </c>
      <c r="N11" s="31"/>
      <c r="O11" s="67">
        <v>1994</v>
      </c>
      <c r="P11" s="85">
        <v>9.3987803120596158</v>
      </c>
      <c r="Q11" s="86">
        <v>14.303485528930777</v>
      </c>
      <c r="R11" s="86">
        <v>85.696514471069207</v>
      </c>
      <c r="S11" s="87">
        <v>75.632561101743363</v>
      </c>
      <c r="T11" s="88">
        <v>1.0698411113831172</v>
      </c>
      <c r="U11" s="87">
        <v>13.087497821351665</v>
      </c>
      <c r="V11" s="86">
        <v>17.048782674410788</v>
      </c>
      <c r="W11" s="89">
        <v>82.951217325589226</v>
      </c>
      <c r="X11" s="90">
        <v>0.81131965247849547</v>
      </c>
      <c r="Y11" s="91">
        <v>18.857063953303303</v>
      </c>
      <c r="Z11" s="92">
        <v>100</v>
      </c>
      <c r="AA11" s="31"/>
      <c r="AB11" s="984"/>
      <c r="AC11" s="14"/>
      <c r="AD11" s="14"/>
      <c r="AE11" s="14"/>
      <c r="AF11" s="14"/>
      <c r="AG11" s="14"/>
      <c r="AH11" s="14"/>
    </row>
    <row r="12" spans="1:34" ht="14.1" customHeight="1" x14ac:dyDescent="0.2">
      <c r="A12" s="14"/>
      <c r="B12" s="110">
        <v>1995</v>
      </c>
      <c r="C12" s="912">
        <v>101.31511623</v>
      </c>
      <c r="D12" s="913">
        <v>14.60716989</v>
      </c>
      <c r="E12" s="913">
        <v>86.707946339999992</v>
      </c>
      <c r="F12" s="914">
        <v>782.73925642999995</v>
      </c>
      <c r="G12" s="915">
        <v>10.612927669999999</v>
      </c>
      <c r="H12" s="914">
        <v>133.1137177</v>
      </c>
      <c r="I12" s="913">
        <v>21.908383750000002</v>
      </c>
      <c r="J12" s="916">
        <v>111.20533395</v>
      </c>
      <c r="K12" s="917">
        <v>8.3936400099999986</v>
      </c>
      <c r="L12" s="758">
        <v>1036.1746580399999</v>
      </c>
      <c r="M12" s="918">
        <v>5451.10308394</v>
      </c>
      <c r="N12" s="31"/>
      <c r="O12" s="111">
        <v>1995</v>
      </c>
      <c r="P12" s="101">
        <v>9.7778029450792552</v>
      </c>
      <c r="Q12" s="102">
        <v>14.417562189673264</v>
      </c>
      <c r="R12" s="102">
        <v>85.582437810326724</v>
      </c>
      <c r="S12" s="103">
        <v>75.541246869577805</v>
      </c>
      <c r="T12" s="104">
        <v>1.0242411921244172</v>
      </c>
      <c r="U12" s="103">
        <v>12.846648648191639</v>
      </c>
      <c r="V12" s="102">
        <v>16.458396721647574</v>
      </c>
      <c r="W12" s="105">
        <v>83.541603278352426</v>
      </c>
      <c r="X12" s="106">
        <v>0.81006034502688795</v>
      </c>
      <c r="Y12" s="107">
        <v>19.008531706046252</v>
      </c>
      <c r="Z12" s="108">
        <v>100</v>
      </c>
      <c r="AA12" s="31"/>
      <c r="AB12" s="984"/>
      <c r="AC12" s="14"/>
      <c r="AD12" s="14"/>
      <c r="AE12" s="14"/>
      <c r="AF12" s="14"/>
      <c r="AG12" s="14"/>
      <c r="AH12" s="14"/>
    </row>
    <row r="13" spans="1:34" ht="14.1" customHeight="1" x14ac:dyDescent="0.2">
      <c r="A13" s="14"/>
      <c r="B13" s="66">
        <v>1996</v>
      </c>
      <c r="C13" s="905">
        <v>106.58198377000001</v>
      </c>
      <c r="D13" s="906">
        <v>15.968762679999999</v>
      </c>
      <c r="E13" s="906">
        <v>90.61322109000001</v>
      </c>
      <c r="F13" s="907">
        <v>806.37339073999999</v>
      </c>
      <c r="G13" s="908">
        <v>10.411002790000001</v>
      </c>
      <c r="H13" s="907">
        <v>141.32885315999999</v>
      </c>
      <c r="I13" s="906">
        <v>22.864848630000001</v>
      </c>
      <c r="J13" s="909">
        <v>118.46400453000001</v>
      </c>
      <c r="K13" s="910">
        <v>8.5001116899999989</v>
      </c>
      <c r="L13" s="747">
        <v>1073.19534215</v>
      </c>
      <c r="M13" s="911">
        <v>5569.9580950799991</v>
      </c>
      <c r="N13" s="31"/>
      <c r="O13" s="67">
        <v>1996</v>
      </c>
      <c r="P13" s="85">
        <v>9.9312752845607388</v>
      </c>
      <c r="Q13" s="86">
        <v>14.982609738677787</v>
      </c>
      <c r="R13" s="86">
        <v>85.017390261322205</v>
      </c>
      <c r="S13" s="87">
        <v>75.137615592380541</v>
      </c>
      <c r="T13" s="88">
        <v>0.97009392243009396</v>
      </c>
      <c r="U13" s="87">
        <v>13.16897750197713</v>
      </c>
      <c r="V13" s="86">
        <v>16.178471783192386</v>
      </c>
      <c r="W13" s="89">
        <v>83.821528216807621</v>
      </c>
      <c r="X13" s="90">
        <v>0.79203769865150453</v>
      </c>
      <c r="Y13" s="91">
        <v>19.267565820611189</v>
      </c>
      <c r="Z13" s="92">
        <v>100</v>
      </c>
      <c r="AA13" s="31"/>
      <c r="AB13" s="984"/>
      <c r="AC13" s="14"/>
      <c r="AD13" s="14"/>
      <c r="AE13" s="14"/>
      <c r="AF13" s="14"/>
      <c r="AG13" s="14"/>
      <c r="AH13" s="14"/>
    </row>
    <row r="14" spans="1:34" ht="14.1" customHeight="1" x14ac:dyDescent="0.2">
      <c r="A14" s="14"/>
      <c r="B14" s="110">
        <v>1997</v>
      </c>
      <c r="C14" s="912">
        <v>111.82568601999999</v>
      </c>
      <c r="D14" s="913">
        <v>17.007043710000001</v>
      </c>
      <c r="E14" s="913">
        <v>94.818642310000001</v>
      </c>
      <c r="F14" s="914">
        <v>819.44489090000002</v>
      </c>
      <c r="G14" s="915">
        <v>10.091691059999999</v>
      </c>
      <c r="H14" s="914">
        <v>150.02078939</v>
      </c>
      <c r="I14" s="913">
        <v>22.487994760000003</v>
      </c>
      <c r="J14" s="916">
        <v>127.53279463</v>
      </c>
      <c r="K14" s="917">
        <v>8.1587160100000009</v>
      </c>
      <c r="L14" s="758">
        <v>1099.54177338</v>
      </c>
      <c r="M14" s="918">
        <v>5483.5294890300011</v>
      </c>
      <c r="N14" s="31"/>
      <c r="O14" s="111">
        <v>1997</v>
      </c>
      <c r="P14" s="101">
        <v>10.170208056420355</v>
      </c>
      <c r="Q14" s="102">
        <v>15.208530629499824</v>
      </c>
      <c r="R14" s="102">
        <v>84.791469370500181</v>
      </c>
      <c r="S14" s="103">
        <v>74.526035366625493</v>
      </c>
      <c r="T14" s="104">
        <v>0.91780879129112691</v>
      </c>
      <c r="U14" s="103">
        <v>13.643937231128103</v>
      </c>
      <c r="V14" s="102">
        <v>14.989918964857143</v>
      </c>
      <c r="W14" s="105">
        <v>85.010081035142861</v>
      </c>
      <c r="X14" s="106">
        <v>0.74201055453491727</v>
      </c>
      <c r="Y14" s="107">
        <v>20.051716245525313</v>
      </c>
      <c r="Z14" s="108">
        <v>100</v>
      </c>
      <c r="AA14" s="31"/>
      <c r="AB14" s="984"/>
      <c r="AC14" s="14"/>
      <c r="AD14" s="14"/>
      <c r="AE14" s="14"/>
      <c r="AF14" s="14"/>
      <c r="AG14" s="14"/>
      <c r="AH14" s="14"/>
    </row>
    <row r="15" spans="1:34" ht="14.1" customHeight="1" x14ac:dyDescent="0.2">
      <c r="A15" s="14"/>
      <c r="B15" s="66">
        <v>1998</v>
      </c>
      <c r="C15" s="905">
        <v>120.00065484000001</v>
      </c>
      <c r="D15" s="906">
        <v>17.63210587</v>
      </c>
      <c r="E15" s="906">
        <v>102.36854897000001</v>
      </c>
      <c r="F15" s="907">
        <v>845.64355148999994</v>
      </c>
      <c r="G15" s="908">
        <v>9.7961679700000008</v>
      </c>
      <c r="H15" s="907">
        <v>156.50639455999999</v>
      </c>
      <c r="I15" s="906">
        <v>23.444293949999999</v>
      </c>
      <c r="J15" s="909">
        <v>133.06210060999999</v>
      </c>
      <c r="K15" s="910">
        <v>8.3921720200000003</v>
      </c>
      <c r="L15" s="747">
        <v>1140.33894087</v>
      </c>
      <c r="M15" s="911">
        <v>5456.6732556400002</v>
      </c>
      <c r="N15" s="31"/>
      <c r="O15" s="67">
        <v>1998</v>
      </c>
      <c r="P15" s="85">
        <v>10.523244496802659</v>
      </c>
      <c r="Q15" s="86">
        <v>14.693341376769439</v>
      </c>
      <c r="R15" s="86">
        <v>85.306658623230561</v>
      </c>
      <c r="S15" s="87">
        <v>74.157210736382666</v>
      </c>
      <c r="T15" s="88">
        <v>0.85905756778999409</v>
      </c>
      <c r="U15" s="87">
        <v>13.724550565693775</v>
      </c>
      <c r="V15" s="86">
        <v>14.979767450340272</v>
      </c>
      <c r="W15" s="89">
        <v>85.020232549659724</v>
      </c>
      <c r="X15" s="90">
        <v>0.73593663420783928</v>
      </c>
      <c r="Y15" s="91">
        <v>20.898061647567946</v>
      </c>
      <c r="Z15" s="92">
        <v>100</v>
      </c>
      <c r="AA15" s="31"/>
      <c r="AB15" s="984"/>
      <c r="AC15" s="14"/>
      <c r="AD15" s="14"/>
      <c r="AE15" s="14"/>
      <c r="AF15" s="14"/>
      <c r="AG15" s="14"/>
      <c r="AH15" s="14"/>
    </row>
    <row r="16" spans="1:34" ht="14.1" customHeight="1" x14ac:dyDescent="0.2">
      <c r="A16" s="14"/>
      <c r="B16" s="110">
        <v>1999</v>
      </c>
      <c r="C16" s="912">
        <v>129.13875851</v>
      </c>
      <c r="D16" s="913">
        <v>19.062158350000001</v>
      </c>
      <c r="E16" s="913">
        <v>110.07660016</v>
      </c>
      <c r="F16" s="914">
        <v>863.60434669000006</v>
      </c>
      <c r="G16" s="915">
        <v>9.3596363099999991</v>
      </c>
      <c r="H16" s="914">
        <v>150.10505146</v>
      </c>
      <c r="I16" s="913">
        <v>22.830261439999997</v>
      </c>
      <c r="J16" s="916">
        <v>127.27479002</v>
      </c>
      <c r="K16" s="917">
        <v>8.805949</v>
      </c>
      <c r="L16" s="758">
        <v>1161.01374197</v>
      </c>
      <c r="M16" s="918">
        <v>5348.6948421100005</v>
      </c>
      <c r="N16" s="31"/>
      <c r="O16" s="111">
        <v>1999</v>
      </c>
      <c r="P16" s="101">
        <v>11.122931093897154</v>
      </c>
      <c r="Q16" s="102">
        <v>14.76098931872874</v>
      </c>
      <c r="R16" s="102">
        <v>85.239010681271253</v>
      </c>
      <c r="S16" s="103">
        <v>74.383645556566989</v>
      </c>
      <c r="T16" s="104">
        <v>0.80616068282866604</v>
      </c>
      <c r="U16" s="103">
        <v>12.928791971514721</v>
      </c>
      <c r="V16" s="102">
        <v>15.20952240976634</v>
      </c>
      <c r="W16" s="105">
        <v>84.790477590233664</v>
      </c>
      <c r="X16" s="106">
        <v>0.75847069519247279</v>
      </c>
      <c r="Y16" s="107">
        <v>21.706486839170523</v>
      </c>
      <c r="Z16" s="108">
        <v>100</v>
      </c>
      <c r="AA16" s="31"/>
      <c r="AB16" s="984"/>
      <c r="AC16" s="14"/>
      <c r="AD16" s="14"/>
      <c r="AE16" s="14"/>
      <c r="AF16" s="14"/>
      <c r="AG16" s="14"/>
      <c r="AH16" s="14"/>
    </row>
    <row r="17" spans="1:41" ht="14.1" customHeight="1" x14ac:dyDescent="0.2">
      <c r="A17" s="14"/>
      <c r="B17" s="66">
        <v>2000</v>
      </c>
      <c r="C17" s="905">
        <v>135.81319185999999</v>
      </c>
      <c r="D17" s="906">
        <v>19.545253799999998</v>
      </c>
      <c r="E17" s="906">
        <v>116.26793806000001</v>
      </c>
      <c r="F17" s="907">
        <v>859.51581740000006</v>
      </c>
      <c r="G17" s="908">
        <v>9.5245804399999994</v>
      </c>
      <c r="H17" s="907">
        <v>154.69262573</v>
      </c>
      <c r="I17" s="906">
        <v>20.355703470000002</v>
      </c>
      <c r="J17" s="909">
        <v>134.33692225999999</v>
      </c>
      <c r="K17" s="910">
        <v>9.0503523299999991</v>
      </c>
      <c r="L17" s="747">
        <v>1168.5965677700001</v>
      </c>
      <c r="M17" s="911">
        <v>5372.2567459100001</v>
      </c>
      <c r="N17" s="31"/>
      <c r="O17" s="67">
        <v>2000</v>
      </c>
      <c r="P17" s="85">
        <v>11.621905763352402</v>
      </c>
      <c r="Q17" s="86">
        <v>14.391277851821485</v>
      </c>
      <c r="R17" s="86">
        <v>85.608722148178529</v>
      </c>
      <c r="S17" s="87">
        <v>73.551116022888024</v>
      </c>
      <c r="T17" s="88">
        <v>0.81504436198845653</v>
      </c>
      <c r="U17" s="87">
        <v>13.23747048352158</v>
      </c>
      <c r="V17" s="86">
        <v>13.158806616631344</v>
      </c>
      <c r="W17" s="89">
        <v>86.841193383368648</v>
      </c>
      <c r="X17" s="90">
        <v>0.77446336739380739</v>
      </c>
      <c r="Y17" s="91">
        <v>21.752433344882011</v>
      </c>
      <c r="Z17" s="92">
        <v>100</v>
      </c>
      <c r="AA17" s="31"/>
      <c r="AB17" s="984"/>
      <c r="AC17" s="14"/>
      <c r="AD17" s="14"/>
      <c r="AE17" s="14"/>
      <c r="AF17" s="14"/>
      <c r="AG17" s="14"/>
      <c r="AH17" s="14"/>
    </row>
    <row r="18" spans="1:41" ht="14.1" customHeight="1" x14ac:dyDescent="0.2">
      <c r="A18" s="14"/>
      <c r="B18" s="110">
        <v>2001</v>
      </c>
      <c r="C18" s="912">
        <v>133.67901322</v>
      </c>
      <c r="D18" s="913">
        <v>18.935584459999998</v>
      </c>
      <c r="E18" s="913">
        <v>114.74342876</v>
      </c>
      <c r="F18" s="914">
        <v>874.94045074999997</v>
      </c>
      <c r="G18" s="915">
        <v>8.7685180599999999</v>
      </c>
      <c r="H18" s="914">
        <v>161.17585138000001</v>
      </c>
      <c r="I18" s="913">
        <v>20.686584549999999</v>
      </c>
      <c r="J18" s="916">
        <v>140.48926683000002</v>
      </c>
      <c r="K18" s="917">
        <v>8.9432395300000014</v>
      </c>
      <c r="L18" s="758">
        <v>1187.5070729399999</v>
      </c>
      <c r="M18" s="918">
        <v>5427.4205113699991</v>
      </c>
      <c r="N18" s="31"/>
      <c r="O18" s="111">
        <v>2001</v>
      </c>
      <c r="P18" s="101">
        <v>11.257113011465346</v>
      </c>
      <c r="Q18" s="102">
        <v>14.164964270672073</v>
      </c>
      <c r="R18" s="102">
        <v>85.835035729327927</v>
      </c>
      <c r="S18" s="103">
        <v>73.678757010166223</v>
      </c>
      <c r="T18" s="104">
        <v>0.73839712283069814</v>
      </c>
      <c r="U18" s="103">
        <v>13.572622433394432</v>
      </c>
      <c r="V18" s="102">
        <v>12.834791547790736</v>
      </c>
      <c r="W18" s="105">
        <v>87.165208452209271</v>
      </c>
      <c r="X18" s="106">
        <v>0.75311042214330193</v>
      </c>
      <c r="Y18" s="107">
        <v>21.879769044102453</v>
      </c>
      <c r="Z18" s="108">
        <v>100</v>
      </c>
      <c r="AA18" s="31"/>
      <c r="AB18" s="984"/>
      <c r="AC18" s="14"/>
      <c r="AD18" s="14"/>
      <c r="AE18" s="14"/>
      <c r="AF18" s="14"/>
      <c r="AG18" s="14"/>
      <c r="AH18" s="14"/>
    </row>
    <row r="19" spans="1:41" ht="14.1" customHeight="1" x14ac:dyDescent="0.2">
      <c r="A19" s="14"/>
      <c r="B19" s="66">
        <v>2002</v>
      </c>
      <c r="C19" s="905">
        <v>130.16372598000001</v>
      </c>
      <c r="D19" s="906">
        <v>18.16571918</v>
      </c>
      <c r="E19" s="906">
        <v>111.9980068</v>
      </c>
      <c r="F19" s="907">
        <v>886.74219237</v>
      </c>
      <c r="G19" s="908">
        <v>8.7263354500000005</v>
      </c>
      <c r="H19" s="907">
        <v>164.68160151000001</v>
      </c>
      <c r="I19" s="906">
        <v>20.383631319999999</v>
      </c>
      <c r="J19" s="909">
        <v>144.29797019</v>
      </c>
      <c r="K19" s="910">
        <v>9.0868633599999988</v>
      </c>
      <c r="L19" s="747">
        <v>1199.4007186599999</v>
      </c>
      <c r="M19" s="911">
        <v>5388.1749526099993</v>
      </c>
      <c r="N19" s="31"/>
      <c r="O19" s="67">
        <v>2002</v>
      </c>
      <c r="P19" s="85">
        <v>10.852396864112448</v>
      </c>
      <c r="Q19" s="86">
        <v>13.956053457467259</v>
      </c>
      <c r="R19" s="86">
        <v>86.043946542532737</v>
      </c>
      <c r="S19" s="87">
        <v>73.932104473031359</v>
      </c>
      <c r="T19" s="88">
        <v>0.72755796409304119</v>
      </c>
      <c r="U19" s="87">
        <v>13.730323731503709</v>
      </c>
      <c r="V19" s="86">
        <v>12.377600857107428</v>
      </c>
      <c r="W19" s="89">
        <v>87.622399142892576</v>
      </c>
      <c r="X19" s="90">
        <v>0.75761696809320467</v>
      </c>
      <c r="Y19" s="91">
        <v>22.259869607222342</v>
      </c>
      <c r="Z19" s="92">
        <v>100</v>
      </c>
      <c r="AA19" s="31"/>
      <c r="AB19" s="984"/>
      <c r="AC19" s="14"/>
      <c r="AD19" s="14"/>
      <c r="AE19" s="14"/>
      <c r="AF19" s="14"/>
      <c r="AG19" s="14"/>
      <c r="AH19" s="14"/>
    </row>
    <row r="20" spans="1:41" ht="14.1" customHeight="1" x14ac:dyDescent="0.2">
      <c r="A20" s="14"/>
      <c r="B20" s="110">
        <v>2003</v>
      </c>
      <c r="C20" s="912">
        <v>134.32269861</v>
      </c>
      <c r="D20" s="913">
        <v>17.8152072</v>
      </c>
      <c r="E20" s="913">
        <v>116.50749141</v>
      </c>
      <c r="F20" s="914">
        <v>896.99094554999999</v>
      </c>
      <c r="G20" s="915">
        <v>8.61796221</v>
      </c>
      <c r="H20" s="914">
        <v>168.92444997999999</v>
      </c>
      <c r="I20" s="913">
        <v>21.035122009999998</v>
      </c>
      <c r="J20" s="916">
        <v>147.88932797000001</v>
      </c>
      <c r="K20" s="917">
        <v>9.01496487</v>
      </c>
      <c r="L20" s="758">
        <v>1217.8710212200001</v>
      </c>
      <c r="M20" s="918">
        <v>5481.2603606599996</v>
      </c>
      <c r="N20" s="31"/>
      <c r="O20" s="111">
        <v>2003</v>
      </c>
      <c r="P20" s="101">
        <v>11.029304110992188</v>
      </c>
      <c r="Q20" s="102">
        <v>13.262990830556243</v>
      </c>
      <c r="R20" s="102">
        <v>86.737009169443752</v>
      </c>
      <c r="S20" s="103">
        <v>73.652376148292035</v>
      </c>
      <c r="T20" s="104">
        <v>0.70762519674431301</v>
      </c>
      <c r="U20" s="103">
        <v>13.870471259820292</v>
      </c>
      <c r="V20" s="102">
        <v>12.452384490516605</v>
      </c>
      <c r="W20" s="105">
        <v>87.547615509483407</v>
      </c>
      <c r="X20" s="106">
        <v>0.74022328415116367</v>
      </c>
      <c r="Y20" s="107">
        <v>22.218813577272876</v>
      </c>
      <c r="Z20" s="108">
        <v>100</v>
      </c>
      <c r="AA20" s="31"/>
      <c r="AB20" s="984"/>
      <c r="AC20" s="14"/>
      <c r="AD20" s="14"/>
      <c r="AE20" s="14"/>
      <c r="AF20" s="14"/>
      <c r="AG20" s="14"/>
      <c r="AH20" s="14"/>
    </row>
    <row r="21" spans="1:41" ht="14.1" customHeight="1" x14ac:dyDescent="0.2">
      <c r="A21" s="14"/>
      <c r="B21" s="66">
        <v>2004</v>
      </c>
      <c r="C21" s="905">
        <v>144.15489083</v>
      </c>
      <c r="D21" s="906">
        <v>18.665758010000001</v>
      </c>
      <c r="E21" s="906">
        <v>125.48913281999999</v>
      </c>
      <c r="F21" s="907">
        <v>914.61680559000001</v>
      </c>
      <c r="G21" s="908">
        <v>8.6163054900000002</v>
      </c>
      <c r="H21" s="907">
        <v>178.01417061000004</v>
      </c>
      <c r="I21" s="906">
        <v>21.29750585</v>
      </c>
      <c r="J21" s="909">
        <v>156.71666476000001</v>
      </c>
      <c r="K21" s="910">
        <v>9.5857969199999999</v>
      </c>
      <c r="L21" s="747">
        <v>1254.98796943</v>
      </c>
      <c r="M21" s="911">
        <v>5499.7095894499998</v>
      </c>
      <c r="N21" s="31"/>
      <c r="O21" s="67">
        <v>2004</v>
      </c>
      <c r="P21" s="85">
        <v>11.486555595865463</v>
      </c>
      <c r="Q21" s="86">
        <v>12.948404249434928</v>
      </c>
      <c r="R21" s="86">
        <v>87.05159575056507</v>
      </c>
      <c r="S21" s="87">
        <v>72.878531736476134</v>
      </c>
      <c r="T21" s="88">
        <v>0.68656478786114739</v>
      </c>
      <c r="U21" s="87">
        <v>14.1845320390483</v>
      </c>
      <c r="V21" s="86">
        <v>11.963938475807836</v>
      </c>
      <c r="W21" s="89">
        <v>88.036061524192149</v>
      </c>
      <c r="X21" s="90">
        <v>0.76381584154577598</v>
      </c>
      <c r="Y21" s="91">
        <v>22.81916797638592</v>
      </c>
      <c r="Z21" s="92">
        <v>100</v>
      </c>
      <c r="AA21" s="31"/>
      <c r="AB21" s="984"/>
      <c r="AC21" s="14"/>
      <c r="AD21" s="14"/>
      <c r="AE21" s="14"/>
      <c r="AF21" s="14"/>
      <c r="AG21" s="14"/>
      <c r="AH21" s="14"/>
    </row>
    <row r="22" spans="1:41" ht="14.1" customHeight="1" x14ac:dyDescent="0.2">
      <c r="A22" s="14"/>
      <c r="B22" s="110">
        <v>2005</v>
      </c>
      <c r="C22" s="912">
        <v>151.55509632000002</v>
      </c>
      <c r="D22" s="913">
        <v>19.146474810000001</v>
      </c>
      <c r="E22" s="913">
        <v>132.40862150999999</v>
      </c>
      <c r="F22" s="914">
        <v>912.66702604</v>
      </c>
      <c r="G22" s="915">
        <v>7.9557988499999999</v>
      </c>
      <c r="H22" s="914">
        <v>187.42283896000004</v>
      </c>
      <c r="I22" s="913">
        <v>21.037281549999999</v>
      </c>
      <c r="J22" s="916">
        <v>166.38555741000002</v>
      </c>
      <c r="K22" s="917">
        <v>10.42061846</v>
      </c>
      <c r="L22" s="758">
        <v>1270.02137864</v>
      </c>
      <c r="M22" s="918">
        <v>5476.9952137399996</v>
      </c>
      <c r="N22" s="31"/>
      <c r="O22" s="111">
        <v>2005</v>
      </c>
      <c r="P22" s="101">
        <v>11.933271271566507</v>
      </c>
      <c r="Q22" s="102">
        <v>12.63334277428276</v>
      </c>
      <c r="R22" s="102">
        <v>87.366657225717219</v>
      </c>
      <c r="S22" s="103">
        <v>71.862335657477487</v>
      </c>
      <c r="T22" s="104">
        <v>0.62643030926923859</v>
      </c>
      <c r="U22" s="103">
        <v>14.757455434388156</v>
      </c>
      <c r="V22" s="102">
        <v>11.224502662927753</v>
      </c>
      <c r="W22" s="105">
        <v>88.775497337072238</v>
      </c>
      <c r="X22" s="106">
        <v>0.82050732651121983</v>
      </c>
      <c r="Y22" s="107">
        <v>23.188287173483911</v>
      </c>
      <c r="Z22" s="108">
        <v>100</v>
      </c>
      <c r="AA22" s="31"/>
      <c r="AB22" s="984"/>
      <c r="AC22" s="14"/>
      <c r="AD22" s="14"/>
      <c r="AE22" s="14"/>
      <c r="AF22" s="14"/>
      <c r="AG22" s="14"/>
      <c r="AH22" s="14"/>
    </row>
    <row r="23" spans="1:41" ht="14.1" customHeight="1" x14ac:dyDescent="0.2">
      <c r="A23" s="14"/>
      <c r="B23" s="66">
        <v>2006</v>
      </c>
      <c r="C23" s="905">
        <v>157.49315965000002</v>
      </c>
      <c r="D23" s="906">
        <v>19.27634552</v>
      </c>
      <c r="E23" s="906">
        <v>138.21681413000002</v>
      </c>
      <c r="F23" s="907">
        <v>919.43490150000002</v>
      </c>
      <c r="G23" s="908">
        <v>7.9162741100000007</v>
      </c>
      <c r="H23" s="907">
        <v>197.00554127000001</v>
      </c>
      <c r="I23" s="906">
        <v>21.204437389999999</v>
      </c>
      <c r="J23" s="909">
        <v>175.80110388</v>
      </c>
      <c r="K23" s="910">
        <v>10.753535540000001</v>
      </c>
      <c r="L23" s="747">
        <v>1292.6034120700001</v>
      </c>
      <c r="M23" s="911">
        <v>5487.4317518300004</v>
      </c>
      <c r="N23" s="31"/>
      <c r="O23" s="67">
        <v>2006</v>
      </c>
      <c r="P23" s="85">
        <v>12.184182571341617</v>
      </c>
      <c r="Q23" s="86">
        <v>12.239481106886279</v>
      </c>
      <c r="R23" s="86">
        <v>87.760518893113712</v>
      </c>
      <c r="S23" s="87">
        <v>71.130471489905716</v>
      </c>
      <c r="T23" s="88">
        <v>0.61242868741331313</v>
      </c>
      <c r="U23" s="87">
        <v>15.2409888006184</v>
      </c>
      <c r="V23" s="86">
        <v>10.76337104697928</v>
      </c>
      <c r="W23" s="89">
        <v>89.236628953020713</v>
      </c>
      <c r="X23" s="90">
        <v>0.83192845072094324</v>
      </c>
      <c r="Y23" s="91">
        <v>23.555708217034873</v>
      </c>
      <c r="Z23" s="92">
        <v>100</v>
      </c>
      <c r="AA23" s="31"/>
      <c r="AB23" s="984"/>
      <c r="AC23" s="14"/>
      <c r="AD23" s="14"/>
      <c r="AE23" s="14"/>
      <c r="AF23" s="14"/>
      <c r="AG23" s="14"/>
      <c r="AH23" s="14"/>
    </row>
    <row r="24" spans="1:41" ht="14.1" customHeight="1" x14ac:dyDescent="0.2">
      <c r="A24" s="14"/>
      <c r="B24" s="110">
        <v>2007</v>
      </c>
      <c r="C24" s="912">
        <v>161.96167362000003</v>
      </c>
      <c r="D24" s="913">
        <v>19.46984059</v>
      </c>
      <c r="E24" s="913">
        <v>142.49183303000001</v>
      </c>
      <c r="F24" s="914">
        <v>931.27930221999998</v>
      </c>
      <c r="G24" s="915">
        <v>8.2177341599999991</v>
      </c>
      <c r="H24" s="914">
        <v>199.1033961</v>
      </c>
      <c r="I24" s="913">
        <v>20.219777399999998</v>
      </c>
      <c r="J24" s="916">
        <v>178.8836187</v>
      </c>
      <c r="K24" s="917">
        <v>10.067856709999999</v>
      </c>
      <c r="L24" s="758">
        <v>1310.6299628100001</v>
      </c>
      <c r="M24" s="918">
        <v>5440.0424380399991</v>
      </c>
      <c r="N24" s="31"/>
      <c r="O24" s="111">
        <v>2007</v>
      </c>
      <c r="P24" s="101">
        <v>12.357543945718518</v>
      </c>
      <c r="Q24" s="102">
        <v>12.021264139120222</v>
      </c>
      <c r="R24" s="102">
        <v>87.978735860879766</v>
      </c>
      <c r="S24" s="103">
        <v>71.05585318859417</v>
      </c>
      <c r="T24" s="104">
        <v>0.62700643150116286</v>
      </c>
      <c r="U24" s="103">
        <v>15.191427157145171</v>
      </c>
      <c r="V24" s="102">
        <v>10.155415626283231</v>
      </c>
      <c r="W24" s="105">
        <v>89.844584373716771</v>
      </c>
      <c r="X24" s="106">
        <v>0.76816927704097671</v>
      </c>
      <c r="Y24" s="107">
        <v>24.092274605162984</v>
      </c>
      <c r="Z24" s="108">
        <v>100</v>
      </c>
      <c r="AA24" s="31"/>
      <c r="AB24" s="984"/>
      <c r="AC24" s="14"/>
      <c r="AD24" s="14"/>
      <c r="AE24" s="14"/>
      <c r="AF24" s="14"/>
      <c r="AG24" s="14"/>
      <c r="AH24" s="14"/>
    </row>
    <row r="25" spans="1:41" ht="14.1" customHeight="1" x14ac:dyDescent="0.2">
      <c r="A25" s="14"/>
      <c r="B25" s="66">
        <v>2008</v>
      </c>
      <c r="C25" s="905">
        <v>162.24651492000001</v>
      </c>
      <c r="D25" s="906">
        <v>18.952677769999998</v>
      </c>
      <c r="E25" s="906">
        <v>143.29383715</v>
      </c>
      <c r="F25" s="907">
        <v>909.89230945999998</v>
      </c>
      <c r="G25" s="908">
        <v>7.9750401899999996</v>
      </c>
      <c r="H25" s="907">
        <v>196.68085504999999</v>
      </c>
      <c r="I25" s="906">
        <v>19.277050670000001</v>
      </c>
      <c r="J25" s="909">
        <v>177.40380438</v>
      </c>
      <c r="K25" s="910">
        <v>10.704386899999999</v>
      </c>
      <c r="L25" s="747">
        <v>1287.49910651</v>
      </c>
      <c r="M25" s="911">
        <v>5327.1898638800003</v>
      </c>
      <c r="N25" s="31"/>
      <c r="O25" s="67">
        <v>2008</v>
      </c>
      <c r="P25" s="85">
        <v>12.60167980697079</v>
      </c>
      <c r="Q25" s="86">
        <v>11.681408244328159</v>
      </c>
      <c r="R25" s="86">
        <v>88.318591755671832</v>
      </c>
      <c r="S25" s="87">
        <v>70.671296380657552</v>
      </c>
      <c r="T25" s="88">
        <v>0.61942102714290759</v>
      </c>
      <c r="U25" s="87">
        <v>15.276193517767881</v>
      </c>
      <c r="V25" s="86">
        <v>9.8011830714786203</v>
      </c>
      <c r="W25" s="89">
        <v>90.198816928521381</v>
      </c>
      <c r="X25" s="90">
        <v>0.83140926823756645</v>
      </c>
      <c r="Y25" s="91">
        <v>24.168447894820559</v>
      </c>
      <c r="Z25" s="92">
        <v>100</v>
      </c>
      <c r="AA25" s="31"/>
      <c r="AB25" s="984"/>
      <c r="AC25" s="14"/>
      <c r="AD25" s="14"/>
      <c r="AE25" s="14"/>
      <c r="AF25" s="14"/>
      <c r="AG25" s="14"/>
      <c r="AH25" s="14"/>
    </row>
    <row r="26" spans="1:41" ht="14.1" customHeight="1" x14ac:dyDescent="0.2">
      <c r="A26" s="14"/>
      <c r="B26" s="110">
        <v>2009</v>
      </c>
      <c r="C26" s="912">
        <v>150.25298217</v>
      </c>
      <c r="D26" s="913">
        <v>17.61863121</v>
      </c>
      <c r="E26" s="913">
        <v>132.63435096000001</v>
      </c>
      <c r="F26" s="914">
        <v>886.88820854999994</v>
      </c>
      <c r="G26" s="915">
        <v>7.2666697600000001</v>
      </c>
      <c r="H26" s="914">
        <v>179.76239394000001</v>
      </c>
      <c r="I26" s="913">
        <v>19.281513660000002</v>
      </c>
      <c r="J26" s="916">
        <v>160.48088028000001</v>
      </c>
      <c r="K26" s="917">
        <v>9.8041245400000001</v>
      </c>
      <c r="L26" s="758">
        <v>1233.97437896</v>
      </c>
      <c r="M26" s="918">
        <v>4935.5574978200002</v>
      </c>
      <c r="N26" s="31"/>
      <c r="O26" s="111">
        <v>2009</v>
      </c>
      <c r="P26" s="101">
        <v>12.176345370852349</v>
      </c>
      <c r="Q26" s="102">
        <v>11.725977718076729</v>
      </c>
      <c r="R26" s="102">
        <v>88.27402228192328</v>
      </c>
      <c r="S26" s="103">
        <v>71.87249781453923</v>
      </c>
      <c r="T26" s="104">
        <v>0.58888335802598979</v>
      </c>
      <c r="U26" s="103">
        <v>14.567757402832356</v>
      </c>
      <c r="V26" s="102">
        <v>10.726110860781965</v>
      </c>
      <c r="W26" s="105">
        <v>89.273889139218028</v>
      </c>
      <c r="X26" s="106">
        <v>0.79451605375007606</v>
      </c>
      <c r="Y26" s="107">
        <v>25.001722287807155</v>
      </c>
      <c r="Z26" s="108">
        <v>100</v>
      </c>
      <c r="AA26" s="31"/>
      <c r="AB26" s="984"/>
      <c r="AC26" s="14"/>
      <c r="AD26" s="14"/>
      <c r="AE26" s="14"/>
      <c r="AF26" s="14"/>
      <c r="AG26" s="14"/>
      <c r="AH26" s="14"/>
    </row>
    <row r="27" spans="1:41" ht="14.1" customHeight="1" x14ac:dyDescent="0.2">
      <c r="A27" s="14"/>
      <c r="B27" s="66">
        <v>2010</v>
      </c>
      <c r="C27" s="905">
        <v>149.70184369999998</v>
      </c>
      <c r="D27" s="906">
        <v>17.30613868</v>
      </c>
      <c r="E27" s="906">
        <v>132.39570501999998</v>
      </c>
      <c r="F27" s="907">
        <v>883.00435954</v>
      </c>
      <c r="G27" s="908">
        <v>7.2823428000000003</v>
      </c>
      <c r="H27" s="907">
        <v>175.01348622000003</v>
      </c>
      <c r="I27" s="906">
        <v>19.172781499999999</v>
      </c>
      <c r="J27" s="909">
        <v>155.84070472000002</v>
      </c>
      <c r="K27" s="910">
        <v>9.5089953600000001</v>
      </c>
      <c r="L27" s="747">
        <v>1224.5110276299999</v>
      </c>
      <c r="M27" s="911">
        <v>5039.2968769600002</v>
      </c>
      <c r="N27" s="31"/>
      <c r="O27" s="67">
        <v>2010</v>
      </c>
      <c r="P27" s="85">
        <v>12.225438589127521</v>
      </c>
      <c r="Q27" s="86">
        <v>11.560404502887229</v>
      </c>
      <c r="R27" s="86">
        <v>88.439595497112762</v>
      </c>
      <c r="S27" s="87">
        <v>72.110772350415274</v>
      </c>
      <c r="T27" s="88">
        <v>0.5947143501104053</v>
      </c>
      <c r="U27" s="87">
        <v>14.292520219987956</v>
      </c>
      <c r="V27" s="86">
        <v>10.955030903103619</v>
      </c>
      <c r="W27" s="89">
        <v>89.044969096896381</v>
      </c>
      <c r="X27" s="90">
        <v>0.77655448954219231</v>
      </c>
      <c r="Y27" s="91">
        <v>24.299243674817923</v>
      </c>
      <c r="Z27" s="92">
        <v>100</v>
      </c>
      <c r="AA27" s="31"/>
      <c r="AB27" s="984"/>
      <c r="AC27" s="14"/>
      <c r="AD27" s="14"/>
      <c r="AE27" s="14"/>
      <c r="AF27" s="14"/>
      <c r="AG27" s="14"/>
      <c r="AH27" s="14"/>
    </row>
    <row r="28" spans="1:41" ht="14.1" customHeight="1" x14ac:dyDescent="0.2">
      <c r="A28" s="357"/>
      <c r="B28" s="110">
        <v>2011</v>
      </c>
      <c r="C28" s="912">
        <v>153.33231798</v>
      </c>
      <c r="D28" s="913">
        <v>16.938215570000001</v>
      </c>
      <c r="E28" s="913">
        <v>136.39410240999999</v>
      </c>
      <c r="F28" s="914">
        <v>875.08862500999999</v>
      </c>
      <c r="G28" s="915">
        <v>7.4088844900000002</v>
      </c>
      <c r="H28" s="914">
        <v>178.00955554999999</v>
      </c>
      <c r="I28" s="913">
        <v>17.370997210000002</v>
      </c>
      <c r="J28" s="916">
        <v>160.63855833999997</v>
      </c>
      <c r="K28" s="917">
        <v>9.3927749600000006</v>
      </c>
      <c r="L28" s="758">
        <v>1223.2321579899999</v>
      </c>
      <c r="M28" s="918">
        <v>4900.2774306699994</v>
      </c>
      <c r="N28" s="31"/>
      <c r="O28" s="111">
        <v>2011</v>
      </c>
      <c r="P28" s="101">
        <v>12.535013650389457</v>
      </c>
      <c r="Q28" s="102">
        <v>11.046735478302329</v>
      </c>
      <c r="R28" s="102">
        <v>88.953264521697662</v>
      </c>
      <c r="S28" s="103">
        <v>71.539046720937662</v>
      </c>
      <c r="T28" s="104">
        <v>0.60568097736853066</v>
      </c>
      <c r="U28" s="103">
        <v>14.552393377435655</v>
      </c>
      <c r="V28" s="102">
        <v>9.7584633343577849</v>
      </c>
      <c r="W28" s="105">
        <v>90.241536665642201</v>
      </c>
      <c r="X28" s="106">
        <v>0.7678652738687064</v>
      </c>
      <c r="Y28" s="411">
        <v>24.962508251757313</v>
      </c>
      <c r="Z28" s="108">
        <v>100</v>
      </c>
      <c r="AA28" s="31"/>
      <c r="AB28" s="987"/>
      <c r="AC28" s="987"/>
      <c r="AD28" s="987"/>
      <c r="AE28" s="987"/>
      <c r="AF28" s="987"/>
      <c r="AG28" s="987"/>
      <c r="AH28" s="987"/>
      <c r="AI28" s="987"/>
      <c r="AJ28" s="987"/>
      <c r="AK28" s="987"/>
      <c r="AL28" s="987"/>
      <c r="AM28" s="987"/>
      <c r="AN28" s="987"/>
      <c r="AO28" s="987"/>
    </row>
    <row r="29" spans="1:41" ht="14.1" customHeight="1" x14ac:dyDescent="0.2">
      <c r="A29" s="357"/>
      <c r="B29" s="386">
        <v>2012</v>
      </c>
      <c r="C29" s="905">
        <v>150.71631335999999</v>
      </c>
      <c r="D29" s="906">
        <v>16.128491990000001</v>
      </c>
      <c r="E29" s="906">
        <v>134.58782137</v>
      </c>
      <c r="F29" s="907">
        <v>843.21719561000009</v>
      </c>
      <c r="G29" s="908">
        <v>7.1498311800000005</v>
      </c>
      <c r="H29" s="907">
        <v>162.83884130000001</v>
      </c>
      <c r="I29" s="906">
        <v>17.213399880000001</v>
      </c>
      <c r="J29" s="909">
        <v>145.62544141999999</v>
      </c>
      <c r="K29" s="910">
        <v>9.3511183999999989</v>
      </c>
      <c r="L29" s="747">
        <v>1173.2732998500001</v>
      </c>
      <c r="M29" s="911">
        <v>4824.4372876300004</v>
      </c>
      <c r="N29" s="31"/>
      <c r="O29" s="67">
        <v>2012</v>
      </c>
      <c r="P29" s="85">
        <v>12.845797597138592</v>
      </c>
      <c r="Q29" s="86">
        <v>10.701225123172692</v>
      </c>
      <c r="R29" s="86">
        <v>89.298774876827309</v>
      </c>
      <c r="S29" s="87">
        <v>71.86877905751399</v>
      </c>
      <c r="T29" s="88">
        <v>0.60939179140223243</v>
      </c>
      <c r="U29" s="87">
        <v>13.879020456769837</v>
      </c>
      <c r="V29" s="86">
        <v>10.570819432623905</v>
      </c>
      <c r="W29" s="89">
        <v>89.429180567376079</v>
      </c>
      <c r="X29" s="90">
        <v>0.79701109717535668</v>
      </c>
      <c r="Y29" s="409">
        <v>24.319381306050083</v>
      </c>
      <c r="Z29" s="92">
        <v>100</v>
      </c>
      <c r="AA29" s="31"/>
      <c r="AB29" s="987"/>
      <c r="AC29" s="987"/>
      <c r="AD29" s="987"/>
      <c r="AE29" s="987"/>
      <c r="AF29" s="987"/>
      <c r="AG29" s="987"/>
      <c r="AH29" s="987"/>
      <c r="AI29" s="987"/>
      <c r="AJ29" s="987"/>
      <c r="AK29" s="987"/>
      <c r="AL29" s="987"/>
      <c r="AM29" s="987"/>
      <c r="AN29" s="987"/>
      <c r="AO29" s="987"/>
    </row>
    <row r="30" spans="1:41" ht="14.1" customHeight="1" x14ac:dyDescent="0.2">
      <c r="A30" s="34"/>
      <c r="B30" s="38"/>
      <c r="C30" s="31"/>
      <c r="D30" s="31"/>
      <c r="E30" s="31"/>
      <c r="F30" s="31"/>
      <c r="G30" s="31"/>
      <c r="H30" s="31"/>
      <c r="I30" s="31"/>
      <c r="J30" s="31"/>
      <c r="K30" s="31"/>
      <c r="L30" s="31"/>
      <c r="M30" s="31"/>
      <c r="N30" s="31"/>
      <c r="O30" s="38"/>
      <c r="P30" s="39"/>
      <c r="Q30" s="39"/>
      <c r="R30" s="31"/>
      <c r="S30" s="31"/>
      <c r="T30" s="31"/>
      <c r="U30" s="31"/>
      <c r="V30" s="31"/>
      <c r="W30" s="31"/>
      <c r="X30" s="31"/>
      <c r="Y30" s="31"/>
      <c r="Z30" s="31"/>
      <c r="AA30" s="31"/>
      <c r="AB30" s="14"/>
      <c r="AC30" s="14"/>
      <c r="AD30" s="14"/>
      <c r="AE30" s="14"/>
      <c r="AF30" s="14"/>
      <c r="AG30" s="14"/>
      <c r="AH30" s="14"/>
    </row>
    <row r="31" spans="1:41" ht="11.1" customHeight="1" x14ac:dyDescent="0.2">
      <c r="A31" s="10"/>
      <c r="B31" s="348" t="s">
        <v>382</v>
      </c>
      <c r="C31" s="18"/>
      <c r="D31" s="18"/>
      <c r="E31" s="18"/>
      <c r="F31" s="18"/>
      <c r="G31" s="18"/>
      <c r="H31" s="18"/>
      <c r="I31" s="18"/>
      <c r="J31" s="18"/>
      <c r="K31" s="10"/>
      <c r="L31" s="10"/>
      <c r="M31" s="109"/>
      <c r="N31" s="18"/>
      <c r="O31" s="348" t="s">
        <v>382</v>
      </c>
      <c r="P31" s="18"/>
      <c r="Q31" s="18"/>
      <c r="R31" s="18"/>
      <c r="S31" s="18"/>
      <c r="T31" s="18"/>
      <c r="U31" s="18"/>
      <c r="V31" s="10"/>
      <c r="W31" s="48"/>
      <c r="X31" s="18"/>
      <c r="Y31" s="18"/>
      <c r="Z31" s="18"/>
      <c r="AA31" s="18"/>
      <c r="AB31" s="14"/>
      <c r="AC31" s="14"/>
      <c r="AD31" s="14"/>
      <c r="AE31" s="14"/>
      <c r="AF31" s="14"/>
      <c r="AG31" s="14"/>
      <c r="AH31" s="14"/>
    </row>
    <row r="32" spans="1:41" ht="11.1" customHeight="1" x14ac:dyDescent="0.2">
      <c r="A32" s="10"/>
      <c r="B32" s="349" t="s">
        <v>440</v>
      </c>
      <c r="C32" s="58"/>
      <c r="D32" s="58"/>
      <c r="E32" s="58"/>
      <c r="F32" s="58"/>
      <c r="G32" s="58"/>
      <c r="H32" s="58"/>
      <c r="I32" s="58"/>
      <c r="J32" s="58"/>
      <c r="K32" s="58"/>
      <c r="L32" s="58"/>
      <c r="M32" s="58"/>
      <c r="N32" s="58"/>
      <c r="O32" s="348" t="s">
        <v>440</v>
      </c>
      <c r="P32" s="58"/>
      <c r="Q32" s="58"/>
      <c r="R32" s="58"/>
      <c r="S32" s="58"/>
      <c r="T32" s="58"/>
      <c r="U32" s="58"/>
      <c r="V32" s="58"/>
      <c r="W32" s="58"/>
      <c r="X32" s="58"/>
      <c r="Y32" s="58"/>
      <c r="Z32" s="46"/>
      <c r="AA32" s="46"/>
      <c r="AB32" s="14"/>
      <c r="AC32" s="14"/>
      <c r="AD32" s="14"/>
      <c r="AE32" s="14"/>
      <c r="AF32" s="14"/>
      <c r="AG32" s="14"/>
      <c r="AH32" s="14"/>
    </row>
    <row r="33" spans="1:34" ht="11.1" customHeight="1" x14ac:dyDescent="0.2">
      <c r="A33" s="10"/>
      <c r="B33" s="348" t="s">
        <v>441</v>
      </c>
      <c r="C33" s="58"/>
      <c r="D33" s="58"/>
      <c r="E33" s="58"/>
      <c r="F33" s="58"/>
      <c r="G33" s="58"/>
      <c r="H33" s="58"/>
      <c r="I33" s="58"/>
      <c r="J33" s="58"/>
      <c r="K33" s="58"/>
      <c r="L33" s="58"/>
      <c r="M33" s="58"/>
      <c r="N33" s="58"/>
      <c r="O33" s="348" t="s">
        <v>441</v>
      </c>
      <c r="P33" s="58"/>
      <c r="Q33" s="58"/>
      <c r="R33" s="58"/>
      <c r="S33" s="58"/>
      <c r="T33" s="58"/>
      <c r="U33" s="58"/>
      <c r="V33" s="58"/>
      <c r="W33" s="58"/>
      <c r="X33" s="58"/>
      <c r="Y33" s="58"/>
      <c r="Z33" s="46"/>
      <c r="AA33" s="46"/>
      <c r="AB33" s="14"/>
      <c r="AC33" s="14"/>
      <c r="AD33" s="14"/>
      <c r="AE33" s="14"/>
      <c r="AF33" s="14"/>
      <c r="AG33" s="14"/>
      <c r="AH33" s="14"/>
    </row>
    <row r="34" spans="1:34" ht="11.1" customHeight="1" x14ac:dyDescent="0.2">
      <c r="A34" s="10"/>
      <c r="B34" s="348" t="s">
        <v>442</v>
      </c>
      <c r="C34" s="41"/>
      <c r="D34" s="41"/>
      <c r="E34" s="41"/>
      <c r="F34" s="41"/>
      <c r="G34" s="41"/>
      <c r="H34" s="41"/>
      <c r="I34" s="41"/>
      <c r="J34" s="41"/>
      <c r="K34" s="41"/>
      <c r="L34" s="41"/>
      <c r="M34" s="41"/>
      <c r="N34" s="41"/>
      <c r="O34" s="348" t="s">
        <v>442</v>
      </c>
      <c r="P34" s="41"/>
      <c r="Q34" s="41"/>
      <c r="R34" s="41"/>
      <c r="S34" s="41"/>
      <c r="T34" s="41"/>
      <c r="U34" s="41"/>
      <c r="V34" s="41"/>
      <c r="W34" s="41"/>
      <c r="X34" s="41"/>
      <c r="Y34" s="41"/>
      <c r="Z34" s="41"/>
      <c r="AA34" s="41"/>
      <c r="AB34" s="14"/>
      <c r="AC34" s="14"/>
      <c r="AD34" s="14"/>
      <c r="AE34" s="14"/>
      <c r="AF34" s="14"/>
      <c r="AG34" s="14"/>
      <c r="AH34" s="14"/>
    </row>
    <row r="35" spans="1:34" ht="22.5" customHeight="1" x14ac:dyDescent="0.2">
      <c r="A35" s="10"/>
      <c r="B35" s="1098" t="s">
        <v>443</v>
      </c>
      <c r="C35" s="1098"/>
      <c r="D35" s="1098"/>
      <c r="E35" s="1098"/>
      <c r="F35" s="1098"/>
      <c r="G35" s="1098"/>
      <c r="H35" s="1098"/>
      <c r="I35" s="1098"/>
      <c r="J35" s="1098"/>
      <c r="K35" s="1098"/>
      <c r="L35" s="1098"/>
      <c r="M35" s="1098"/>
      <c r="N35" s="631"/>
      <c r="O35" s="1099" t="s">
        <v>443</v>
      </c>
      <c r="P35" s="1099"/>
      <c r="Q35" s="1099"/>
      <c r="R35" s="1099"/>
      <c r="S35" s="1099"/>
      <c r="T35" s="1099"/>
      <c r="U35" s="1099"/>
      <c r="V35" s="1099"/>
      <c r="W35" s="1099"/>
      <c r="X35" s="1099"/>
      <c r="Y35" s="1099"/>
      <c r="Z35" s="1099"/>
      <c r="AA35" s="41"/>
      <c r="AB35" s="14"/>
      <c r="AC35" s="14"/>
      <c r="AD35" s="14"/>
      <c r="AE35" s="14"/>
      <c r="AF35" s="14"/>
      <c r="AG35" s="14"/>
      <c r="AH35" s="14"/>
    </row>
    <row r="36" spans="1:34" ht="22.5" customHeight="1" x14ac:dyDescent="0.2">
      <c r="A36" s="14"/>
      <c r="B36" s="1098"/>
      <c r="C36" s="1098"/>
      <c r="D36" s="1098"/>
      <c r="E36" s="1098"/>
      <c r="F36" s="1098"/>
      <c r="G36" s="1098"/>
      <c r="H36" s="1098"/>
      <c r="I36" s="1098"/>
      <c r="J36" s="1098"/>
      <c r="K36" s="1098"/>
      <c r="L36" s="1098"/>
      <c r="M36" s="1098"/>
      <c r="N36" s="631"/>
      <c r="O36" s="958" t="s">
        <v>445</v>
      </c>
      <c r="P36" s="14"/>
      <c r="Q36" s="14"/>
      <c r="R36" s="14"/>
      <c r="S36" s="14"/>
      <c r="T36" s="14"/>
      <c r="U36" s="14"/>
      <c r="V36" s="14"/>
      <c r="W36" s="14"/>
      <c r="X36" s="14"/>
      <c r="Y36" s="14"/>
      <c r="Z36" s="14"/>
      <c r="AA36" s="14"/>
      <c r="AB36" s="14"/>
      <c r="AC36" s="14"/>
      <c r="AD36" s="14"/>
      <c r="AE36" s="14"/>
      <c r="AF36" s="14"/>
      <c r="AG36" s="14"/>
      <c r="AH36" s="14"/>
    </row>
    <row r="37" spans="1:34"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34"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row r="45" spans="1:34"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s="336" customFormat="1" x14ac:dyDescent="0.2"/>
    <row r="73" spans="1:34" s="336" customFormat="1" x14ac:dyDescent="0.2"/>
    <row r="74" spans="1:34" s="336" customFormat="1" x14ac:dyDescent="0.2"/>
    <row r="75" spans="1:34" s="336" customFormat="1" x14ac:dyDescent="0.2"/>
    <row r="76" spans="1:34" s="336" customFormat="1" x14ac:dyDescent="0.2"/>
    <row r="77" spans="1:34" s="336" customFormat="1" x14ac:dyDescent="0.2"/>
    <row r="78" spans="1:34" s="336" customFormat="1" x14ac:dyDescent="0.2"/>
    <row r="79" spans="1:34" s="336" customFormat="1" x14ac:dyDescent="0.2"/>
    <row r="80" spans="1:34" s="336" customFormat="1" x14ac:dyDescent="0.2"/>
    <row r="81" s="336" customFormat="1" x14ac:dyDescent="0.2"/>
    <row r="82" s="336" customFormat="1" x14ac:dyDescent="0.2"/>
    <row r="83" s="336" customFormat="1" x14ac:dyDescent="0.2"/>
    <row r="84" s="336" customFormat="1" x14ac:dyDescent="0.2"/>
    <row r="85" s="336" customFormat="1" x14ac:dyDescent="0.2"/>
    <row r="86" s="336" customFormat="1" x14ac:dyDescent="0.2"/>
    <row r="87" s="336" customFormat="1" x14ac:dyDescent="0.2"/>
    <row r="88" s="336" customFormat="1" x14ac:dyDescent="0.2"/>
    <row r="89" s="336" customFormat="1" x14ac:dyDescent="0.2"/>
    <row r="90" s="336" customFormat="1" x14ac:dyDescent="0.2"/>
    <row r="91" s="336" customFormat="1" x14ac:dyDescent="0.2"/>
    <row r="92" s="336" customFormat="1" x14ac:dyDescent="0.2"/>
    <row r="93" s="336" customFormat="1" x14ac:dyDescent="0.2"/>
    <row r="94" s="336" customFormat="1" x14ac:dyDescent="0.2"/>
    <row r="95" s="336" customFormat="1" x14ac:dyDescent="0.2"/>
    <row r="96" s="336" customFormat="1" x14ac:dyDescent="0.2"/>
    <row r="97" s="336" customFormat="1" x14ac:dyDescent="0.2"/>
    <row r="98" s="336" customFormat="1" x14ac:dyDescent="0.2"/>
    <row r="99" s="336" customFormat="1" x14ac:dyDescent="0.2"/>
    <row r="100" s="336" customFormat="1" x14ac:dyDescent="0.2"/>
    <row r="101" s="336" customFormat="1" x14ac:dyDescent="0.2"/>
    <row r="102" s="336" customFormat="1" x14ac:dyDescent="0.2"/>
    <row r="103" s="336" customFormat="1" x14ac:dyDescent="0.2"/>
    <row r="104" s="336" customFormat="1" x14ac:dyDescent="0.2"/>
    <row r="105" s="336" customFormat="1" x14ac:dyDescent="0.2"/>
    <row r="106" s="336" customFormat="1" x14ac:dyDescent="0.2"/>
    <row r="107" s="336" customFormat="1" x14ac:dyDescent="0.2"/>
    <row r="108" s="336" customFormat="1" x14ac:dyDescent="0.2"/>
    <row r="109" s="336" customFormat="1" x14ac:dyDescent="0.2"/>
    <row r="110" s="336" customFormat="1" x14ac:dyDescent="0.2"/>
    <row r="111" s="336" customFormat="1" x14ac:dyDescent="0.2"/>
    <row r="112" s="336" customFormat="1" x14ac:dyDescent="0.2"/>
    <row r="113" s="336" customFormat="1" x14ac:dyDescent="0.2"/>
    <row r="114" s="336" customFormat="1" x14ac:dyDescent="0.2"/>
    <row r="115" s="336" customFormat="1" x14ac:dyDescent="0.2"/>
    <row r="116" s="336" customFormat="1" x14ac:dyDescent="0.2"/>
    <row r="117" s="336" customFormat="1" x14ac:dyDescent="0.2"/>
    <row r="118" s="336" customFormat="1" x14ac:dyDescent="0.2"/>
    <row r="119" s="336" customFormat="1" x14ac:dyDescent="0.2"/>
    <row r="120" s="336" customFormat="1" x14ac:dyDescent="0.2"/>
    <row r="121" s="336" customFormat="1" x14ac:dyDescent="0.2"/>
    <row r="122" s="336" customFormat="1" x14ac:dyDescent="0.2"/>
    <row r="123" s="336" customFormat="1" x14ac:dyDescent="0.2"/>
    <row r="124" s="336" customFormat="1" x14ac:dyDescent="0.2"/>
    <row r="125" s="336" customFormat="1" x14ac:dyDescent="0.2"/>
    <row r="126" s="336" customFormat="1" x14ac:dyDescent="0.2"/>
    <row r="127" s="336" customFormat="1" x14ac:dyDescent="0.2"/>
    <row r="128" s="336" customFormat="1" x14ac:dyDescent="0.2"/>
    <row r="129" s="336" customFormat="1" x14ac:dyDescent="0.2"/>
    <row r="130" s="336" customFormat="1" x14ac:dyDescent="0.2"/>
    <row r="131" s="336" customFormat="1" x14ac:dyDescent="0.2"/>
    <row r="132" s="336" customFormat="1" x14ac:dyDescent="0.2"/>
    <row r="133" s="336" customFormat="1" x14ac:dyDescent="0.2"/>
    <row r="134" s="336" customFormat="1" x14ac:dyDescent="0.2"/>
    <row r="135" s="336" customFormat="1" x14ac:dyDescent="0.2"/>
    <row r="136" s="336" customFormat="1" x14ac:dyDescent="0.2"/>
    <row r="137" s="336" customFormat="1" x14ac:dyDescent="0.2"/>
    <row r="138" s="336" customFormat="1" x14ac:dyDescent="0.2"/>
    <row r="139" s="336" customFormat="1" x14ac:dyDescent="0.2"/>
    <row r="140" s="336" customFormat="1" x14ac:dyDescent="0.2"/>
    <row r="141" s="336" customFormat="1" x14ac:dyDescent="0.2"/>
    <row r="142" s="336" customFormat="1" x14ac:dyDescent="0.2"/>
    <row r="143" s="336" customFormat="1" x14ac:dyDescent="0.2"/>
    <row r="144" s="336" customFormat="1" x14ac:dyDescent="0.2"/>
    <row r="145" s="336" customFormat="1" x14ac:dyDescent="0.2"/>
    <row r="146" s="336" customFormat="1" x14ac:dyDescent="0.2"/>
    <row r="147" s="336" customFormat="1" x14ac:dyDescent="0.2"/>
    <row r="148" s="336" customFormat="1" x14ac:dyDescent="0.2"/>
    <row r="149" s="336" customFormat="1" x14ac:dyDescent="0.2"/>
    <row r="150" s="336" customFormat="1" x14ac:dyDescent="0.2"/>
    <row r="151" s="336" customFormat="1" x14ac:dyDescent="0.2"/>
    <row r="152" s="336" customFormat="1" x14ac:dyDescent="0.2"/>
    <row r="153" s="336" customFormat="1" x14ac:dyDescent="0.2"/>
    <row r="154" s="336" customFormat="1" x14ac:dyDescent="0.2"/>
    <row r="155" s="336" customFormat="1" x14ac:dyDescent="0.2"/>
    <row r="156" s="336" customFormat="1" x14ac:dyDescent="0.2"/>
    <row r="157" s="336" customFormat="1" x14ac:dyDescent="0.2"/>
    <row r="158" s="336" customFormat="1" x14ac:dyDescent="0.2"/>
    <row r="159" s="336" customFormat="1" x14ac:dyDescent="0.2"/>
    <row r="160" s="336" customFormat="1" x14ac:dyDescent="0.2"/>
    <row r="161" s="336" customFormat="1" x14ac:dyDescent="0.2"/>
    <row r="162" s="336" customFormat="1" x14ac:dyDescent="0.2"/>
    <row r="163" s="336" customFormat="1" x14ac:dyDescent="0.2"/>
    <row r="164" s="336" customFormat="1" x14ac:dyDescent="0.2"/>
    <row r="165" s="336" customFormat="1" x14ac:dyDescent="0.2"/>
    <row r="166" s="336" customFormat="1" x14ac:dyDescent="0.2"/>
    <row r="167" s="336" customFormat="1" x14ac:dyDescent="0.2"/>
    <row r="168" s="336" customFormat="1" x14ac:dyDescent="0.2"/>
    <row r="169" s="336" customFormat="1" x14ac:dyDescent="0.2"/>
    <row r="170" s="336" customFormat="1" x14ac:dyDescent="0.2"/>
    <row r="171" s="336" customFormat="1" x14ac:dyDescent="0.2"/>
    <row r="172" s="336" customFormat="1" x14ac:dyDescent="0.2"/>
    <row r="173" s="336" customFormat="1" x14ac:dyDescent="0.2"/>
    <row r="174" s="336" customFormat="1" x14ac:dyDescent="0.2"/>
    <row r="175" s="336" customFormat="1" x14ac:dyDescent="0.2"/>
    <row r="176" s="336" customFormat="1" x14ac:dyDescent="0.2"/>
    <row r="177" s="336" customFormat="1" x14ac:dyDescent="0.2"/>
    <row r="178" s="336" customFormat="1" x14ac:dyDescent="0.2"/>
    <row r="179" s="336" customFormat="1" x14ac:dyDescent="0.2"/>
    <row r="180" s="336" customFormat="1" x14ac:dyDescent="0.2"/>
    <row r="181" s="336" customFormat="1" x14ac:dyDescent="0.2"/>
    <row r="182" s="336" customFormat="1" x14ac:dyDescent="0.2"/>
    <row r="183" s="336" customFormat="1" x14ac:dyDescent="0.2"/>
    <row r="184" s="336" customFormat="1" x14ac:dyDescent="0.2"/>
    <row r="185" s="336" customFormat="1" x14ac:dyDescent="0.2"/>
    <row r="186" s="336" customFormat="1" x14ac:dyDescent="0.2"/>
    <row r="187" s="336" customFormat="1" x14ac:dyDescent="0.2"/>
    <row r="188" s="336" customFormat="1" x14ac:dyDescent="0.2"/>
    <row r="189" s="336" customFormat="1" x14ac:dyDescent="0.2"/>
    <row r="190" s="336" customFormat="1" x14ac:dyDescent="0.2"/>
    <row r="191" s="336" customFormat="1" x14ac:dyDescent="0.2"/>
    <row r="192" s="336" customFormat="1" x14ac:dyDescent="0.2"/>
    <row r="193" s="336" customFormat="1" x14ac:dyDescent="0.2"/>
    <row r="194" s="336" customFormat="1" x14ac:dyDescent="0.2"/>
    <row r="195" s="336" customFormat="1" x14ac:dyDescent="0.2"/>
    <row r="196" s="336" customFormat="1" x14ac:dyDescent="0.2"/>
    <row r="197" s="336" customFormat="1" x14ac:dyDescent="0.2"/>
    <row r="198" s="336" customFormat="1" x14ac:dyDescent="0.2"/>
    <row r="199" s="336" customFormat="1" x14ac:dyDescent="0.2"/>
    <row r="200" s="336" customFormat="1" x14ac:dyDescent="0.2"/>
    <row r="201" s="336" customFormat="1" x14ac:dyDescent="0.2"/>
    <row r="202" s="336" customFormat="1" x14ac:dyDescent="0.2"/>
    <row r="203" s="336" customFormat="1" x14ac:dyDescent="0.2"/>
    <row r="204" s="336" customFormat="1" x14ac:dyDescent="0.2"/>
    <row r="205" s="336" customFormat="1" x14ac:dyDescent="0.2"/>
    <row r="206" s="336" customFormat="1" x14ac:dyDescent="0.2"/>
    <row r="207" s="336" customFormat="1" x14ac:dyDescent="0.2"/>
    <row r="208" s="336" customFormat="1" x14ac:dyDescent="0.2"/>
    <row r="209" s="336" customFormat="1" x14ac:dyDescent="0.2"/>
    <row r="210" s="336" customFormat="1" x14ac:dyDescent="0.2"/>
    <row r="211" s="336" customFormat="1" x14ac:dyDescent="0.2"/>
    <row r="212" s="336" customFormat="1" x14ac:dyDescent="0.2"/>
    <row r="213" s="336" customFormat="1" x14ac:dyDescent="0.2"/>
    <row r="214" s="336" customFormat="1" x14ac:dyDescent="0.2"/>
    <row r="215" s="336" customFormat="1" x14ac:dyDescent="0.2"/>
    <row r="216" s="336" customFormat="1" x14ac:dyDescent="0.2"/>
  </sheetData>
  <mergeCells count="5">
    <mergeCell ref="P4:AA4"/>
    <mergeCell ref="C3:Z3"/>
    <mergeCell ref="B36:M36"/>
    <mergeCell ref="O35:Z35"/>
    <mergeCell ref="B35:M35"/>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N269"/>
  <sheetViews>
    <sheetView zoomScale="80" zoomScaleNormal="80" workbookViewId="0">
      <pane xSplit="2" ySplit="6" topLeftCell="C7" activePane="bottomRight" state="frozen"/>
      <selection activeCell="AH58" sqref="AH58"/>
      <selection pane="topRight" activeCell="AH58" sqref="AH58"/>
      <selection pane="bottomLeft" activeCell="AH58" sqref="AH58"/>
      <selection pane="bottomRight"/>
    </sheetView>
  </sheetViews>
  <sheetFormatPr defaultRowHeight="11.25" x14ac:dyDescent="0.2"/>
  <cols>
    <col min="1" max="1" width="2.5703125" style="47" customWidth="1"/>
    <col min="2" max="2" width="6.85546875" style="47" customWidth="1"/>
    <col min="3" max="3" width="7.85546875" style="47" customWidth="1"/>
    <col min="4" max="5" width="6.7109375" style="47" customWidth="1"/>
    <col min="6" max="6" width="8" style="47" customWidth="1"/>
    <col min="7" max="7" width="6.7109375" style="47" customWidth="1"/>
    <col min="8" max="8" width="8" style="47" customWidth="1"/>
    <col min="9" max="11" width="6.7109375" style="47" customWidth="1"/>
    <col min="12" max="12" width="8.85546875" style="47" customWidth="1"/>
    <col min="13" max="13" width="9.85546875" style="47" customWidth="1"/>
    <col min="14" max="14" width="1.5703125" style="47" customWidth="1"/>
    <col min="15" max="15" width="2.140625" style="47" customWidth="1"/>
    <col min="16" max="16" width="3.140625" style="47" customWidth="1"/>
    <col min="17" max="17" width="6.28515625" style="47" customWidth="1"/>
    <col min="18" max="18" width="5.42578125" style="47" customWidth="1"/>
    <col min="19" max="19" width="5" style="47" customWidth="1"/>
    <col min="20" max="20" width="5.140625" style="47" customWidth="1"/>
    <col min="21" max="21" width="5.5703125" style="47" customWidth="1"/>
    <col min="22" max="22" width="5" style="47" customWidth="1"/>
    <col min="23" max="24" width="5.140625" style="47" customWidth="1"/>
    <col min="25" max="25" width="5.28515625" style="47" customWidth="1"/>
    <col min="26" max="27" width="5.5703125" style="47" customWidth="1"/>
    <col min="28" max="28" width="4.85546875" style="47" customWidth="1"/>
    <col min="29" max="29" width="66.28515625" style="47" customWidth="1"/>
    <col min="30" max="92" width="9.140625" style="336"/>
    <col min="93" max="16384" width="9.140625" style="47"/>
  </cols>
  <sheetData>
    <row r="1" spans="1:29" ht="15.75" x14ac:dyDescent="0.25">
      <c r="A1" s="11" t="s">
        <v>33</v>
      </c>
      <c r="B1" s="10"/>
      <c r="C1" s="10"/>
      <c r="D1" s="10"/>
      <c r="E1" s="10"/>
      <c r="F1" s="74"/>
      <c r="G1" s="74"/>
      <c r="H1" s="10"/>
      <c r="I1" s="10"/>
      <c r="J1" s="10"/>
      <c r="K1" s="10"/>
      <c r="L1" s="10"/>
      <c r="M1" s="13" t="s">
        <v>33</v>
      </c>
      <c r="N1" s="13"/>
      <c r="O1" s="10"/>
      <c r="P1" s="11"/>
      <c r="Q1" s="13" t="s">
        <v>33</v>
      </c>
      <c r="R1" s="10"/>
      <c r="S1" s="10"/>
      <c r="T1" s="10"/>
      <c r="U1" s="10"/>
      <c r="V1" s="10"/>
      <c r="W1" s="10"/>
      <c r="X1" s="10"/>
      <c r="Y1" s="10"/>
      <c r="Z1" s="10"/>
      <c r="AA1" s="14"/>
      <c r="AB1" s="13" t="s">
        <v>33</v>
      </c>
      <c r="AC1" s="14"/>
    </row>
    <row r="2" spans="1:29"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29" ht="15" customHeight="1" x14ac:dyDescent="0.25">
      <c r="A3" s="14"/>
      <c r="B3" s="18"/>
      <c r="C3" s="1100" t="s">
        <v>446</v>
      </c>
      <c r="D3" s="1101"/>
      <c r="E3" s="1101"/>
      <c r="F3" s="1101"/>
      <c r="G3" s="1101"/>
      <c r="H3" s="1101"/>
      <c r="I3" s="1101"/>
      <c r="J3" s="1101"/>
      <c r="K3" s="1101"/>
      <c r="L3" s="1101"/>
      <c r="M3" s="1101"/>
      <c r="N3" s="1101"/>
      <c r="O3" s="1101"/>
      <c r="P3" s="1101"/>
      <c r="Q3" s="1101"/>
      <c r="R3" s="1102"/>
      <c r="S3" s="1102"/>
      <c r="T3" s="1102"/>
      <c r="U3" s="1102"/>
      <c r="V3" s="1102"/>
      <c r="W3" s="1102"/>
      <c r="X3" s="1102"/>
      <c r="Y3" s="1102"/>
      <c r="Z3" s="1102"/>
      <c r="AA3" s="1102"/>
      <c r="AB3" s="1102"/>
      <c r="AC3" s="17"/>
    </row>
    <row r="4" spans="1:29" ht="12.75" x14ac:dyDescent="0.2">
      <c r="A4" s="14"/>
      <c r="B4" s="18"/>
      <c r="C4" s="51" t="s">
        <v>421</v>
      </c>
      <c r="D4"/>
      <c r="E4" s="52"/>
      <c r="F4" s="52"/>
      <c r="G4" s="52"/>
      <c r="H4" s="52"/>
      <c r="I4" s="52"/>
      <c r="J4" s="52"/>
      <c r="K4" s="74"/>
      <c r="L4" s="52"/>
      <c r="M4" s="52"/>
      <c r="N4" s="50"/>
      <c r="O4" s="50"/>
      <c r="P4" s="14"/>
      <c r="Q4" s="18"/>
      <c r="R4" s="1091" t="s">
        <v>387</v>
      </c>
      <c r="S4" s="1097"/>
      <c r="T4" s="1097"/>
      <c r="U4" s="1097"/>
      <c r="V4" s="1097"/>
      <c r="W4" s="1097"/>
      <c r="X4" s="1097"/>
      <c r="Y4" s="1097"/>
      <c r="Z4" s="1097"/>
      <c r="AA4" s="14"/>
      <c r="AB4" s="14"/>
      <c r="AC4" s="14"/>
    </row>
    <row r="5" spans="1:29" ht="2.25" customHeight="1" thickBot="1" x14ac:dyDescent="0.25">
      <c r="A5" s="14"/>
      <c r="B5" s="18"/>
      <c r="C5" s="64"/>
      <c r="D5" s="65"/>
      <c r="E5" s="65"/>
      <c r="F5" s="65"/>
      <c r="G5" s="65"/>
      <c r="H5" s="65"/>
      <c r="I5" s="65"/>
      <c r="J5" s="65"/>
      <c r="K5" s="65"/>
      <c r="L5" s="65"/>
      <c r="M5" s="65"/>
      <c r="N5" s="20"/>
      <c r="O5" s="20"/>
      <c r="P5" s="14"/>
      <c r="Q5" s="18"/>
      <c r="R5" s="64"/>
      <c r="S5" s="64"/>
      <c r="T5" s="64"/>
      <c r="U5" s="64"/>
      <c r="V5" s="64"/>
      <c r="W5" s="64"/>
      <c r="X5" s="64"/>
      <c r="Y5" s="64"/>
      <c r="Z5" s="64"/>
      <c r="AA5" s="64"/>
      <c r="AB5" s="64"/>
      <c r="AC5" s="14"/>
    </row>
    <row r="6" spans="1:29" ht="138.75" customHeight="1" x14ac:dyDescent="0.2">
      <c r="A6" s="14"/>
      <c r="B6" s="18"/>
      <c r="C6" s="75" t="s">
        <v>429</v>
      </c>
      <c r="D6" s="76" t="s">
        <v>430</v>
      </c>
      <c r="E6" s="76" t="s">
        <v>431</v>
      </c>
      <c r="F6" s="77" t="s">
        <v>432</v>
      </c>
      <c r="G6" s="78" t="s">
        <v>447</v>
      </c>
      <c r="H6" s="79" t="s">
        <v>434</v>
      </c>
      <c r="I6" s="76" t="s">
        <v>435</v>
      </c>
      <c r="J6" s="80" t="s">
        <v>436</v>
      </c>
      <c r="K6" s="81" t="s">
        <v>448</v>
      </c>
      <c r="L6" s="82" t="s">
        <v>438</v>
      </c>
      <c r="M6" s="83" t="s">
        <v>439</v>
      </c>
      <c r="N6" s="84"/>
      <c r="O6" s="18"/>
      <c r="P6" s="10"/>
      <c r="Q6" s="10"/>
      <c r="R6" s="75" t="s">
        <v>429</v>
      </c>
      <c r="S6" s="76" t="s">
        <v>430</v>
      </c>
      <c r="T6" s="76" t="s">
        <v>431</v>
      </c>
      <c r="U6" s="77" t="s">
        <v>432</v>
      </c>
      <c r="V6" s="78" t="s">
        <v>447</v>
      </c>
      <c r="W6" s="79" t="s">
        <v>434</v>
      </c>
      <c r="X6" s="76" t="s">
        <v>435</v>
      </c>
      <c r="Y6" s="80" t="s">
        <v>436</v>
      </c>
      <c r="Z6" s="81" t="s">
        <v>448</v>
      </c>
      <c r="AA6" s="82" t="s">
        <v>450</v>
      </c>
      <c r="AB6" s="83" t="s">
        <v>439</v>
      </c>
      <c r="AC6" s="14"/>
    </row>
    <row r="7" spans="1:29" ht="14.1" customHeight="1" x14ac:dyDescent="0.2">
      <c r="A7" s="14"/>
      <c r="B7" s="68" t="s">
        <v>346</v>
      </c>
      <c r="C7" s="905">
        <v>150.71631335999999</v>
      </c>
      <c r="D7" s="906">
        <v>16.128491990000001</v>
      </c>
      <c r="E7" s="906">
        <v>134.58782137</v>
      </c>
      <c r="F7" s="907">
        <v>843.21719561000009</v>
      </c>
      <c r="G7" s="908">
        <v>7.1498311800000005</v>
      </c>
      <c r="H7" s="907">
        <v>162.83884130000001</v>
      </c>
      <c r="I7" s="906">
        <v>17.213399880000001</v>
      </c>
      <c r="J7" s="909">
        <v>145.62544141999999</v>
      </c>
      <c r="K7" s="910">
        <v>9.3511183999999989</v>
      </c>
      <c r="L7" s="747">
        <v>1173.2732998500001</v>
      </c>
      <c r="M7" s="911">
        <v>4824.4372876300004</v>
      </c>
      <c r="N7" s="53"/>
      <c r="O7" s="31"/>
      <c r="P7" s="14"/>
      <c r="Q7" s="27" t="s">
        <v>346</v>
      </c>
      <c r="R7" s="85">
        <v>12.845797597138592</v>
      </c>
      <c r="S7" s="86">
        <v>10.701225123172692</v>
      </c>
      <c r="T7" s="86">
        <v>89.298774876827309</v>
      </c>
      <c r="U7" s="87">
        <v>71.86877905751399</v>
      </c>
      <c r="V7" s="88">
        <v>0.60939179140223243</v>
      </c>
      <c r="W7" s="87">
        <v>13.879020456769837</v>
      </c>
      <c r="X7" s="86">
        <v>10.570819432623905</v>
      </c>
      <c r="Y7" s="89">
        <v>89.429180567376079</v>
      </c>
      <c r="Z7" s="90">
        <v>0.79701109717535668</v>
      </c>
      <c r="AA7" s="91">
        <v>24.319381306050083</v>
      </c>
      <c r="AB7" s="92">
        <v>100</v>
      </c>
      <c r="AC7" s="14"/>
    </row>
    <row r="8" spans="1:29" ht="3" customHeight="1" x14ac:dyDescent="0.2">
      <c r="A8" s="14"/>
      <c r="B8" s="69"/>
      <c r="C8" s="926"/>
      <c r="D8" s="927"/>
      <c r="E8" s="928"/>
      <c r="F8" s="929"/>
      <c r="G8" s="929"/>
      <c r="H8" s="929"/>
      <c r="I8" s="930"/>
      <c r="J8" s="931"/>
      <c r="K8" s="931"/>
      <c r="L8" s="931"/>
      <c r="M8" s="931"/>
      <c r="N8" s="54"/>
      <c r="O8" s="54"/>
      <c r="P8" s="49"/>
      <c r="Q8" s="63"/>
      <c r="R8" s="112"/>
      <c r="S8" s="113"/>
      <c r="T8" s="114"/>
      <c r="U8" s="115"/>
      <c r="V8" s="115"/>
      <c r="W8" s="115"/>
      <c r="X8" s="116"/>
      <c r="Y8" s="54"/>
      <c r="Z8" s="54"/>
      <c r="AA8" s="49"/>
      <c r="AB8" s="49"/>
      <c r="AC8" s="49"/>
    </row>
    <row r="9" spans="1:29" ht="14.1" customHeight="1" x14ac:dyDescent="0.2">
      <c r="A9" s="14"/>
      <c r="B9" s="72" t="s">
        <v>214</v>
      </c>
      <c r="C9" s="905">
        <v>4.0827248799999998</v>
      </c>
      <c r="D9" s="906">
        <v>2.702947E-2</v>
      </c>
      <c r="E9" s="906">
        <v>4.0556954100000002</v>
      </c>
      <c r="F9" s="907">
        <v>24.15538076</v>
      </c>
      <c r="G9" s="908">
        <v>9.6907399999999991E-2</v>
      </c>
      <c r="H9" s="907">
        <v>20.085054859999996</v>
      </c>
      <c r="I9" s="906">
        <v>0.47323567000000005</v>
      </c>
      <c r="J9" s="909">
        <v>19.611819189999999</v>
      </c>
      <c r="K9" s="932">
        <v>0.19529276999999998</v>
      </c>
      <c r="L9" s="747">
        <v>48.615360669999994</v>
      </c>
      <c r="M9" s="911">
        <v>140.18782998</v>
      </c>
      <c r="N9" s="53"/>
      <c r="O9" s="31"/>
      <c r="P9" s="14"/>
      <c r="Q9" s="33" t="s">
        <v>214</v>
      </c>
      <c r="R9" s="85">
        <v>8.3980141743953052</v>
      </c>
      <c r="S9" s="86">
        <v>0.66204485470987695</v>
      </c>
      <c r="T9" s="86">
        <v>99.337955145290138</v>
      </c>
      <c r="U9" s="87">
        <v>49.686725403450559</v>
      </c>
      <c r="V9" s="88">
        <v>0.19933493995407192</v>
      </c>
      <c r="W9" s="87">
        <v>41.314215472629954</v>
      </c>
      <c r="X9" s="86">
        <v>2.3561582146457738</v>
      </c>
      <c r="Y9" s="89">
        <v>97.64384178535424</v>
      </c>
      <c r="Z9" s="117">
        <v>0.40171000957010905</v>
      </c>
      <c r="AA9" s="91">
        <v>34.678731154434544</v>
      </c>
      <c r="AB9" s="92">
        <v>100</v>
      </c>
      <c r="AC9" s="14"/>
    </row>
    <row r="10" spans="1:29" ht="14.1" customHeight="1" x14ac:dyDescent="0.2">
      <c r="A10" s="14"/>
      <c r="B10" s="71" t="s">
        <v>215</v>
      </c>
      <c r="C10" s="912">
        <v>0.53230304000000006</v>
      </c>
      <c r="D10" s="913">
        <v>3.4412860000000003E-2</v>
      </c>
      <c r="E10" s="913">
        <v>0.49789017999999996</v>
      </c>
      <c r="F10" s="914">
        <v>7.8314094699999997</v>
      </c>
      <c r="G10" s="915">
        <v>7.6669479999999998E-2</v>
      </c>
      <c r="H10" s="914">
        <v>0.23029097999999998</v>
      </c>
      <c r="I10" s="913">
        <v>8.5771800000000002E-3</v>
      </c>
      <c r="J10" s="916">
        <v>0.22171379999999999</v>
      </c>
      <c r="K10" s="917">
        <v>0.46901763000000002</v>
      </c>
      <c r="L10" s="758">
        <v>9.1396905999999998</v>
      </c>
      <c r="M10" s="918">
        <v>61.765230379999998</v>
      </c>
      <c r="N10" s="53"/>
      <c r="O10" s="1032"/>
      <c r="P10" s="14"/>
      <c r="Q10" s="32" t="s">
        <v>215</v>
      </c>
      <c r="R10" s="101">
        <v>5.8240816160669606</v>
      </c>
      <c r="S10" s="102">
        <v>6.4649001440983689</v>
      </c>
      <c r="T10" s="102">
        <v>93.53509985590162</v>
      </c>
      <c r="U10" s="103">
        <v>85.685717523085515</v>
      </c>
      <c r="V10" s="104">
        <v>0.83886296982525854</v>
      </c>
      <c r="W10" s="103">
        <v>2.5196802613865286</v>
      </c>
      <c r="X10" s="102">
        <v>3.7244967214955618</v>
      </c>
      <c r="Y10" s="105">
        <v>96.275503278504431</v>
      </c>
      <c r="Z10" s="106">
        <v>5.1316576296357344</v>
      </c>
      <c r="AA10" s="107">
        <v>14.797468646631154</v>
      </c>
      <c r="AB10" s="108">
        <v>100</v>
      </c>
      <c r="AC10" s="14"/>
    </row>
    <row r="11" spans="1:29" ht="14.1" customHeight="1" x14ac:dyDescent="0.2">
      <c r="A11" s="14"/>
      <c r="B11" s="72" t="s">
        <v>216</v>
      </c>
      <c r="C11" s="905">
        <v>0.96845561999999996</v>
      </c>
      <c r="D11" s="906">
        <v>7.9730499999999989E-3</v>
      </c>
      <c r="E11" s="906">
        <v>0.96048257000000004</v>
      </c>
      <c r="F11" s="907">
        <v>16.536369839999999</v>
      </c>
      <c r="G11" s="908">
        <v>0.27822021000000002</v>
      </c>
      <c r="H11" s="907">
        <v>1.5989670000000001E-2</v>
      </c>
      <c r="I11" s="906">
        <v>1.5989670000000001E-2</v>
      </c>
      <c r="J11" s="909" t="s">
        <v>379</v>
      </c>
      <c r="K11" s="910">
        <v>7.0057159999999993E-2</v>
      </c>
      <c r="L11" s="747">
        <v>17.869092499999997</v>
      </c>
      <c r="M11" s="911">
        <v>132.42659764999999</v>
      </c>
      <c r="N11" s="53"/>
      <c r="O11" s="1032"/>
      <c r="P11" s="14"/>
      <c r="Q11" s="33" t="s">
        <v>216</v>
      </c>
      <c r="R11" s="85">
        <v>5.4197247006248368</v>
      </c>
      <c r="S11" s="86">
        <v>0.82327468965485484</v>
      </c>
      <c r="T11" s="86">
        <v>99.176725310345148</v>
      </c>
      <c r="U11" s="87">
        <v>92.541744019736882</v>
      </c>
      <c r="V11" s="88">
        <v>1.5569912685828902</v>
      </c>
      <c r="W11" s="87">
        <v>8.9482272253053718E-2</v>
      </c>
      <c r="X11" s="86">
        <v>100</v>
      </c>
      <c r="Y11" s="118" t="s">
        <v>379</v>
      </c>
      <c r="Z11" s="90">
        <v>0.39205773880234829</v>
      </c>
      <c r="AA11" s="91">
        <v>13.493582722126213</v>
      </c>
      <c r="AB11" s="92">
        <v>100</v>
      </c>
      <c r="AC11" s="14"/>
    </row>
    <row r="12" spans="1:29" ht="14.1" customHeight="1" x14ac:dyDescent="0.2">
      <c r="A12" s="14"/>
      <c r="B12" s="71" t="s">
        <v>217</v>
      </c>
      <c r="C12" s="912">
        <v>2.6712036099999996</v>
      </c>
      <c r="D12" s="913">
        <v>0.13473162999999999</v>
      </c>
      <c r="E12" s="913">
        <v>2.53647198</v>
      </c>
      <c r="F12" s="914">
        <v>11.351517789999999</v>
      </c>
      <c r="G12" s="915">
        <v>0.25160939999999998</v>
      </c>
      <c r="H12" s="914">
        <v>2.0501323400000002</v>
      </c>
      <c r="I12" s="913">
        <v>0.50721101000000002</v>
      </c>
      <c r="J12" s="916">
        <v>1.54292133</v>
      </c>
      <c r="K12" s="917" t="s">
        <v>379</v>
      </c>
      <c r="L12" s="758">
        <v>16.324463139999999</v>
      </c>
      <c r="M12" s="918">
        <v>55.716706899999998</v>
      </c>
      <c r="N12" s="53"/>
      <c r="O12" s="1032"/>
      <c r="P12" s="14"/>
      <c r="Q12" s="32" t="s">
        <v>217</v>
      </c>
      <c r="R12" s="101">
        <v>16.363194226306423</v>
      </c>
      <c r="S12" s="102">
        <v>5.0438547438171524</v>
      </c>
      <c r="T12" s="102">
        <v>94.95614525618285</v>
      </c>
      <c r="U12" s="103">
        <v>69.536852101342674</v>
      </c>
      <c r="V12" s="104">
        <v>1.5413027542907607</v>
      </c>
      <c r="W12" s="103">
        <v>12.558650918060147</v>
      </c>
      <c r="X12" s="102">
        <v>24.740403343912909</v>
      </c>
      <c r="Y12" s="105">
        <v>75.259596656087083</v>
      </c>
      <c r="Z12" s="106" t="s">
        <v>379</v>
      </c>
      <c r="AA12" s="107">
        <v>29.299045202544082</v>
      </c>
      <c r="AB12" s="108">
        <v>100</v>
      </c>
      <c r="AC12" s="14"/>
    </row>
    <row r="13" spans="1:29" ht="14.1" customHeight="1" x14ac:dyDescent="0.2">
      <c r="A13" s="14"/>
      <c r="B13" s="72" t="s">
        <v>218</v>
      </c>
      <c r="C13" s="905">
        <v>27.454741930000001</v>
      </c>
      <c r="D13" s="906">
        <v>1.9046949500000001</v>
      </c>
      <c r="E13" s="906">
        <v>25.550046979999998</v>
      </c>
      <c r="F13" s="907">
        <v>147.38828518</v>
      </c>
      <c r="G13" s="908">
        <v>1.05037889</v>
      </c>
      <c r="H13" s="907">
        <v>9.2183829300000024</v>
      </c>
      <c r="I13" s="906">
        <v>0.97652797999999996</v>
      </c>
      <c r="J13" s="909">
        <v>8.2418549500000005</v>
      </c>
      <c r="K13" s="910">
        <v>4.16651112</v>
      </c>
      <c r="L13" s="747">
        <v>189.27830005000001</v>
      </c>
      <c r="M13" s="911">
        <v>972.87521071000003</v>
      </c>
      <c r="N13" s="53"/>
      <c r="O13" s="1032"/>
      <c r="P13" s="14"/>
      <c r="Q13" s="33" t="s">
        <v>218</v>
      </c>
      <c r="R13" s="85">
        <v>14.504960115738315</v>
      </c>
      <c r="S13" s="86">
        <v>6.9375809645426889</v>
      </c>
      <c r="T13" s="86">
        <v>93.062419035457296</v>
      </c>
      <c r="U13" s="87">
        <v>77.868559227901827</v>
      </c>
      <c r="V13" s="88">
        <v>0.55493888613883913</v>
      </c>
      <c r="W13" s="87">
        <v>4.8702798617511158</v>
      </c>
      <c r="X13" s="86">
        <v>10.593267684964783</v>
      </c>
      <c r="Y13" s="89">
        <v>89.4067323150352</v>
      </c>
      <c r="Z13" s="90">
        <v>2.2012619084698928</v>
      </c>
      <c r="AA13" s="91">
        <v>19.455557913934875</v>
      </c>
      <c r="AB13" s="92">
        <v>100</v>
      </c>
      <c r="AC13" s="14"/>
    </row>
    <row r="14" spans="1:29" ht="14.1" customHeight="1" x14ac:dyDescent="0.2">
      <c r="A14" s="14"/>
      <c r="B14" s="71" t="s">
        <v>219</v>
      </c>
      <c r="C14" s="912">
        <v>0.11884902</v>
      </c>
      <c r="D14" s="913">
        <v>3.4742499999999999E-3</v>
      </c>
      <c r="E14" s="913">
        <v>0.11537477</v>
      </c>
      <c r="F14" s="914">
        <v>2.1705335699999999</v>
      </c>
      <c r="G14" s="915">
        <v>9.2249570000000003E-2</v>
      </c>
      <c r="H14" s="914">
        <v>0.55611301999999996</v>
      </c>
      <c r="I14" s="913">
        <v>1.2716469999999999E-2</v>
      </c>
      <c r="J14" s="916">
        <v>0.54339655000000009</v>
      </c>
      <c r="K14" s="917" t="s">
        <v>379</v>
      </c>
      <c r="L14" s="758">
        <v>2.9377451799999998</v>
      </c>
      <c r="M14" s="918">
        <v>19.847199919999998</v>
      </c>
      <c r="N14" s="53"/>
      <c r="O14" s="1032"/>
      <c r="P14" s="14"/>
      <c r="Q14" s="32" t="s">
        <v>219</v>
      </c>
      <c r="R14" s="101">
        <v>4.0455864180840901</v>
      </c>
      <c r="S14" s="102">
        <v>2.9232466536114474</v>
      </c>
      <c r="T14" s="102">
        <v>97.076753346388557</v>
      </c>
      <c r="U14" s="103">
        <v>73.884337715090737</v>
      </c>
      <c r="V14" s="104">
        <v>3.1401487994271853</v>
      </c>
      <c r="W14" s="103">
        <v>18.929927067397998</v>
      </c>
      <c r="X14" s="102">
        <v>2.2866700729287004</v>
      </c>
      <c r="Y14" s="105">
        <v>97.713329927071328</v>
      </c>
      <c r="Z14" s="106" t="s">
        <v>379</v>
      </c>
      <c r="AA14" s="107">
        <v>14.801811801369713</v>
      </c>
      <c r="AB14" s="108">
        <v>100</v>
      </c>
      <c r="AC14" s="14"/>
    </row>
    <row r="15" spans="1:29" ht="14.1" customHeight="1" x14ac:dyDescent="0.2">
      <c r="A15" s="14"/>
      <c r="B15" s="72" t="s">
        <v>220</v>
      </c>
      <c r="C15" s="905">
        <v>1.7711266999999999</v>
      </c>
      <c r="D15" s="906">
        <v>1.150297E-2</v>
      </c>
      <c r="E15" s="906">
        <v>1.7596237299999999</v>
      </c>
      <c r="F15" s="907">
        <v>10.42906602</v>
      </c>
      <c r="G15" s="908">
        <v>0.13245588</v>
      </c>
      <c r="H15" s="907">
        <v>0.58486959000000005</v>
      </c>
      <c r="I15" s="906">
        <v>0.18358727999999999</v>
      </c>
      <c r="J15" s="909">
        <v>0.40128230999999998</v>
      </c>
      <c r="K15" s="910">
        <v>0.14380825999999999</v>
      </c>
      <c r="L15" s="747">
        <v>13.061326450000001</v>
      </c>
      <c r="M15" s="911">
        <v>60.692144100000007</v>
      </c>
      <c r="N15" s="53"/>
      <c r="O15" s="1032"/>
      <c r="P15" s="14"/>
      <c r="Q15" s="33" t="s">
        <v>220</v>
      </c>
      <c r="R15" s="85">
        <v>13.560082942418147</v>
      </c>
      <c r="S15" s="86">
        <v>0.64947188701971459</v>
      </c>
      <c r="T15" s="86">
        <v>99.350528112980285</v>
      </c>
      <c r="U15" s="87">
        <v>79.846913404419197</v>
      </c>
      <c r="V15" s="88">
        <v>1.0141074147947662</v>
      </c>
      <c r="W15" s="87">
        <v>4.4778728426927881</v>
      </c>
      <c r="X15" s="86">
        <v>31.389438455844488</v>
      </c>
      <c r="Y15" s="89">
        <v>68.610561544155502</v>
      </c>
      <c r="Z15" s="90">
        <v>1.1010233956750999</v>
      </c>
      <c r="AA15" s="91">
        <v>21.520621233086406</v>
      </c>
      <c r="AB15" s="92">
        <v>100</v>
      </c>
      <c r="AC15" s="14"/>
    </row>
    <row r="16" spans="1:29" ht="14.1" customHeight="1" x14ac:dyDescent="0.2">
      <c r="A16" s="14"/>
      <c r="B16" s="71" t="s">
        <v>221</v>
      </c>
      <c r="C16" s="912">
        <v>3.0342195300000001</v>
      </c>
      <c r="D16" s="913">
        <v>0.49520951000000002</v>
      </c>
      <c r="E16" s="913">
        <v>2.5390100200000001</v>
      </c>
      <c r="F16" s="914">
        <v>13.755820320000002</v>
      </c>
      <c r="G16" s="915">
        <v>8.8450199999999993E-2</v>
      </c>
      <c r="H16" s="914">
        <v>9.1918774699999997</v>
      </c>
      <c r="I16" s="913">
        <v>1.7471118799999998</v>
      </c>
      <c r="J16" s="916">
        <v>7.4447655900000003</v>
      </c>
      <c r="K16" s="917">
        <v>1.125162E-2</v>
      </c>
      <c r="L16" s="758">
        <v>26.081619139999997</v>
      </c>
      <c r="M16" s="918">
        <v>120.96924822</v>
      </c>
      <c r="N16" s="53"/>
      <c r="O16" s="1032"/>
      <c r="P16" s="14"/>
      <c r="Q16" s="32" t="s">
        <v>221</v>
      </c>
      <c r="R16" s="101">
        <v>11.633555086104982</v>
      </c>
      <c r="S16" s="102">
        <v>16.320820069337564</v>
      </c>
      <c r="T16" s="102">
        <v>83.679179930662428</v>
      </c>
      <c r="U16" s="103">
        <v>52.74143543835217</v>
      </c>
      <c r="V16" s="104">
        <v>0.33912848556379926</v>
      </c>
      <c r="W16" s="103">
        <v>35.242740953543425</v>
      </c>
      <c r="X16" s="102">
        <v>19.007127604802591</v>
      </c>
      <c r="Y16" s="105">
        <v>80.992872395197409</v>
      </c>
      <c r="Z16" s="106">
        <v>4.3140036435636728E-2</v>
      </c>
      <c r="AA16" s="107">
        <v>21.560536684965438</v>
      </c>
      <c r="AB16" s="108">
        <v>100</v>
      </c>
      <c r="AC16" s="14"/>
    </row>
    <row r="17" spans="1:29" ht="14.1" customHeight="1" x14ac:dyDescent="0.2">
      <c r="A17" s="14"/>
      <c r="B17" s="72" t="s">
        <v>222</v>
      </c>
      <c r="C17" s="905">
        <v>16.806100699999998</v>
      </c>
      <c r="D17" s="906">
        <v>3.18060118</v>
      </c>
      <c r="E17" s="906">
        <v>13.62549952</v>
      </c>
      <c r="F17" s="907">
        <v>74.275160279999994</v>
      </c>
      <c r="G17" s="908">
        <v>0.25622849999999997</v>
      </c>
      <c r="H17" s="907">
        <v>29.560527199999999</v>
      </c>
      <c r="I17" s="906">
        <v>2.6718740099999998</v>
      </c>
      <c r="J17" s="909">
        <v>26.888653189999999</v>
      </c>
      <c r="K17" s="910">
        <v>0.28687936999999997</v>
      </c>
      <c r="L17" s="747">
        <v>121.18489604999998</v>
      </c>
      <c r="M17" s="911">
        <v>381.32274560000002</v>
      </c>
      <c r="N17" s="53"/>
      <c r="O17" s="1032"/>
      <c r="P17" s="14"/>
      <c r="Q17" s="33" t="s">
        <v>222</v>
      </c>
      <c r="R17" s="85">
        <v>13.868147968758358</v>
      </c>
      <c r="S17" s="86">
        <v>18.925277414290399</v>
      </c>
      <c r="T17" s="86">
        <v>81.074722585709608</v>
      </c>
      <c r="U17" s="87">
        <v>61.290773603795166</v>
      </c>
      <c r="V17" s="88">
        <v>0.21143600263046147</v>
      </c>
      <c r="W17" s="87">
        <v>24.392913773514767</v>
      </c>
      <c r="X17" s="86">
        <v>9.0386547977398717</v>
      </c>
      <c r="Y17" s="89">
        <v>90.961345202260119</v>
      </c>
      <c r="Z17" s="90">
        <v>0.23672865130126092</v>
      </c>
      <c r="AA17" s="91">
        <v>31.780138333819856</v>
      </c>
      <c r="AB17" s="92">
        <v>100</v>
      </c>
      <c r="AC17" s="14"/>
    </row>
    <row r="18" spans="1:29" ht="14.1" customHeight="1" x14ac:dyDescent="0.2">
      <c r="A18" s="14"/>
      <c r="B18" s="71" t="s">
        <v>223</v>
      </c>
      <c r="C18" s="912">
        <v>21.417836650000002</v>
      </c>
      <c r="D18" s="913">
        <v>5.1003415599999995</v>
      </c>
      <c r="E18" s="913">
        <v>16.317495090000001</v>
      </c>
      <c r="F18" s="914">
        <v>125.09913607</v>
      </c>
      <c r="G18" s="915">
        <v>0.5268833100000001</v>
      </c>
      <c r="H18" s="914">
        <v>9.2969273900000005</v>
      </c>
      <c r="I18" s="913">
        <v>1.2717173900000001</v>
      </c>
      <c r="J18" s="916">
        <v>8.0252099999999995</v>
      </c>
      <c r="K18" s="917">
        <v>0.54838962999999996</v>
      </c>
      <c r="L18" s="758">
        <v>156.88917304999998</v>
      </c>
      <c r="M18" s="918">
        <v>514.46731578000004</v>
      </c>
      <c r="N18" s="53"/>
      <c r="O18" s="1032"/>
      <c r="P18" s="14"/>
      <c r="Q18" s="32" t="s">
        <v>223</v>
      </c>
      <c r="R18" s="101">
        <v>13.651570872372575</v>
      </c>
      <c r="S18" s="102">
        <v>23.81352348207399</v>
      </c>
      <c r="T18" s="102">
        <v>76.18647651792601</v>
      </c>
      <c r="U18" s="103">
        <v>79.737265254200423</v>
      </c>
      <c r="V18" s="104">
        <v>0.33583152983544917</v>
      </c>
      <c r="W18" s="103">
        <v>5.9257928442500649</v>
      </c>
      <c r="X18" s="102">
        <v>13.678899884362764</v>
      </c>
      <c r="Y18" s="105">
        <v>86.321100115637222</v>
      </c>
      <c r="Z18" s="106">
        <v>0.34953949934150669</v>
      </c>
      <c r="AA18" s="107">
        <v>30.495459718784151</v>
      </c>
      <c r="AB18" s="108">
        <v>100</v>
      </c>
      <c r="AC18" s="14"/>
    </row>
    <row r="19" spans="1:29" ht="14.1" customHeight="1" x14ac:dyDescent="0.2">
      <c r="A19" s="14"/>
      <c r="B19" s="72" t="s">
        <v>241</v>
      </c>
      <c r="C19" s="905">
        <v>0.35966724</v>
      </c>
      <c r="D19" s="906">
        <v>9.5451890000000011E-2</v>
      </c>
      <c r="E19" s="906">
        <v>0.26421535000000002</v>
      </c>
      <c r="F19" s="907">
        <v>5.4245609799999999</v>
      </c>
      <c r="G19" s="908">
        <v>7.7975719999999998E-2</v>
      </c>
      <c r="H19" s="907">
        <v>0.11120104</v>
      </c>
      <c r="I19" s="906">
        <v>0.11120104</v>
      </c>
      <c r="J19" s="909" t="s">
        <v>379</v>
      </c>
      <c r="K19" s="910" t="s">
        <v>379</v>
      </c>
      <c r="L19" s="747">
        <v>5.9734049800000006</v>
      </c>
      <c r="M19" s="911">
        <v>26.683019839999996</v>
      </c>
      <c r="N19" s="53"/>
      <c r="O19" s="1032"/>
      <c r="P19" s="14"/>
      <c r="Q19" s="33" t="s">
        <v>241</v>
      </c>
      <c r="R19" s="85">
        <v>6.021142735244446</v>
      </c>
      <c r="S19" s="86">
        <v>26.538944720125198</v>
      </c>
      <c r="T19" s="86">
        <v>73.461055279874813</v>
      </c>
      <c r="U19" s="87">
        <v>90.811873599100906</v>
      </c>
      <c r="V19" s="88">
        <v>1.3053814409214892</v>
      </c>
      <c r="W19" s="87">
        <v>1.861602224733137</v>
      </c>
      <c r="X19" s="86">
        <v>100</v>
      </c>
      <c r="Y19" s="89" t="s">
        <v>379</v>
      </c>
      <c r="Z19" s="90" t="s">
        <v>379</v>
      </c>
      <c r="AA19" s="91">
        <v>22.386540263502656</v>
      </c>
      <c r="AB19" s="92">
        <v>100</v>
      </c>
      <c r="AC19" s="14"/>
    </row>
    <row r="20" spans="1:29" ht="14.1" customHeight="1" x14ac:dyDescent="0.2">
      <c r="A20" s="14"/>
      <c r="B20" s="71" t="s">
        <v>224</v>
      </c>
      <c r="C20" s="912">
        <v>11.576094429999999</v>
      </c>
      <c r="D20" s="913">
        <v>2.1874150500000002</v>
      </c>
      <c r="E20" s="913">
        <v>9.3886793799999992</v>
      </c>
      <c r="F20" s="914">
        <v>98.157029890000004</v>
      </c>
      <c r="G20" s="915">
        <v>4.9141410000000003E-2</v>
      </c>
      <c r="H20" s="914">
        <v>10.64940565</v>
      </c>
      <c r="I20" s="913">
        <v>4.9451024799999992</v>
      </c>
      <c r="J20" s="916">
        <v>5.7043031700000002</v>
      </c>
      <c r="K20" s="917">
        <v>0.71811947999999992</v>
      </c>
      <c r="L20" s="758">
        <v>121.14979086</v>
      </c>
      <c r="M20" s="918">
        <v>475.17643439</v>
      </c>
      <c r="N20" s="53"/>
      <c r="O20" s="1032"/>
      <c r="P20" s="14"/>
      <c r="Q20" s="32" t="s">
        <v>224</v>
      </c>
      <c r="R20" s="101">
        <v>9.5551914269313656</v>
      </c>
      <c r="S20" s="102">
        <v>18.895967575482196</v>
      </c>
      <c r="T20" s="102">
        <v>81.104032424517797</v>
      </c>
      <c r="U20" s="103">
        <v>81.021212825228645</v>
      </c>
      <c r="V20" s="104">
        <v>4.0562521529061112E-2</v>
      </c>
      <c r="W20" s="103">
        <v>8.790279846464113</v>
      </c>
      <c r="X20" s="102">
        <v>46.435478584666356</v>
      </c>
      <c r="Y20" s="105">
        <v>53.56452141533363</v>
      </c>
      <c r="Z20" s="106">
        <v>0.59275337984681675</v>
      </c>
      <c r="AA20" s="107">
        <v>25.49574896649159</v>
      </c>
      <c r="AB20" s="108">
        <v>100</v>
      </c>
      <c r="AC20" s="14"/>
    </row>
    <row r="21" spans="1:29" ht="14.1" customHeight="1" x14ac:dyDescent="0.2">
      <c r="A21" s="14"/>
      <c r="B21" s="72" t="s">
        <v>225</v>
      </c>
      <c r="C21" s="905">
        <v>0.84393711999999999</v>
      </c>
      <c r="D21" s="906">
        <v>2.943279E-2</v>
      </c>
      <c r="E21" s="906">
        <v>0.81450433</v>
      </c>
      <c r="F21" s="907">
        <v>2.0372461900000003</v>
      </c>
      <c r="G21" s="908" t="s">
        <v>379</v>
      </c>
      <c r="H21" s="907">
        <v>0.61561379999999999</v>
      </c>
      <c r="I21" s="906" t="s">
        <v>379</v>
      </c>
      <c r="J21" s="909">
        <v>0.61561379999999999</v>
      </c>
      <c r="K21" s="910" t="s">
        <v>379</v>
      </c>
      <c r="L21" s="747">
        <v>3.4967971100000002</v>
      </c>
      <c r="M21" s="911">
        <v>10.689419610000002</v>
      </c>
      <c r="N21" s="53"/>
      <c r="O21" s="1032"/>
      <c r="P21" s="14"/>
      <c r="Q21" s="33" t="s">
        <v>225</v>
      </c>
      <c r="R21" s="85">
        <v>24.134574968234286</v>
      </c>
      <c r="S21" s="86">
        <v>3.4875572246425186</v>
      </c>
      <c r="T21" s="86">
        <v>96.512442775357485</v>
      </c>
      <c r="U21" s="87">
        <v>58.26034871093794</v>
      </c>
      <c r="V21" s="88" t="s">
        <v>379</v>
      </c>
      <c r="W21" s="87">
        <v>17.605076320827777</v>
      </c>
      <c r="X21" s="86" t="s">
        <v>379</v>
      </c>
      <c r="Y21" s="89">
        <v>100</v>
      </c>
      <c r="Z21" s="90" t="s">
        <v>379</v>
      </c>
      <c r="AA21" s="91">
        <v>32.712693837266251</v>
      </c>
      <c r="AB21" s="92">
        <v>100</v>
      </c>
      <c r="AC21" s="14"/>
    </row>
    <row r="22" spans="1:29" ht="14.1" customHeight="1" x14ac:dyDescent="0.2">
      <c r="A22" s="14"/>
      <c r="B22" s="71" t="s">
        <v>226</v>
      </c>
      <c r="C22" s="912">
        <v>0.36948896000000003</v>
      </c>
      <c r="D22" s="913">
        <v>2.2813599999999996E-3</v>
      </c>
      <c r="E22" s="913">
        <v>0.36720760000000002</v>
      </c>
      <c r="F22" s="914">
        <v>2.4981164499999999</v>
      </c>
      <c r="G22" s="915">
        <v>0.27908731999999997</v>
      </c>
      <c r="H22" s="914">
        <v>0.81564742000000001</v>
      </c>
      <c r="I22" s="913">
        <v>1.4507219999999999E-2</v>
      </c>
      <c r="J22" s="916">
        <v>0.80114020000000008</v>
      </c>
      <c r="K22" s="917">
        <v>9.0999999999999997E-7</v>
      </c>
      <c r="L22" s="758">
        <v>3.9623410600000004</v>
      </c>
      <c r="M22" s="918">
        <v>12.14682505</v>
      </c>
      <c r="N22" s="53"/>
      <c r="O22" s="1032"/>
      <c r="P22" s="14"/>
      <c r="Q22" s="32" t="s">
        <v>226</v>
      </c>
      <c r="R22" s="101">
        <v>9.3250165597809485</v>
      </c>
      <c r="S22" s="102">
        <v>0.61743658051379924</v>
      </c>
      <c r="T22" s="102">
        <v>99.382563419486203</v>
      </c>
      <c r="U22" s="103">
        <v>63.04647712481367</v>
      </c>
      <c r="V22" s="104">
        <v>7.0434956449710553</v>
      </c>
      <c r="W22" s="103">
        <v>20.584987704213425</v>
      </c>
      <c r="X22" s="102">
        <v>1.7786140977433604</v>
      </c>
      <c r="Y22" s="105">
        <v>98.221385902256657</v>
      </c>
      <c r="Z22" s="106">
        <v>2.2966220883570278E-5</v>
      </c>
      <c r="AA22" s="107">
        <v>32.620384698798311</v>
      </c>
      <c r="AB22" s="108">
        <v>100</v>
      </c>
      <c r="AC22" s="14"/>
    </row>
    <row r="23" spans="1:29" ht="14.1" customHeight="1" x14ac:dyDescent="0.2">
      <c r="A23" s="14"/>
      <c r="B23" s="68" t="s">
        <v>227</v>
      </c>
      <c r="C23" s="905">
        <v>0.19367931999999999</v>
      </c>
      <c r="D23" s="906">
        <v>1.7384200000000001E-3</v>
      </c>
      <c r="E23" s="906">
        <v>0.1919409</v>
      </c>
      <c r="F23" s="907">
        <v>4.0919669899999995</v>
      </c>
      <c r="G23" s="908">
        <v>0.18156206</v>
      </c>
      <c r="H23" s="907">
        <v>0.40092096000000005</v>
      </c>
      <c r="I23" s="906">
        <v>1.5002110000000001E-2</v>
      </c>
      <c r="J23" s="909">
        <v>0.38591885000000004</v>
      </c>
      <c r="K23" s="910">
        <v>0.24759458000000001</v>
      </c>
      <c r="L23" s="747">
        <v>5.1157239100000007</v>
      </c>
      <c r="M23" s="911">
        <v>22.200145160000002</v>
      </c>
      <c r="N23" s="53"/>
      <c r="O23" s="1032"/>
      <c r="P23" s="14"/>
      <c r="Q23" s="27" t="s">
        <v>227</v>
      </c>
      <c r="R23" s="85">
        <v>3.7859611544204688</v>
      </c>
      <c r="S23" s="86">
        <v>0.897576468153647</v>
      </c>
      <c r="T23" s="86">
        <v>99.102423531846355</v>
      </c>
      <c r="U23" s="87">
        <v>79.98803418615293</v>
      </c>
      <c r="V23" s="88">
        <v>3.5490980982200813</v>
      </c>
      <c r="W23" s="87">
        <v>7.8370327846719157</v>
      </c>
      <c r="X23" s="86">
        <v>3.7419121215313855</v>
      </c>
      <c r="Y23" s="89">
        <v>96.258087878468615</v>
      </c>
      <c r="Z23" s="90">
        <v>4.8398737765345894</v>
      </c>
      <c r="AA23" s="91">
        <v>23.043650719984754</v>
      </c>
      <c r="AB23" s="92">
        <v>100</v>
      </c>
      <c r="AC23" s="14"/>
    </row>
    <row r="24" spans="1:29" ht="14.1" customHeight="1" x14ac:dyDescent="0.2">
      <c r="A24" s="14"/>
      <c r="B24" s="71" t="s">
        <v>228</v>
      </c>
      <c r="C24" s="912">
        <v>1.1243883800000001</v>
      </c>
      <c r="D24" s="913">
        <v>4.9366000000000004E-4</v>
      </c>
      <c r="E24" s="913">
        <v>1.12389472</v>
      </c>
      <c r="F24" s="914">
        <v>6.5043637500000004</v>
      </c>
      <c r="G24" s="915">
        <v>1.136675E-2</v>
      </c>
      <c r="H24" s="914">
        <v>1.4243699999999999E-3</v>
      </c>
      <c r="I24" s="913">
        <v>1.2997900000000001E-3</v>
      </c>
      <c r="J24" s="916">
        <v>1.2458E-4</v>
      </c>
      <c r="K24" s="917" t="s">
        <v>379</v>
      </c>
      <c r="L24" s="758">
        <v>7.6415432500000007</v>
      </c>
      <c r="M24" s="918">
        <v>12.963260440000001</v>
      </c>
      <c r="N24" s="53"/>
      <c r="O24" s="1032"/>
      <c r="P24" s="14"/>
      <c r="Q24" s="32" t="s">
        <v>228</v>
      </c>
      <c r="R24" s="101">
        <v>14.714153191503563</v>
      </c>
      <c r="S24" s="102">
        <v>4.3904758247323761E-2</v>
      </c>
      <c r="T24" s="102">
        <v>99.956095241752678</v>
      </c>
      <c r="U24" s="103">
        <v>85.118457583813324</v>
      </c>
      <c r="V24" s="104">
        <v>0.14874940346637441</v>
      </c>
      <c r="W24" s="103">
        <v>1.8639821216741785E-2</v>
      </c>
      <c r="X24" s="102">
        <v>91.253677064245963</v>
      </c>
      <c r="Y24" s="105">
        <v>8.7463229357540548</v>
      </c>
      <c r="Z24" s="106" t="s">
        <v>379</v>
      </c>
      <c r="AA24" s="107">
        <v>58.947695183388603</v>
      </c>
      <c r="AB24" s="108">
        <v>100</v>
      </c>
      <c r="AC24" s="14"/>
    </row>
    <row r="25" spans="1:29" ht="14.1" customHeight="1" x14ac:dyDescent="0.2">
      <c r="A25" s="14"/>
      <c r="B25" s="72" t="s">
        <v>229</v>
      </c>
      <c r="C25" s="905">
        <v>0.50219522000000005</v>
      </c>
      <c r="D25" s="906">
        <v>1.2868999999999999E-3</v>
      </c>
      <c r="E25" s="906">
        <v>0.50090831999999996</v>
      </c>
      <c r="F25" s="907">
        <v>10.702303130000001</v>
      </c>
      <c r="G25" s="908">
        <v>0.12676846999999999</v>
      </c>
      <c r="H25" s="907">
        <v>1.8551480000000002E-2</v>
      </c>
      <c r="I25" s="906">
        <v>1.8551480000000002E-2</v>
      </c>
      <c r="J25" s="909" t="s">
        <v>379</v>
      </c>
      <c r="K25" s="910" t="s">
        <v>379</v>
      </c>
      <c r="L25" s="747">
        <v>11.349818300000001</v>
      </c>
      <c r="M25" s="911">
        <v>62.48157132</v>
      </c>
      <c r="N25" s="53"/>
      <c r="O25" s="1032"/>
      <c r="P25" s="14"/>
      <c r="Q25" s="33" t="s">
        <v>229</v>
      </c>
      <c r="R25" s="85">
        <v>4.4246983231440806</v>
      </c>
      <c r="S25" s="86">
        <v>0.25625492811341372</v>
      </c>
      <c r="T25" s="86">
        <v>99.743745071886565</v>
      </c>
      <c r="U25" s="87">
        <v>94.29492919723657</v>
      </c>
      <c r="V25" s="88">
        <v>1.1169206999551702</v>
      </c>
      <c r="W25" s="87">
        <v>0.16345177966417312</v>
      </c>
      <c r="X25" s="86">
        <v>100</v>
      </c>
      <c r="Y25" s="89" t="s">
        <v>379</v>
      </c>
      <c r="Z25" s="90" t="s">
        <v>379</v>
      </c>
      <c r="AA25" s="91">
        <v>18.165065410842168</v>
      </c>
      <c r="AB25" s="92">
        <v>100</v>
      </c>
      <c r="AC25" s="14"/>
    </row>
    <row r="26" spans="1:29" ht="14.1" customHeight="1" x14ac:dyDescent="0.2">
      <c r="A26" s="14"/>
      <c r="B26" s="71" t="s">
        <v>230</v>
      </c>
      <c r="C26" s="912">
        <v>0.31788260000000002</v>
      </c>
      <c r="D26" s="913">
        <v>1.3094600000000001E-3</v>
      </c>
      <c r="E26" s="913">
        <v>0.31657314000000003</v>
      </c>
      <c r="F26" s="914">
        <v>0.49791412000000002</v>
      </c>
      <c r="G26" s="915" t="s">
        <v>379</v>
      </c>
      <c r="H26" s="914">
        <v>3.7642532700000002</v>
      </c>
      <c r="I26" s="913">
        <v>3.2993270000000005E-2</v>
      </c>
      <c r="J26" s="916">
        <v>3.7312600000000002</v>
      </c>
      <c r="K26" s="917">
        <v>1.8972960000000001E-2</v>
      </c>
      <c r="L26" s="758">
        <v>4.5990229500000002</v>
      </c>
      <c r="M26" s="918">
        <v>7.1879867200000005</v>
      </c>
      <c r="N26" s="53"/>
      <c r="O26" s="1032"/>
      <c r="P26" s="14"/>
      <c r="Q26" s="32" t="s">
        <v>230</v>
      </c>
      <c r="R26" s="101">
        <v>6.9119594195545382</v>
      </c>
      <c r="S26" s="102">
        <v>0.41193195223645462</v>
      </c>
      <c r="T26" s="102">
        <v>99.588068047763542</v>
      </c>
      <c r="U26" s="103">
        <v>10.826519576293917</v>
      </c>
      <c r="V26" s="104" t="s">
        <v>379</v>
      </c>
      <c r="W26" s="103">
        <v>81.848977726888705</v>
      </c>
      <c r="X26" s="102">
        <v>0.87648911041525113</v>
      </c>
      <c r="Y26" s="105">
        <v>99.12351088958475</v>
      </c>
      <c r="Z26" s="106">
        <v>0.41254327726283685</v>
      </c>
      <c r="AA26" s="107">
        <v>63.982073550631156</v>
      </c>
      <c r="AB26" s="108">
        <v>100</v>
      </c>
      <c r="AC26" s="14"/>
    </row>
    <row r="27" spans="1:29" ht="14.1" customHeight="1" x14ac:dyDescent="0.2">
      <c r="A27" s="14"/>
      <c r="B27" s="72" t="s">
        <v>231</v>
      </c>
      <c r="C27" s="905">
        <v>10.17213473</v>
      </c>
      <c r="D27" s="906">
        <v>2.1652349999999997E-2</v>
      </c>
      <c r="E27" s="906">
        <v>10.15048238</v>
      </c>
      <c r="F27" s="907">
        <v>33.176344010000001</v>
      </c>
      <c r="G27" s="908">
        <v>8.4958279999999997E-2</v>
      </c>
      <c r="H27" s="907">
        <v>44.256371309999992</v>
      </c>
      <c r="I27" s="906">
        <v>0.70187159999999993</v>
      </c>
      <c r="J27" s="909">
        <v>43.554499709999995</v>
      </c>
      <c r="K27" s="910" t="s">
        <v>379</v>
      </c>
      <c r="L27" s="747">
        <v>87.689808330000005</v>
      </c>
      <c r="M27" s="911">
        <v>245.37368035</v>
      </c>
      <c r="N27" s="53"/>
      <c r="O27" s="1032"/>
      <c r="P27" s="14"/>
      <c r="Q27" s="33" t="s">
        <v>231</v>
      </c>
      <c r="R27" s="85">
        <v>11.60013338348233</v>
      </c>
      <c r="S27" s="86">
        <v>0.21285944961132067</v>
      </c>
      <c r="T27" s="86">
        <v>99.787140550388671</v>
      </c>
      <c r="U27" s="87">
        <v>37.833751312522686</v>
      </c>
      <c r="V27" s="88">
        <v>9.6885010490933524E-2</v>
      </c>
      <c r="W27" s="87">
        <v>50.46923029350404</v>
      </c>
      <c r="X27" s="86">
        <v>1.5859221604131106</v>
      </c>
      <c r="Y27" s="89">
        <v>98.414077839586895</v>
      </c>
      <c r="Z27" s="90" t="s">
        <v>379</v>
      </c>
      <c r="AA27" s="91">
        <v>35.737251120380812</v>
      </c>
      <c r="AB27" s="92">
        <v>100</v>
      </c>
      <c r="AC27" s="14"/>
    </row>
    <row r="28" spans="1:29" ht="14.1" customHeight="1" x14ac:dyDescent="0.2">
      <c r="A28" s="34"/>
      <c r="B28" s="71" t="s">
        <v>232</v>
      </c>
      <c r="C28" s="912">
        <v>2.1508387</v>
      </c>
      <c r="D28" s="913">
        <v>5.5627599999999999E-2</v>
      </c>
      <c r="E28" s="913">
        <v>2.0952110999999998</v>
      </c>
      <c r="F28" s="914">
        <v>21.034566250000001</v>
      </c>
      <c r="G28" s="915">
        <v>0.13961762999999999</v>
      </c>
      <c r="H28" s="914">
        <v>6.260309E-2</v>
      </c>
      <c r="I28" s="913">
        <v>1.20482E-2</v>
      </c>
      <c r="J28" s="916">
        <v>5.0554889999999998E-2</v>
      </c>
      <c r="K28" s="917">
        <v>0.39396584000000001</v>
      </c>
      <c r="L28" s="758">
        <v>23.781591510000002</v>
      </c>
      <c r="M28" s="918">
        <v>82.205128549999998</v>
      </c>
      <c r="N28" s="53"/>
      <c r="O28" s="1032"/>
      <c r="P28" s="34"/>
      <c r="Q28" s="32" t="s">
        <v>232</v>
      </c>
      <c r="R28" s="101">
        <v>9.044132723815336</v>
      </c>
      <c r="S28" s="102">
        <v>2.5863213266527145</v>
      </c>
      <c r="T28" s="102">
        <v>97.413678673347277</v>
      </c>
      <c r="U28" s="103">
        <v>88.448942709133263</v>
      </c>
      <c r="V28" s="104">
        <v>0.58708278603343977</v>
      </c>
      <c r="W28" s="103">
        <v>0.26324180185197366</v>
      </c>
      <c r="X28" s="102">
        <v>19.245375907163691</v>
      </c>
      <c r="Y28" s="105">
        <v>80.754624092836309</v>
      </c>
      <c r="Z28" s="106">
        <v>1.6565999791659864</v>
      </c>
      <c r="AA28" s="107">
        <v>28.929571584496966</v>
      </c>
      <c r="AB28" s="108">
        <v>100</v>
      </c>
      <c r="AC28" s="14"/>
    </row>
    <row r="29" spans="1:29" ht="14.1" customHeight="1" x14ac:dyDescent="0.2">
      <c r="A29" s="34"/>
      <c r="B29" s="72" t="s">
        <v>233</v>
      </c>
      <c r="C29" s="905">
        <v>1.7246400399999999</v>
      </c>
      <c r="D29" s="906">
        <v>5.7559449999999998E-2</v>
      </c>
      <c r="E29" s="906">
        <v>1.6670805900000001</v>
      </c>
      <c r="F29" s="907">
        <v>45.795730849999998</v>
      </c>
      <c r="G29" s="908">
        <v>0.35183483999999998</v>
      </c>
      <c r="H29" s="907">
        <v>0.47895956000000001</v>
      </c>
      <c r="I29" s="906">
        <v>1.2418469999999999E-2</v>
      </c>
      <c r="J29" s="909">
        <v>0.46654108999999999</v>
      </c>
      <c r="K29" s="910">
        <v>0.60698487000000001</v>
      </c>
      <c r="L29" s="747">
        <v>48.958150159999995</v>
      </c>
      <c r="M29" s="911">
        <v>401.40159129999995</v>
      </c>
      <c r="N29" s="53"/>
      <c r="O29" s="1032"/>
      <c r="P29" s="34"/>
      <c r="Q29" s="33" t="s">
        <v>233</v>
      </c>
      <c r="R29" s="85">
        <v>3.5226821976804858</v>
      </c>
      <c r="S29" s="86">
        <v>3.3374761495158145</v>
      </c>
      <c r="T29" s="86">
        <v>96.662523850484192</v>
      </c>
      <c r="U29" s="87">
        <v>93.540566178123768</v>
      </c>
      <c r="V29" s="88">
        <v>0.71864406406322434</v>
      </c>
      <c r="W29" s="87">
        <v>0.97830403811155764</v>
      </c>
      <c r="X29" s="86">
        <v>2.5928013630211284</v>
      </c>
      <c r="Y29" s="89">
        <v>97.407198636978862</v>
      </c>
      <c r="Z29" s="90">
        <v>1.23980352202098</v>
      </c>
      <c r="AA29" s="91">
        <v>12.19680021731892</v>
      </c>
      <c r="AB29" s="92">
        <v>100</v>
      </c>
      <c r="AC29" s="14"/>
    </row>
    <row r="30" spans="1:29" ht="14.1" customHeight="1" x14ac:dyDescent="0.2">
      <c r="A30" s="34"/>
      <c r="B30" s="71" t="s">
        <v>234</v>
      </c>
      <c r="C30" s="912">
        <v>3.1170714900000003</v>
      </c>
      <c r="D30" s="913">
        <v>0.37155524000000001</v>
      </c>
      <c r="E30" s="913">
        <v>2.7455162500000001</v>
      </c>
      <c r="F30" s="914">
        <v>16.370621209999999</v>
      </c>
      <c r="G30" s="915">
        <v>3.5333840000000005E-2</v>
      </c>
      <c r="H30" s="914">
        <v>2.3291319499999998</v>
      </c>
      <c r="I30" s="913">
        <v>0.22701976999999998</v>
      </c>
      <c r="J30" s="916">
        <v>2.1021121800000002</v>
      </c>
      <c r="K30" s="917" t="s">
        <v>379</v>
      </c>
      <c r="L30" s="758">
        <v>21.852158489999997</v>
      </c>
      <c r="M30" s="918">
        <v>73.599522109999995</v>
      </c>
      <c r="N30" s="53"/>
      <c r="O30" s="1032"/>
      <c r="P30" s="34"/>
      <c r="Q30" s="32" t="s">
        <v>234</v>
      </c>
      <c r="R30" s="101">
        <v>14.264364279741232</v>
      </c>
      <c r="S30" s="102">
        <v>11.920010214459341</v>
      </c>
      <c r="T30" s="102">
        <v>88.079989785540661</v>
      </c>
      <c r="U30" s="103">
        <v>74.915350890812633</v>
      </c>
      <c r="V30" s="104">
        <v>0.16169496489863694</v>
      </c>
      <c r="W30" s="103">
        <v>10.658589864547519</v>
      </c>
      <c r="X30" s="102">
        <v>9.7469690371127324</v>
      </c>
      <c r="Y30" s="105">
        <v>90.25303096288728</v>
      </c>
      <c r="Z30" s="106" t="s">
        <v>379</v>
      </c>
      <c r="AA30" s="107">
        <v>29.690625514307428</v>
      </c>
      <c r="AB30" s="108">
        <v>100</v>
      </c>
      <c r="AC30" s="14"/>
    </row>
    <row r="31" spans="1:29" ht="14.1" customHeight="1" x14ac:dyDescent="0.2">
      <c r="A31" s="34"/>
      <c r="B31" s="72" t="s">
        <v>235</v>
      </c>
      <c r="C31" s="905">
        <v>0.52577751000000006</v>
      </c>
      <c r="D31" s="906">
        <v>0.12189547000000001</v>
      </c>
      <c r="E31" s="906">
        <v>0.40388204</v>
      </c>
      <c r="F31" s="907">
        <v>14.211200849999999</v>
      </c>
      <c r="G31" s="908">
        <v>0.56947119000000002</v>
      </c>
      <c r="H31" s="907">
        <v>0.17653996</v>
      </c>
      <c r="I31" s="906">
        <v>0.13288840999999998</v>
      </c>
      <c r="J31" s="909">
        <v>4.3651549999999997E-2</v>
      </c>
      <c r="K31" s="910">
        <v>2.6715039999999999E-2</v>
      </c>
      <c r="L31" s="747">
        <v>15.509704549999999</v>
      </c>
      <c r="M31" s="911">
        <v>119.21168326</v>
      </c>
      <c r="N31" s="53"/>
      <c r="O31" s="1032"/>
      <c r="P31" s="34"/>
      <c r="Q31" s="33" t="s">
        <v>235</v>
      </c>
      <c r="R31" s="85">
        <v>3.3899904946932091</v>
      </c>
      <c r="S31" s="86">
        <v>23.18385014223982</v>
      </c>
      <c r="T31" s="86">
        <v>76.816149857760166</v>
      </c>
      <c r="U31" s="87">
        <v>91.627798609484159</v>
      </c>
      <c r="V31" s="88">
        <v>3.6717088205268236</v>
      </c>
      <c r="W31" s="87">
        <v>1.1382548225265841</v>
      </c>
      <c r="X31" s="86">
        <v>75.273841684341605</v>
      </c>
      <c r="Y31" s="89">
        <v>24.726158315658392</v>
      </c>
      <c r="Z31" s="90">
        <v>0.17224725276923475</v>
      </c>
      <c r="AA31" s="91">
        <v>13.010221922773644</v>
      </c>
      <c r="AB31" s="92">
        <v>100</v>
      </c>
      <c r="AC31" s="14"/>
    </row>
    <row r="32" spans="1:29" ht="14.1" customHeight="1" x14ac:dyDescent="0.2">
      <c r="A32" s="34"/>
      <c r="B32" s="69" t="s">
        <v>236</v>
      </c>
      <c r="C32" s="912">
        <v>6.8752160000000007E-2</v>
      </c>
      <c r="D32" s="913">
        <v>1.76224E-3</v>
      </c>
      <c r="E32" s="913">
        <v>6.6989919999999994E-2</v>
      </c>
      <c r="F32" s="914">
        <v>5.7280352499999996</v>
      </c>
      <c r="G32" s="915">
        <v>4.2268059999999996E-2</v>
      </c>
      <c r="H32" s="914">
        <v>0.18019812999999998</v>
      </c>
      <c r="I32" s="913" t="s">
        <v>379</v>
      </c>
      <c r="J32" s="916">
        <v>0.18019812999999998</v>
      </c>
      <c r="K32" s="917">
        <v>1.1354E-3</v>
      </c>
      <c r="L32" s="758">
        <v>6.0203889999999998</v>
      </c>
      <c r="M32" s="918">
        <v>19.158170370000001</v>
      </c>
      <c r="N32" s="55"/>
      <c r="O32" s="1032"/>
      <c r="P32" s="34"/>
      <c r="Q32" s="29" t="s">
        <v>236</v>
      </c>
      <c r="R32" s="101">
        <v>1.1419886655164644</v>
      </c>
      <c r="S32" s="102">
        <v>2.5631776514366966</v>
      </c>
      <c r="T32" s="102">
        <v>97.436822348563297</v>
      </c>
      <c r="U32" s="103">
        <v>95.143939203928511</v>
      </c>
      <c r="V32" s="104">
        <v>0.70208187544027467</v>
      </c>
      <c r="W32" s="103">
        <v>2.9931310086441254</v>
      </c>
      <c r="X32" s="102" t="s">
        <v>379</v>
      </c>
      <c r="Y32" s="105">
        <v>100</v>
      </c>
      <c r="Z32" s="106">
        <v>1.8859246470618426E-2</v>
      </c>
      <c r="AA32" s="107">
        <v>31.424655297080957</v>
      </c>
      <c r="AB32" s="108">
        <v>100</v>
      </c>
      <c r="AC32" s="14"/>
    </row>
    <row r="33" spans="1:29" ht="14.1" customHeight="1" x14ac:dyDescent="0.2">
      <c r="A33" s="34"/>
      <c r="B33" s="68" t="s">
        <v>237</v>
      </c>
      <c r="C33" s="905">
        <v>9.530079000000001E-2</v>
      </c>
      <c r="D33" s="906">
        <v>5.1949100000000005E-3</v>
      </c>
      <c r="E33" s="906">
        <v>9.0105879999999999E-2</v>
      </c>
      <c r="F33" s="907">
        <v>6.48549446</v>
      </c>
      <c r="G33" s="908">
        <v>8.1383529999999996E-2</v>
      </c>
      <c r="H33" s="907">
        <v>1.1801909999999999E-2</v>
      </c>
      <c r="I33" s="906">
        <v>1.2654399999999998E-3</v>
      </c>
      <c r="J33" s="909">
        <v>1.0536469999999999E-2</v>
      </c>
      <c r="K33" s="910">
        <v>1.9065E-4</v>
      </c>
      <c r="L33" s="747">
        <v>6.67417134</v>
      </c>
      <c r="M33" s="911">
        <v>42.810839550000004</v>
      </c>
      <c r="N33" s="55"/>
      <c r="O33" s="1032"/>
      <c r="P33" s="34"/>
      <c r="Q33" s="27" t="s">
        <v>237</v>
      </c>
      <c r="R33" s="85">
        <v>1.4279044565253851</v>
      </c>
      <c r="S33" s="86">
        <v>5.4510670897901266</v>
      </c>
      <c r="T33" s="86">
        <v>94.548932910209857</v>
      </c>
      <c r="U33" s="87">
        <v>97.173029123942143</v>
      </c>
      <c r="V33" s="88">
        <v>1.2193802923854813</v>
      </c>
      <c r="W33" s="87">
        <v>0.17682959275061103</v>
      </c>
      <c r="X33" s="86">
        <v>10.722332232664035</v>
      </c>
      <c r="Y33" s="89">
        <v>89.27766776733597</v>
      </c>
      <c r="Z33" s="90">
        <v>2.8565343963734679E-3</v>
      </c>
      <c r="AA33" s="91">
        <v>15.589909962417448</v>
      </c>
      <c r="AB33" s="92">
        <v>100</v>
      </c>
      <c r="AC33" s="14"/>
    </row>
    <row r="34" spans="1:29" ht="14.1" customHeight="1" x14ac:dyDescent="0.2">
      <c r="A34" s="34"/>
      <c r="B34" s="69" t="s">
        <v>238</v>
      </c>
      <c r="C34" s="912">
        <v>2.1202545399999999</v>
      </c>
      <c r="D34" s="913">
        <v>0.20643284000000001</v>
      </c>
      <c r="E34" s="913">
        <v>1.9138217</v>
      </c>
      <c r="F34" s="914">
        <v>11.237275030000001</v>
      </c>
      <c r="G34" s="915">
        <v>9.9677769999999999E-2</v>
      </c>
      <c r="H34" s="914">
        <v>0.85051533999999995</v>
      </c>
      <c r="I34" s="913">
        <v>0.49015731000000001</v>
      </c>
      <c r="J34" s="916">
        <v>0.36035803</v>
      </c>
      <c r="K34" s="917">
        <v>0.64448720000000004</v>
      </c>
      <c r="L34" s="758">
        <v>14.95220988</v>
      </c>
      <c r="M34" s="918">
        <v>63.239910879999996</v>
      </c>
      <c r="N34" s="55"/>
      <c r="O34" s="1032"/>
      <c r="P34" s="364"/>
      <c r="Q34" s="29" t="s">
        <v>238</v>
      </c>
      <c r="R34" s="101">
        <v>14.180208524467286</v>
      </c>
      <c r="S34" s="102">
        <v>9.7362291227542901</v>
      </c>
      <c r="T34" s="102">
        <v>90.263770877245705</v>
      </c>
      <c r="U34" s="103">
        <v>75.154610055540502</v>
      </c>
      <c r="V34" s="104">
        <v>0.66664239466922193</v>
      </c>
      <c r="W34" s="103">
        <v>5.6882249970129495</v>
      </c>
      <c r="X34" s="102">
        <v>57.630625451152952</v>
      </c>
      <c r="Y34" s="105">
        <v>42.369374548847055</v>
      </c>
      <c r="Z34" s="106">
        <v>4.3103140283100414</v>
      </c>
      <c r="AA34" s="411">
        <v>23.643628955095075</v>
      </c>
      <c r="AB34" s="108">
        <v>100</v>
      </c>
      <c r="AC34" s="14"/>
    </row>
    <row r="35" spans="1:29" ht="14.1" customHeight="1" x14ac:dyDescent="0.2">
      <c r="A35" s="34"/>
      <c r="B35" s="68" t="s">
        <v>239</v>
      </c>
      <c r="C35" s="905">
        <v>2.71844069</v>
      </c>
      <c r="D35" s="906">
        <v>0.52410162999999999</v>
      </c>
      <c r="E35" s="906">
        <v>2.1943390599999999</v>
      </c>
      <c r="F35" s="907">
        <v>17.907053879999999</v>
      </c>
      <c r="G35" s="908">
        <v>6.6587689999999991E-2</v>
      </c>
      <c r="H35" s="907">
        <v>6.1713784399999998</v>
      </c>
      <c r="I35" s="906">
        <v>0.30779663000000002</v>
      </c>
      <c r="J35" s="909">
        <v>5.8635818099999995</v>
      </c>
      <c r="K35" s="910">
        <v>0.30015278000000001</v>
      </c>
      <c r="L35" s="747">
        <v>27.163613479999999</v>
      </c>
      <c r="M35" s="911">
        <v>65.662071060000002</v>
      </c>
      <c r="N35" s="55"/>
      <c r="O35" s="1032"/>
      <c r="P35" s="364"/>
      <c r="Q35" s="27" t="s">
        <v>239</v>
      </c>
      <c r="R35" s="85">
        <v>10.007654879942725</v>
      </c>
      <c r="S35" s="86">
        <v>19.27949474593834</v>
      </c>
      <c r="T35" s="86">
        <v>80.720505254061663</v>
      </c>
      <c r="U35" s="87">
        <v>65.922944652354843</v>
      </c>
      <c r="V35" s="88">
        <v>0.24513561146431098</v>
      </c>
      <c r="W35" s="87">
        <v>22.719283811573366</v>
      </c>
      <c r="X35" s="86">
        <v>4.987485907605433</v>
      </c>
      <c r="Y35" s="89">
        <v>95.012514092394568</v>
      </c>
      <c r="Z35" s="90">
        <v>1.1049810446647543</v>
      </c>
      <c r="AA35" s="409">
        <v>41.368804001291274</v>
      </c>
      <c r="AB35" s="92">
        <v>100</v>
      </c>
      <c r="AC35" s="14"/>
    </row>
    <row r="36" spans="1:29" ht="14.1" customHeight="1" x14ac:dyDescent="0.2">
      <c r="A36" s="34"/>
      <c r="B36" s="989" t="s">
        <v>240</v>
      </c>
      <c r="C36" s="990">
        <v>33.878207789999998</v>
      </c>
      <c r="D36" s="991">
        <v>1.5433293000000001</v>
      </c>
      <c r="E36" s="991">
        <v>32.334878490000001</v>
      </c>
      <c r="F36" s="992">
        <v>108.36469303</v>
      </c>
      <c r="G36" s="993">
        <v>2.1027437599999996</v>
      </c>
      <c r="H36" s="992">
        <v>11.154158170000001</v>
      </c>
      <c r="I36" s="991">
        <v>2.3207281200000001</v>
      </c>
      <c r="J36" s="994">
        <v>8.8334300500000005</v>
      </c>
      <c r="K36" s="995">
        <v>0.50159111999999995</v>
      </c>
      <c r="L36" s="996">
        <v>156.00139386999999</v>
      </c>
      <c r="M36" s="997">
        <v>621.97579845999996</v>
      </c>
      <c r="N36" s="53"/>
      <c r="O36" s="1032"/>
      <c r="P36" s="364"/>
      <c r="Q36" s="633" t="s">
        <v>240</v>
      </c>
      <c r="R36" s="998">
        <v>21.716605826119469</v>
      </c>
      <c r="S36" s="999">
        <v>4.5555222683755794</v>
      </c>
      <c r="T36" s="999">
        <v>95.444477731624431</v>
      </c>
      <c r="U36" s="1000">
        <v>69.463926149469614</v>
      </c>
      <c r="V36" s="1001">
        <v>1.3479006230881954</v>
      </c>
      <c r="W36" s="1000">
        <v>7.1500375049822003</v>
      </c>
      <c r="X36" s="999">
        <v>20.805945949751582</v>
      </c>
      <c r="Y36" s="1002">
        <v>79.194054050248425</v>
      </c>
      <c r="Z36" s="1003">
        <v>0.32152989634053453</v>
      </c>
      <c r="AA36" s="1004">
        <v>25.08158585209528</v>
      </c>
      <c r="AB36" s="1005">
        <v>100</v>
      </c>
      <c r="AC36" s="14"/>
    </row>
    <row r="37" spans="1:29" ht="14.1" customHeight="1" x14ac:dyDescent="0.2">
      <c r="A37" s="34"/>
      <c r="B37" s="988" t="s">
        <v>242</v>
      </c>
      <c r="C37" s="941" t="s">
        <v>379</v>
      </c>
      <c r="D37" s="942" t="s">
        <v>379</v>
      </c>
      <c r="E37" s="942" t="s">
        <v>379</v>
      </c>
      <c r="F37" s="943" t="s">
        <v>379</v>
      </c>
      <c r="G37" s="944" t="s">
        <v>379</v>
      </c>
      <c r="H37" s="943" t="s">
        <v>379</v>
      </c>
      <c r="I37" s="942" t="s">
        <v>379</v>
      </c>
      <c r="J37" s="945" t="s">
        <v>379</v>
      </c>
      <c r="K37" s="946" t="s">
        <v>379</v>
      </c>
      <c r="L37" s="780" t="s">
        <v>379</v>
      </c>
      <c r="M37" s="947" t="s">
        <v>379</v>
      </c>
      <c r="N37" s="53"/>
      <c r="O37" s="1033"/>
      <c r="P37" s="34"/>
      <c r="Q37" s="632" t="s">
        <v>242</v>
      </c>
      <c r="R37" s="119" t="s">
        <v>379</v>
      </c>
      <c r="S37" s="120" t="s">
        <v>379</v>
      </c>
      <c r="T37" s="120" t="s">
        <v>379</v>
      </c>
      <c r="U37" s="121" t="s">
        <v>379</v>
      </c>
      <c r="V37" s="122" t="s">
        <v>379</v>
      </c>
      <c r="W37" s="121" t="s">
        <v>379</v>
      </c>
      <c r="X37" s="120" t="s">
        <v>379</v>
      </c>
      <c r="Y37" s="123" t="s">
        <v>379</v>
      </c>
      <c r="Z37" s="124" t="s">
        <v>379</v>
      </c>
      <c r="AA37" s="125" t="s">
        <v>379</v>
      </c>
      <c r="AB37" s="126" t="s">
        <v>379</v>
      </c>
      <c r="AC37" s="14"/>
    </row>
    <row r="38" spans="1:29" ht="14.1" customHeight="1" x14ac:dyDescent="0.2">
      <c r="A38" s="34"/>
      <c r="B38" s="73" t="s">
        <v>243</v>
      </c>
      <c r="C38" s="933">
        <v>11.597942779999999</v>
      </c>
      <c r="D38" s="934">
        <v>3.7598221299999999</v>
      </c>
      <c r="E38" s="934">
        <v>7.8381206499999996</v>
      </c>
      <c r="F38" s="935">
        <v>55.742785329999997</v>
      </c>
      <c r="G38" s="936">
        <v>0.44462464000000002</v>
      </c>
      <c r="H38" s="935">
        <v>4.2145643399999999</v>
      </c>
      <c r="I38" s="934">
        <v>1.6156058099999999</v>
      </c>
      <c r="J38" s="937">
        <v>2.59895853</v>
      </c>
      <c r="K38" s="938" t="s">
        <v>379</v>
      </c>
      <c r="L38" s="939">
        <v>71.999917089999983</v>
      </c>
      <c r="M38" s="940">
        <v>450.31080375000005</v>
      </c>
      <c r="N38" s="53"/>
      <c r="O38" s="1033"/>
      <c r="P38" s="34"/>
      <c r="Q38" s="37" t="s">
        <v>243</v>
      </c>
      <c r="R38" s="127">
        <v>16.108272410234246</v>
      </c>
      <c r="S38" s="128">
        <v>32.418008963482748</v>
      </c>
      <c r="T38" s="128">
        <v>67.581991036517266</v>
      </c>
      <c r="U38" s="129">
        <v>77.420624332555064</v>
      </c>
      <c r="V38" s="130">
        <v>0.61753493333085185</v>
      </c>
      <c r="W38" s="129">
        <v>5.853568323879859</v>
      </c>
      <c r="X38" s="128">
        <v>38.33387462296993</v>
      </c>
      <c r="Y38" s="131">
        <v>61.666125377030077</v>
      </c>
      <c r="Z38" s="132" t="s">
        <v>379</v>
      </c>
      <c r="AA38" s="133">
        <v>15.988938415515413</v>
      </c>
      <c r="AB38" s="134">
        <v>100</v>
      </c>
      <c r="AC38" s="14"/>
    </row>
    <row r="39" spans="1:29" ht="14.1" customHeight="1" x14ac:dyDescent="0.2">
      <c r="A39" s="34"/>
      <c r="B39" s="70" t="s">
        <v>244</v>
      </c>
      <c r="C39" s="941">
        <v>0.46715302999999997</v>
      </c>
      <c r="D39" s="942">
        <v>2.1056139999999997E-2</v>
      </c>
      <c r="E39" s="942">
        <v>0.44609688999999997</v>
      </c>
      <c r="F39" s="943">
        <v>0.81806285000000001</v>
      </c>
      <c r="G39" s="944" t="s">
        <v>379</v>
      </c>
      <c r="H39" s="943">
        <v>0.19779429000000001</v>
      </c>
      <c r="I39" s="942">
        <v>1.386043E-2</v>
      </c>
      <c r="J39" s="945">
        <v>0.18393386</v>
      </c>
      <c r="K39" s="946" t="s">
        <v>379</v>
      </c>
      <c r="L39" s="780">
        <v>1.48301017</v>
      </c>
      <c r="M39" s="947">
        <v>5.0977609800000003</v>
      </c>
      <c r="N39" s="53"/>
      <c r="O39" s="1033"/>
      <c r="P39" s="34"/>
      <c r="Q39" s="30" t="s">
        <v>244</v>
      </c>
      <c r="R39" s="119">
        <v>31.500325449555071</v>
      </c>
      <c r="S39" s="120">
        <v>4.5073324259504419</v>
      </c>
      <c r="T39" s="120">
        <v>95.492667574049563</v>
      </c>
      <c r="U39" s="121">
        <v>55.16232231907081</v>
      </c>
      <c r="V39" s="122" t="s">
        <v>379</v>
      </c>
      <c r="W39" s="121">
        <v>13.337352231374112</v>
      </c>
      <c r="X39" s="120">
        <v>7.0074975369612531</v>
      </c>
      <c r="Y39" s="123">
        <v>92.992502463038733</v>
      </c>
      <c r="Z39" s="124" t="s">
        <v>379</v>
      </c>
      <c r="AA39" s="125">
        <v>29.091402594556325</v>
      </c>
      <c r="AB39" s="126">
        <v>100</v>
      </c>
      <c r="AC39" s="14"/>
    </row>
    <row r="40" spans="1:29" ht="14.1" customHeight="1" x14ac:dyDescent="0.2">
      <c r="A40" s="34"/>
      <c r="B40" s="69" t="s">
        <v>245</v>
      </c>
      <c r="C40" s="912">
        <v>2.4865930500000002</v>
      </c>
      <c r="D40" s="913">
        <v>1.2403335400000002</v>
      </c>
      <c r="E40" s="913">
        <v>1.24625951</v>
      </c>
      <c r="F40" s="914">
        <v>10.09938767</v>
      </c>
      <c r="G40" s="915">
        <v>4.7469830000000005E-2</v>
      </c>
      <c r="H40" s="914">
        <v>3.5637963500000001</v>
      </c>
      <c r="I40" s="913">
        <v>1.9948584300000001</v>
      </c>
      <c r="J40" s="916">
        <v>1.56893792</v>
      </c>
      <c r="K40" s="917">
        <v>1.78130286</v>
      </c>
      <c r="L40" s="758">
        <v>17.97854976</v>
      </c>
      <c r="M40" s="918">
        <v>55.548440040000003</v>
      </c>
      <c r="N40" s="53"/>
      <c r="O40" s="1033"/>
      <c r="P40" s="34"/>
      <c r="Q40" s="29" t="s">
        <v>245</v>
      </c>
      <c r="R40" s="101">
        <v>13.830887825737509</v>
      </c>
      <c r="S40" s="102">
        <v>49.880841579606283</v>
      </c>
      <c r="T40" s="102">
        <v>50.119158420393717</v>
      </c>
      <c r="U40" s="103">
        <v>56.174651486461173</v>
      </c>
      <c r="V40" s="104">
        <v>0.26403592410781862</v>
      </c>
      <c r="W40" s="103">
        <v>19.82249067680084</v>
      </c>
      <c r="X40" s="102">
        <v>55.975657251009871</v>
      </c>
      <c r="Y40" s="105">
        <v>44.024342748990129</v>
      </c>
      <c r="Z40" s="106">
        <v>9.9079340868926682</v>
      </c>
      <c r="AA40" s="107">
        <v>32.36553492240968</v>
      </c>
      <c r="AB40" s="108">
        <v>100</v>
      </c>
      <c r="AC40" s="14"/>
    </row>
    <row r="41" spans="1:29" ht="14.1" customHeight="1" x14ac:dyDescent="0.2">
      <c r="A41" s="34"/>
      <c r="B41" s="68" t="s">
        <v>246</v>
      </c>
      <c r="C41" s="905">
        <v>4.8430698799999998</v>
      </c>
      <c r="D41" s="906">
        <v>0.13824537000000001</v>
      </c>
      <c r="E41" s="906">
        <v>4.7048245100000008</v>
      </c>
      <c r="F41" s="907">
        <v>15.984438249999998</v>
      </c>
      <c r="G41" s="908">
        <v>4.0219050000000006E-2</v>
      </c>
      <c r="H41" s="907">
        <v>0.15098851999999999</v>
      </c>
      <c r="I41" s="906">
        <v>0.12306479000000001</v>
      </c>
      <c r="J41" s="909">
        <v>2.7923730000000001E-2</v>
      </c>
      <c r="K41" s="910">
        <v>4.550013E-2</v>
      </c>
      <c r="L41" s="747">
        <v>21.064215829999998</v>
      </c>
      <c r="M41" s="911">
        <v>56.181766699999997</v>
      </c>
      <c r="N41" s="53"/>
      <c r="O41" s="1033"/>
      <c r="P41" s="34"/>
      <c r="Q41" s="27" t="s">
        <v>246</v>
      </c>
      <c r="R41" s="85">
        <v>22.991930575941122</v>
      </c>
      <c r="S41" s="86">
        <v>2.8544987668028448</v>
      </c>
      <c r="T41" s="86">
        <v>97.14550123319718</v>
      </c>
      <c r="U41" s="87">
        <v>75.884326190936108</v>
      </c>
      <c r="V41" s="88">
        <v>0.19093542491488993</v>
      </c>
      <c r="W41" s="87">
        <v>0.71680104884303208</v>
      </c>
      <c r="X41" s="86">
        <v>81.506057546626735</v>
      </c>
      <c r="Y41" s="89">
        <v>18.493942453373275</v>
      </c>
      <c r="Z41" s="90">
        <v>0.21600675936484648</v>
      </c>
      <c r="AA41" s="91">
        <v>37.492975154161535</v>
      </c>
      <c r="AB41" s="92">
        <v>100</v>
      </c>
      <c r="AC41" s="14"/>
    </row>
    <row r="42" spans="1:29" ht="3.75" customHeight="1" x14ac:dyDescent="0.2">
      <c r="A42" s="34"/>
      <c r="B42" s="38"/>
      <c r="C42" s="31"/>
      <c r="D42" s="31"/>
      <c r="E42" s="31"/>
      <c r="F42" s="31"/>
      <c r="G42" s="31"/>
      <c r="H42" s="31"/>
      <c r="I42" s="31"/>
      <c r="J42" s="31"/>
      <c r="K42" s="31"/>
      <c r="L42" s="31"/>
      <c r="M42" s="31"/>
      <c r="N42" s="31"/>
      <c r="O42" s="31"/>
      <c r="P42" s="34"/>
      <c r="Q42" s="38"/>
      <c r="R42" s="39"/>
      <c r="S42" s="39"/>
      <c r="T42" s="31"/>
      <c r="U42" s="31"/>
      <c r="V42" s="31"/>
      <c r="W42" s="31"/>
      <c r="X42" s="31"/>
      <c r="Y42" s="31"/>
      <c r="Z42" s="31"/>
      <c r="AA42" s="14"/>
      <c r="AB42" s="14"/>
      <c r="AC42" s="14"/>
    </row>
    <row r="43" spans="1:29" ht="9.9499999999999993" customHeight="1" x14ac:dyDescent="0.2">
      <c r="A43" s="10"/>
      <c r="B43" s="56" t="s">
        <v>382</v>
      </c>
      <c r="C43" s="18"/>
      <c r="D43" s="18"/>
      <c r="E43" s="18"/>
      <c r="F43" s="18"/>
      <c r="G43" s="18"/>
      <c r="H43" s="18"/>
      <c r="I43" s="18"/>
      <c r="J43" s="18"/>
      <c r="K43" s="10"/>
      <c r="L43" s="10"/>
      <c r="M43" s="48"/>
      <c r="N43" s="18"/>
      <c r="O43" s="18"/>
      <c r="P43" s="10"/>
      <c r="Q43" s="56" t="s">
        <v>382</v>
      </c>
      <c r="R43" s="18"/>
      <c r="S43" s="18"/>
      <c r="T43" s="18"/>
      <c r="U43" s="18"/>
      <c r="V43" s="18"/>
      <c r="W43" s="18"/>
      <c r="X43" s="10"/>
      <c r="Y43" s="48"/>
      <c r="Z43" s="18"/>
      <c r="AA43" s="14"/>
      <c r="AB43" s="14"/>
      <c r="AC43" s="14"/>
    </row>
    <row r="44" spans="1:29" ht="9.9499999999999993" customHeight="1" x14ac:dyDescent="0.2">
      <c r="A44" s="10"/>
      <c r="B44" s="57" t="s">
        <v>379</v>
      </c>
      <c r="C44" s="58"/>
      <c r="D44" s="58"/>
      <c r="E44" s="58"/>
      <c r="F44" s="58"/>
      <c r="G44" s="58"/>
      <c r="H44" s="58"/>
      <c r="I44" s="58"/>
      <c r="J44" s="58"/>
      <c r="K44" s="58"/>
      <c r="L44" s="58"/>
      <c r="M44" s="58"/>
      <c r="N44" s="41"/>
      <c r="O44" s="41"/>
      <c r="P44" s="10"/>
      <c r="Q44" s="57" t="s">
        <v>379</v>
      </c>
      <c r="R44" s="58"/>
      <c r="S44" s="58"/>
      <c r="T44" s="58"/>
      <c r="U44" s="58"/>
      <c r="V44" s="58"/>
      <c r="W44" s="58"/>
      <c r="X44" s="58"/>
      <c r="Y44" s="58"/>
      <c r="Z44" s="58"/>
      <c r="AA44" s="14"/>
      <c r="AB44" s="14"/>
      <c r="AC44" s="14"/>
    </row>
    <row r="45" spans="1:29" ht="9.9499999999999993" customHeight="1" x14ac:dyDescent="0.2">
      <c r="A45" s="10"/>
      <c r="B45" s="57" t="s">
        <v>449</v>
      </c>
      <c r="C45" s="58"/>
      <c r="D45" s="58"/>
      <c r="E45" s="58"/>
      <c r="F45" s="58"/>
      <c r="G45" s="58"/>
      <c r="H45" s="58"/>
      <c r="I45" s="58"/>
      <c r="J45" s="58"/>
      <c r="K45" s="58"/>
      <c r="L45" s="58"/>
      <c r="M45" s="58"/>
      <c r="N45" s="41"/>
      <c r="O45" s="41"/>
      <c r="P45" s="10"/>
      <c r="Q45" s="57" t="s">
        <v>449</v>
      </c>
      <c r="R45" s="58"/>
      <c r="S45" s="58"/>
      <c r="T45" s="58"/>
      <c r="U45" s="58"/>
      <c r="V45" s="58"/>
      <c r="W45" s="58"/>
      <c r="X45" s="58"/>
      <c r="Y45" s="58"/>
      <c r="Z45" s="58"/>
      <c r="AA45" s="14"/>
      <c r="AB45" s="14"/>
      <c r="AC45" s="14"/>
    </row>
    <row r="46" spans="1:29" ht="9.9499999999999993" customHeight="1" x14ac:dyDescent="0.2">
      <c r="A46" s="10"/>
      <c r="B46" s="57" t="s">
        <v>441</v>
      </c>
      <c r="C46" s="41"/>
      <c r="D46" s="41"/>
      <c r="E46" s="41"/>
      <c r="F46" s="41"/>
      <c r="G46" s="41"/>
      <c r="H46" s="41"/>
      <c r="I46" s="41"/>
      <c r="J46" s="41"/>
      <c r="K46" s="41"/>
      <c r="L46" s="41"/>
      <c r="M46" s="41"/>
      <c r="N46" s="41"/>
      <c r="O46" s="41"/>
      <c r="P46" s="41"/>
      <c r="Q46" s="57" t="s">
        <v>441</v>
      </c>
      <c r="R46" s="41"/>
      <c r="S46" s="41"/>
      <c r="T46" s="41"/>
      <c r="U46" s="41"/>
      <c r="V46" s="41"/>
      <c r="W46" s="41"/>
      <c r="X46" s="41"/>
      <c r="Y46" s="41"/>
      <c r="Z46" s="41"/>
      <c r="AA46" s="14"/>
      <c r="AB46" s="14"/>
      <c r="AC46" s="14"/>
    </row>
    <row r="47" spans="1:29" ht="12.75" x14ac:dyDescent="0.2">
      <c r="A47" s="10"/>
      <c r="B47" s="57"/>
      <c r="C47" s="41"/>
      <c r="D47" s="41"/>
      <c r="E47" s="41"/>
      <c r="F47" s="41"/>
      <c r="G47" s="41"/>
      <c r="H47" s="41"/>
      <c r="I47" s="41"/>
      <c r="J47" s="41"/>
      <c r="K47" s="41"/>
      <c r="L47" s="41"/>
      <c r="M47" s="41"/>
      <c r="N47" s="41"/>
      <c r="O47" s="41"/>
      <c r="P47" s="41"/>
      <c r="Q47" s="57" t="s">
        <v>451</v>
      </c>
      <c r="R47" s="41"/>
      <c r="S47" s="41"/>
      <c r="T47" s="41"/>
      <c r="U47" s="41"/>
      <c r="V47" s="41"/>
      <c r="W47" s="41"/>
      <c r="X47" s="41"/>
      <c r="Y47" s="41"/>
      <c r="Z47" s="41"/>
      <c r="AA47" s="14"/>
      <c r="AB47" s="14"/>
      <c r="AC47" s="14"/>
    </row>
    <row r="48" spans="1:29" ht="12.75" x14ac:dyDescent="0.2">
      <c r="A48" s="1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4"/>
      <c r="AB48" s="14"/>
      <c r="AC48" s="14"/>
    </row>
    <row r="49" spans="1:29" ht="12.75" x14ac:dyDescent="0.2">
      <c r="A49" s="10"/>
      <c r="B49" s="41"/>
      <c r="C49" s="341"/>
      <c r="D49" s="341"/>
      <c r="E49" s="341"/>
      <c r="F49" s="341"/>
      <c r="G49" s="341"/>
      <c r="H49" s="341"/>
      <c r="I49" s="341"/>
      <c r="J49" s="341"/>
      <c r="K49" s="341"/>
      <c r="L49" s="341"/>
      <c r="M49" s="341"/>
      <c r="N49" s="41"/>
      <c r="O49" s="41"/>
      <c r="P49" s="41"/>
      <c r="Q49" s="41"/>
      <c r="R49" s="41"/>
      <c r="S49" s="41"/>
      <c r="T49" s="41"/>
      <c r="U49" s="41"/>
      <c r="V49" s="41"/>
      <c r="W49" s="41"/>
      <c r="X49" s="41"/>
      <c r="Y49" s="41"/>
      <c r="Z49" s="41"/>
      <c r="AA49" s="14"/>
      <c r="AB49" s="14"/>
      <c r="AC49" s="14"/>
    </row>
    <row r="50" spans="1:29" ht="12.75" x14ac:dyDescent="0.2">
      <c r="A50" s="1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14"/>
      <c r="AB50" s="14"/>
      <c r="AC50" s="14"/>
    </row>
    <row r="51" spans="1:29" ht="12.75" x14ac:dyDescent="0.2">
      <c r="A51" s="10"/>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4"/>
      <c r="AB51" s="14"/>
      <c r="AC51" s="14"/>
    </row>
    <row r="52" spans="1:29" ht="12.75" x14ac:dyDescent="0.2">
      <c r="A52" s="1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4"/>
      <c r="AB52" s="14"/>
      <c r="AC52" s="14"/>
    </row>
    <row r="53" spans="1:29" ht="12.75" x14ac:dyDescent="0.2">
      <c r="A53" s="1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4"/>
      <c r="AB53" s="14"/>
      <c r="AC53" s="14"/>
    </row>
    <row r="54" spans="1:29" ht="12.75" x14ac:dyDescent="0.2">
      <c r="A54" s="1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4"/>
      <c r="AB54" s="14"/>
      <c r="AC54" s="14"/>
    </row>
    <row r="55" spans="1:29" ht="12.75" x14ac:dyDescent="0.2">
      <c r="A55" s="10"/>
      <c r="B55" s="45"/>
      <c r="C55" s="41"/>
      <c r="D55" s="41"/>
      <c r="E55" s="41"/>
      <c r="F55" s="41"/>
      <c r="G55" s="41"/>
      <c r="H55" s="41"/>
      <c r="I55" s="41"/>
      <c r="J55" s="41"/>
      <c r="K55" s="41"/>
      <c r="L55" s="41"/>
      <c r="M55" s="41"/>
      <c r="N55" s="41"/>
      <c r="O55" s="41"/>
      <c r="P55" s="41"/>
      <c r="Q55" s="41"/>
      <c r="R55" s="41"/>
      <c r="S55" s="41"/>
      <c r="T55" s="41"/>
      <c r="U55" s="41"/>
      <c r="V55" s="41"/>
      <c r="W55" s="41"/>
      <c r="X55" s="41"/>
      <c r="Y55" s="41"/>
      <c r="Z55" s="41"/>
      <c r="AA55" s="14"/>
      <c r="AB55" s="14"/>
      <c r="AC55" s="14"/>
    </row>
    <row r="56" spans="1:29" ht="12.75" x14ac:dyDescent="0.2">
      <c r="A56" s="10"/>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14"/>
      <c r="AB56" s="14"/>
      <c r="AC56" s="14"/>
    </row>
    <row r="57" spans="1:29" ht="12.75"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4"/>
      <c r="AB57" s="14"/>
      <c r="AC57" s="14"/>
    </row>
    <row r="58" spans="1:29" ht="12.75" x14ac:dyDescent="0.2">
      <c r="A58"/>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4"/>
      <c r="AB58" s="14"/>
      <c r="AC58" s="14"/>
    </row>
    <row r="59" spans="1:29" ht="12.75"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4"/>
      <c r="AB59" s="14"/>
      <c r="AC59" s="14"/>
    </row>
    <row r="60" spans="1:29"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29"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s="336" customFormat="1" x14ac:dyDescent="0.2"/>
    <row r="70" spans="1:29" s="336" customFormat="1" x14ac:dyDescent="0.2"/>
    <row r="71" spans="1:29" s="336" customFormat="1" x14ac:dyDescent="0.2"/>
    <row r="72" spans="1:29" s="336" customFormat="1" x14ac:dyDescent="0.2"/>
    <row r="73" spans="1:29" s="336" customFormat="1" x14ac:dyDescent="0.2"/>
    <row r="74" spans="1:29" s="336" customFormat="1" x14ac:dyDescent="0.2"/>
    <row r="75" spans="1:29" s="336" customFormat="1" x14ac:dyDescent="0.2"/>
    <row r="76" spans="1:29" s="336" customFormat="1" x14ac:dyDescent="0.2"/>
    <row r="77" spans="1:29" s="336" customFormat="1" x14ac:dyDescent="0.2"/>
    <row r="78" spans="1:29" s="336" customFormat="1" x14ac:dyDescent="0.2"/>
    <row r="79" spans="1:29" s="336" customFormat="1" x14ac:dyDescent="0.2"/>
    <row r="80" spans="1:29" s="336" customFormat="1" x14ac:dyDescent="0.2"/>
    <row r="81" s="336" customFormat="1" x14ac:dyDescent="0.2"/>
    <row r="82" s="336" customFormat="1" x14ac:dyDescent="0.2"/>
    <row r="83" s="336" customFormat="1" x14ac:dyDescent="0.2"/>
    <row r="84" s="336" customFormat="1" x14ac:dyDescent="0.2"/>
    <row r="85" s="336" customFormat="1" x14ac:dyDescent="0.2"/>
    <row r="86" s="336" customFormat="1" x14ac:dyDescent="0.2"/>
    <row r="87" s="336" customFormat="1" x14ac:dyDescent="0.2"/>
    <row r="88" s="336" customFormat="1" x14ac:dyDescent="0.2"/>
    <row r="89" s="336" customFormat="1" x14ac:dyDescent="0.2"/>
    <row r="90" s="336" customFormat="1" x14ac:dyDescent="0.2"/>
    <row r="91" s="336" customFormat="1" x14ac:dyDescent="0.2"/>
    <row r="92" s="336" customFormat="1" x14ac:dyDescent="0.2"/>
    <row r="93" s="336" customFormat="1" x14ac:dyDescent="0.2"/>
    <row r="94" s="336" customFormat="1" x14ac:dyDescent="0.2"/>
    <row r="95" s="336" customFormat="1" x14ac:dyDescent="0.2"/>
    <row r="96" s="336" customFormat="1" x14ac:dyDescent="0.2"/>
    <row r="97" s="336" customFormat="1" x14ac:dyDescent="0.2"/>
    <row r="98" s="336" customFormat="1" x14ac:dyDescent="0.2"/>
    <row r="99" s="336" customFormat="1" x14ac:dyDescent="0.2"/>
    <row r="100" s="336" customFormat="1" x14ac:dyDescent="0.2"/>
    <row r="101" s="336" customFormat="1" x14ac:dyDescent="0.2"/>
    <row r="102" s="336" customFormat="1" x14ac:dyDescent="0.2"/>
    <row r="103" s="336" customFormat="1" x14ac:dyDescent="0.2"/>
    <row r="104" s="336" customFormat="1" x14ac:dyDescent="0.2"/>
    <row r="105" s="336" customFormat="1" x14ac:dyDescent="0.2"/>
    <row r="106" s="336" customFormat="1" x14ac:dyDescent="0.2"/>
    <row r="107" s="336" customFormat="1" x14ac:dyDescent="0.2"/>
    <row r="108" s="336" customFormat="1" x14ac:dyDescent="0.2"/>
    <row r="109" s="336" customFormat="1" x14ac:dyDescent="0.2"/>
    <row r="110" s="336" customFormat="1" x14ac:dyDescent="0.2"/>
    <row r="111" s="336" customFormat="1" x14ac:dyDescent="0.2"/>
    <row r="112" s="336" customFormat="1" x14ac:dyDescent="0.2"/>
    <row r="113" s="336" customFormat="1" x14ac:dyDescent="0.2"/>
    <row r="114" s="336" customFormat="1" x14ac:dyDescent="0.2"/>
    <row r="115" s="336" customFormat="1" x14ac:dyDescent="0.2"/>
    <row r="116" s="336" customFormat="1" x14ac:dyDescent="0.2"/>
    <row r="117" s="336" customFormat="1" x14ac:dyDescent="0.2"/>
    <row r="118" s="336" customFormat="1" x14ac:dyDescent="0.2"/>
    <row r="119" s="336" customFormat="1" x14ac:dyDescent="0.2"/>
    <row r="120" s="336" customFormat="1" x14ac:dyDescent="0.2"/>
    <row r="121" s="336" customFormat="1" x14ac:dyDescent="0.2"/>
    <row r="122" s="336" customFormat="1" x14ac:dyDescent="0.2"/>
    <row r="123" s="336" customFormat="1" x14ac:dyDescent="0.2"/>
    <row r="124" s="336" customFormat="1" x14ac:dyDescent="0.2"/>
    <row r="125" s="336" customFormat="1" x14ac:dyDescent="0.2"/>
    <row r="126" s="336" customFormat="1" x14ac:dyDescent="0.2"/>
    <row r="127" s="336" customFormat="1" x14ac:dyDescent="0.2"/>
    <row r="128" s="336" customFormat="1" x14ac:dyDescent="0.2"/>
    <row r="129" s="336" customFormat="1" x14ac:dyDescent="0.2"/>
    <row r="130" s="336" customFormat="1" x14ac:dyDescent="0.2"/>
    <row r="131" s="336" customFormat="1" x14ac:dyDescent="0.2"/>
    <row r="132" s="336" customFormat="1" x14ac:dyDescent="0.2"/>
    <row r="133" s="336" customFormat="1" x14ac:dyDescent="0.2"/>
    <row r="134" s="336" customFormat="1" x14ac:dyDescent="0.2"/>
    <row r="135" s="336" customFormat="1" x14ac:dyDescent="0.2"/>
    <row r="136" s="336" customFormat="1" x14ac:dyDescent="0.2"/>
    <row r="137" s="336" customFormat="1" x14ac:dyDescent="0.2"/>
    <row r="138" s="336" customFormat="1" x14ac:dyDescent="0.2"/>
    <row r="139" s="336" customFormat="1" x14ac:dyDescent="0.2"/>
    <row r="140" s="336" customFormat="1" x14ac:dyDescent="0.2"/>
    <row r="141" s="336" customFormat="1" x14ac:dyDescent="0.2"/>
    <row r="142" s="336" customFormat="1" x14ac:dyDescent="0.2"/>
    <row r="143" s="336" customFormat="1" x14ac:dyDescent="0.2"/>
    <row r="144" s="336" customFormat="1" x14ac:dyDescent="0.2"/>
    <row r="145" s="336" customFormat="1" x14ac:dyDescent="0.2"/>
    <row r="146" s="336" customFormat="1" x14ac:dyDescent="0.2"/>
    <row r="147" s="336" customFormat="1" x14ac:dyDescent="0.2"/>
    <row r="148" s="336" customFormat="1" x14ac:dyDescent="0.2"/>
    <row r="149" s="336" customFormat="1" x14ac:dyDescent="0.2"/>
    <row r="150" s="336" customFormat="1" x14ac:dyDescent="0.2"/>
    <row r="151" s="336" customFormat="1" x14ac:dyDescent="0.2"/>
    <row r="152" s="336" customFormat="1" x14ac:dyDescent="0.2"/>
    <row r="153" s="336" customFormat="1" x14ac:dyDescent="0.2"/>
    <row r="154" s="336" customFormat="1" x14ac:dyDescent="0.2"/>
    <row r="155" s="336" customFormat="1" x14ac:dyDescent="0.2"/>
    <row r="156" s="336" customFormat="1" x14ac:dyDescent="0.2"/>
    <row r="157" s="336" customFormat="1" x14ac:dyDescent="0.2"/>
    <row r="158" s="336" customFormat="1" x14ac:dyDescent="0.2"/>
    <row r="159" s="336" customFormat="1" x14ac:dyDescent="0.2"/>
    <row r="160" s="336" customFormat="1" x14ac:dyDescent="0.2"/>
    <row r="161" s="336" customFormat="1" x14ac:dyDescent="0.2"/>
    <row r="162" s="336" customFormat="1" x14ac:dyDescent="0.2"/>
    <row r="163" s="336" customFormat="1" x14ac:dyDescent="0.2"/>
    <row r="164" s="336" customFormat="1" x14ac:dyDescent="0.2"/>
    <row r="165" s="336" customFormat="1" x14ac:dyDescent="0.2"/>
    <row r="166" s="336" customFormat="1" x14ac:dyDescent="0.2"/>
    <row r="167" s="336" customFormat="1" x14ac:dyDescent="0.2"/>
    <row r="168" s="336" customFormat="1" x14ac:dyDescent="0.2"/>
    <row r="169" s="336" customFormat="1" x14ac:dyDescent="0.2"/>
    <row r="170" s="336" customFormat="1" x14ac:dyDescent="0.2"/>
    <row r="171" s="336" customFormat="1" x14ac:dyDescent="0.2"/>
    <row r="172" s="336" customFormat="1" x14ac:dyDescent="0.2"/>
    <row r="173" s="336" customFormat="1" x14ac:dyDescent="0.2"/>
    <row r="174" s="336" customFormat="1" x14ac:dyDescent="0.2"/>
    <row r="175" s="336" customFormat="1" x14ac:dyDescent="0.2"/>
    <row r="176" s="336" customFormat="1" x14ac:dyDescent="0.2"/>
    <row r="177" s="336" customFormat="1" x14ac:dyDescent="0.2"/>
    <row r="178" s="336" customFormat="1" x14ac:dyDescent="0.2"/>
    <row r="179" s="336" customFormat="1" x14ac:dyDescent="0.2"/>
    <row r="180" s="336" customFormat="1" x14ac:dyDescent="0.2"/>
    <row r="181" s="336" customFormat="1" x14ac:dyDescent="0.2"/>
    <row r="182" s="336" customFormat="1" x14ac:dyDescent="0.2"/>
    <row r="183" s="336" customFormat="1" x14ac:dyDescent="0.2"/>
    <row r="184" s="336" customFormat="1" x14ac:dyDescent="0.2"/>
    <row r="185" s="336" customFormat="1" x14ac:dyDescent="0.2"/>
    <row r="186" s="336" customFormat="1" x14ac:dyDescent="0.2"/>
    <row r="187" s="336" customFormat="1" x14ac:dyDescent="0.2"/>
    <row r="188" s="336" customFormat="1" x14ac:dyDescent="0.2"/>
    <row r="189" s="336" customFormat="1" x14ac:dyDescent="0.2"/>
    <row r="190" s="336" customFormat="1" x14ac:dyDescent="0.2"/>
    <row r="191" s="336" customFormat="1" x14ac:dyDescent="0.2"/>
    <row r="192" s="336" customFormat="1" x14ac:dyDescent="0.2"/>
    <row r="193" s="336" customFormat="1" x14ac:dyDescent="0.2"/>
    <row r="194" s="336" customFormat="1" x14ac:dyDescent="0.2"/>
    <row r="195" s="336" customFormat="1" x14ac:dyDescent="0.2"/>
    <row r="196" s="336" customFormat="1" x14ac:dyDescent="0.2"/>
    <row r="197" s="336" customFormat="1" x14ac:dyDescent="0.2"/>
    <row r="198" s="336" customFormat="1" x14ac:dyDescent="0.2"/>
    <row r="199" s="336" customFormat="1" x14ac:dyDescent="0.2"/>
    <row r="200" s="336" customFormat="1" x14ac:dyDescent="0.2"/>
    <row r="201" s="336" customFormat="1" x14ac:dyDescent="0.2"/>
    <row r="202" s="336" customFormat="1" x14ac:dyDescent="0.2"/>
    <row r="203" s="336" customFormat="1" x14ac:dyDescent="0.2"/>
    <row r="204" s="336" customFormat="1" x14ac:dyDescent="0.2"/>
    <row r="205" s="336" customFormat="1" x14ac:dyDescent="0.2"/>
    <row r="206" s="336" customFormat="1" x14ac:dyDescent="0.2"/>
    <row r="207" s="336" customFormat="1" x14ac:dyDescent="0.2"/>
    <row r="208" s="336" customFormat="1" x14ac:dyDescent="0.2"/>
    <row r="209" s="336" customFormat="1" x14ac:dyDescent="0.2"/>
    <row r="210" s="336" customFormat="1" x14ac:dyDescent="0.2"/>
    <row r="211" s="336" customFormat="1" x14ac:dyDescent="0.2"/>
    <row r="212" s="336" customFormat="1" x14ac:dyDescent="0.2"/>
    <row r="213" s="336" customFormat="1" x14ac:dyDescent="0.2"/>
    <row r="214" s="336" customFormat="1" x14ac:dyDescent="0.2"/>
    <row r="215" s="336" customFormat="1" x14ac:dyDescent="0.2"/>
    <row r="216" s="336" customFormat="1" x14ac:dyDescent="0.2"/>
    <row r="217" s="336" customFormat="1" x14ac:dyDescent="0.2"/>
    <row r="218" s="336" customFormat="1" x14ac:dyDescent="0.2"/>
    <row r="219" s="336" customFormat="1" x14ac:dyDescent="0.2"/>
    <row r="220" s="336" customFormat="1" x14ac:dyDescent="0.2"/>
    <row r="221" s="336" customFormat="1" x14ac:dyDescent="0.2"/>
    <row r="222" s="336" customFormat="1" x14ac:dyDescent="0.2"/>
    <row r="223" s="336" customFormat="1" x14ac:dyDescent="0.2"/>
    <row r="224" s="336" customFormat="1" x14ac:dyDescent="0.2"/>
    <row r="225" s="336" customFormat="1" x14ac:dyDescent="0.2"/>
    <row r="226" s="336" customFormat="1" x14ac:dyDescent="0.2"/>
    <row r="227" s="336" customFormat="1" x14ac:dyDescent="0.2"/>
    <row r="228" s="336" customFormat="1" x14ac:dyDescent="0.2"/>
    <row r="229" s="336" customFormat="1" x14ac:dyDescent="0.2"/>
    <row r="230" s="336" customFormat="1" x14ac:dyDescent="0.2"/>
    <row r="231" s="336" customFormat="1" x14ac:dyDescent="0.2"/>
    <row r="232" s="336" customFormat="1" x14ac:dyDescent="0.2"/>
    <row r="233" s="336" customFormat="1" x14ac:dyDescent="0.2"/>
    <row r="234" s="336" customFormat="1" x14ac:dyDescent="0.2"/>
    <row r="235" s="336" customFormat="1" x14ac:dyDescent="0.2"/>
    <row r="236" s="336" customFormat="1" x14ac:dyDescent="0.2"/>
    <row r="237" s="336" customFormat="1" x14ac:dyDescent="0.2"/>
    <row r="238" s="336" customFormat="1" x14ac:dyDescent="0.2"/>
    <row r="239" s="336" customFormat="1" x14ac:dyDescent="0.2"/>
    <row r="240" s="336" customFormat="1" x14ac:dyDescent="0.2"/>
    <row r="241" s="336" customFormat="1" x14ac:dyDescent="0.2"/>
    <row r="242" s="336" customFormat="1" x14ac:dyDescent="0.2"/>
    <row r="243" s="336" customFormat="1" x14ac:dyDescent="0.2"/>
    <row r="244" s="336" customFormat="1" x14ac:dyDescent="0.2"/>
    <row r="245" s="336" customFormat="1" x14ac:dyDescent="0.2"/>
    <row r="246" s="336" customFormat="1" x14ac:dyDescent="0.2"/>
    <row r="247" s="336" customFormat="1" x14ac:dyDescent="0.2"/>
    <row r="248" s="336" customFormat="1" x14ac:dyDescent="0.2"/>
    <row r="249" s="336" customFormat="1" x14ac:dyDescent="0.2"/>
    <row r="250" s="336" customFormat="1" x14ac:dyDescent="0.2"/>
    <row r="251" s="336" customFormat="1" x14ac:dyDescent="0.2"/>
    <row r="252" s="336" customFormat="1" x14ac:dyDescent="0.2"/>
    <row r="253" s="336" customFormat="1" x14ac:dyDescent="0.2"/>
    <row r="254" s="336" customFormat="1" x14ac:dyDescent="0.2"/>
    <row r="255" s="336" customFormat="1" x14ac:dyDescent="0.2"/>
    <row r="256" s="336" customFormat="1" x14ac:dyDescent="0.2"/>
    <row r="257" s="336" customFormat="1" x14ac:dyDescent="0.2"/>
    <row r="258" s="336" customFormat="1" x14ac:dyDescent="0.2"/>
    <row r="259" s="336" customFormat="1" x14ac:dyDescent="0.2"/>
    <row r="260" s="336" customFormat="1" x14ac:dyDescent="0.2"/>
    <row r="261" s="336" customFormat="1" x14ac:dyDescent="0.2"/>
    <row r="262" s="336" customFormat="1" x14ac:dyDescent="0.2"/>
    <row r="263" s="336" customFormat="1" x14ac:dyDescent="0.2"/>
    <row r="264" s="336" customFormat="1" x14ac:dyDescent="0.2"/>
    <row r="265" s="336" customFormat="1" x14ac:dyDescent="0.2"/>
    <row r="266" s="336" customFormat="1" x14ac:dyDescent="0.2"/>
    <row r="267" s="336" customFormat="1" x14ac:dyDescent="0.2"/>
    <row r="268" s="336" customFormat="1" x14ac:dyDescent="0.2"/>
    <row r="269" s="336"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dimension ref="A1:CD475"/>
  <sheetViews>
    <sheetView zoomScale="80" zoomScaleNormal="80" workbookViewId="0">
      <pane ySplit="6" topLeftCell="A7" activePane="bottomLeft" state="frozen"/>
      <selection activeCell="AH58" sqref="AH58"/>
      <selection pane="bottomLeft"/>
    </sheetView>
  </sheetViews>
  <sheetFormatPr defaultRowHeight="12.75" x14ac:dyDescent="0.2"/>
  <cols>
    <col min="1" max="1" width="2.5703125" customWidth="1"/>
    <col min="2" max="2" width="6.85546875" customWidth="1"/>
    <col min="3" max="23" width="7.42578125" customWidth="1"/>
    <col min="24" max="25" width="7.42578125" style="353" customWidth="1"/>
    <col min="26" max="26" width="6.5703125" customWidth="1"/>
    <col min="27" max="27" width="1.7109375" customWidth="1"/>
    <col min="28" max="28" width="7" customWidth="1"/>
    <col min="29" max="82" width="9.140625" style="310"/>
  </cols>
  <sheetData>
    <row r="1" spans="1:28" ht="15.75" x14ac:dyDescent="0.25">
      <c r="A1" s="61" t="s">
        <v>34</v>
      </c>
      <c r="B1" s="10"/>
      <c r="C1" s="10"/>
      <c r="D1" s="10"/>
      <c r="E1" s="10"/>
      <c r="F1" s="10"/>
      <c r="G1" s="10"/>
      <c r="H1" s="10"/>
      <c r="I1" s="10"/>
      <c r="J1" s="10"/>
      <c r="K1" s="10"/>
      <c r="L1" s="10"/>
      <c r="M1" s="10"/>
      <c r="N1" s="10"/>
      <c r="O1" s="10"/>
      <c r="P1" s="10"/>
      <c r="Q1" s="10"/>
      <c r="R1" s="10"/>
      <c r="S1" s="10"/>
      <c r="T1" s="10"/>
      <c r="U1" s="10"/>
      <c r="V1" s="10"/>
      <c r="W1" s="10"/>
      <c r="X1" s="354"/>
      <c r="Y1" s="354"/>
      <c r="Z1" s="10"/>
      <c r="AA1" s="13">
        <v>0</v>
      </c>
      <c r="AB1" s="359" t="str">
        <f>A1</f>
        <v>3.2.7</v>
      </c>
    </row>
    <row r="2" spans="1:28" ht="9.75" customHeight="1" x14ac:dyDescent="0.2">
      <c r="A2" s="14"/>
      <c r="B2" s="16"/>
      <c r="C2" s="10"/>
      <c r="D2" s="10"/>
      <c r="E2" s="10"/>
      <c r="F2" s="10"/>
      <c r="G2" s="10"/>
      <c r="H2" s="10"/>
      <c r="I2" s="10"/>
      <c r="J2" s="10"/>
      <c r="K2" s="10"/>
      <c r="L2" s="16"/>
      <c r="M2" s="16"/>
      <c r="N2" s="16"/>
      <c r="O2" s="16"/>
      <c r="P2" s="16"/>
      <c r="Q2" s="16"/>
      <c r="R2" s="16"/>
      <c r="S2" s="16"/>
      <c r="T2" s="16"/>
      <c r="U2" s="16"/>
      <c r="V2" s="16"/>
      <c r="W2" s="16"/>
      <c r="X2" s="358"/>
      <c r="Y2" s="358"/>
      <c r="Z2" s="16"/>
      <c r="AA2" s="16"/>
      <c r="AB2" s="16"/>
    </row>
    <row r="3" spans="1:28" ht="18.75" customHeight="1" x14ac:dyDescent="0.2">
      <c r="A3" s="14"/>
      <c r="B3" s="18"/>
      <c r="C3" s="1080" t="s">
        <v>452</v>
      </c>
      <c r="D3" s="1081"/>
      <c r="E3" s="1081"/>
      <c r="F3" s="1081"/>
      <c r="G3" s="1081"/>
      <c r="H3" s="1081"/>
      <c r="I3" s="1081"/>
      <c r="J3" s="1081"/>
      <c r="K3" s="1081"/>
      <c r="L3" s="1081"/>
      <c r="M3" s="1081"/>
      <c r="N3" s="1081"/>
      <c r="O3" s="1081"/>
      <c r="P3" s="1081"/>
      <c r="Q3" s="1081"/>
      <c r="R3" s="1081"/>
      <c r="S3" s="1081"/>
      <c r="T3" s="1081"/>
      <c r="U3" s="1081"/>
      <c r="V3" s="1081"/>
      <c r="W3" s="1081"/>
      <c r="X3" s="1017"/>
      <c r="Y3" s="1017"/>
      <c r="Z3" s="10"/>
      <c r="AA3" s="10"/>
      <c r="AB3" s="10"/>
    </row>
    <row r="4" spans="1:28" ht="11.25" customHeight="1" x14ac:dyDescent="0.2">
      <c r="A4" s="14"/>
      <c r="B4" s="18"/>
      <c r="C4" s="1077" t="s">
        <v>453</v>
      </c>
      <c r="D4" s="1078"/>
      <c r="E4" s="1078"/>
      <c r="F4" s="1078"/>
      <c r="G4" s="1078"/>
      <c r="H4" s="1078"/>
      <c r="I4" s="1078"/>
      <c r="J4" s="1078"/>
      <c r="K4" s="1078"/>
      <c r="L4" s="1078"/>
      <c r="M4" s="1078"/>
      <c r="N4" s="1078"/>
      <c r="O4" s="1078"/>
      <c r="P4" s="1078"/>
      <c r="Q4" s="1078"/>
      <c r="R4" s="1078"/>
      <c r="S4" s="1078"/>
      <c r="T4" s="1078"/>
      <c r="U4" s="1078"/>
      <c r="V4" s="1078"/>
      <c r="W4" s="1078"/>
      <c r="X4" s="350"/>
      <c r="Y4" s="350"/>
      <c r="Z4" s="19"/>
      <c r="AA4" s="20"/>
      <c r="AB4" s="20"/>
    </row>
    <row r="5" spans="1:28" ht="6.75" customHeight="1" x14ac:dyDescent="0.2">
      <c r="A5" s="14"/>
      <c r="B5" s="18"/>
      <c r="C5" s="21"/>
      <c r="D5" s="20"/>
      <c r="E5" s="20"/>
      <c r="F5" s="20"/>
      <c r="G5" s="20"/>
      <c r="H5" s="20"/>
      <c r="I5" s="20"/>
      <c r="J5" s="20"/>
      <c r="K5" s="20"/>
      <c r="L5" s="20"/>
      <c r="M5" s="20"/>
      <c r="N5" s="20"/>
      <c r="O5" s="20"/>
      <c r="P5" s="20"/>
      <c r="Q5" s="20"/>
      <c r="R5" s="20"/>
      <c r="S5" s="20"/>
      <c r="T5" s="20"/>
      <c r="U5" s="20"/>
      <c r="V5" s="20"/>
      <c r="W5" s="20"/>
      <c r="X5" s="630"/>
      <c r="Y5" s="1016"/>
      <c r="Z5" s="20"/>
      <c r="AA5" s="20"/>
      <c r="AB5" s="20"/>
    </row>
    <row r="6" spans="1:28"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v>2006</v>
      </c>
      <c r="T6" s="60">
        <v>2007</v>
      </c>
      <c r="U6" s="60">
        <v>2008</v>
      </c>
      <c r="V6" s="60">
        <v>2009</v>
      </c>
      <c r="W6" s="60">
        <v>2010</v>
      </c>
      <c r="X6" s="60">
        <v>2011</v>
      </c>
      <c r="Y6" s="24">
        <v>2012</v>
      </c>
      <c r="Z6" s="18"/>
      <c r="AA6" s="26"/>
      <c r="AB6" s="26"/>
    </row>
    <row r="7" spans="1:28" ht="14.1" customHeight="1" x14ac:dyDescent="0.2">
      <c r="A7" s="14"/>
      <c r="B7" s="27" t="s">
        <v>346</v>
      </c>
      <c r="C7" s="731">
        <v>4437.0284928500005</v>
      </c>
      <c r="D7" s="731">
        <v>4378.8500384500003</v>
      </c>
      <c r="E7" s="731">
        <v>4220.1604504400002</v>
      </c>
      <c r="F7" s="731">
        <v>4142.0680583100002</v>
      </c>
      <c r="G7" s="731">
        <v>4121.2697777499998</v>
      </c>
      <c r="H7" s="731">
        <v>4169.4323000499999</v>
      </c>
      <c r="I7" s="731">
        <v>4270.2850766000001</v>
      </c>
      <c r="J7" s="731">
        <v>4179.3108146300001</v>
      </c>
      <c r="K7" s="731">
        <v>4175.86474292</v>
      </c>
      <c r="L7" s="731">
        <v>4109.8000893500002</v>
      </c>
      <c r="M7" s="731">
        <v>4135.9796785400004</v>
      </c>
      <c r="N7" s="731">
        <v>4205.7635993900003</v>
      </c>
      <c r="O7" s="731">
        <v>4179.7135029999999</v>
      </c>
      <c r="P7" s="731">
        <v>4276.5857347199999</v>
      </c>
      <c r="Q7" s="731">
        <v>4286.7271497400006</v>
      </c>
      <c r="R7" s="731">
        <v>4262.3358643299998</v>
      </c>
      <c r="S7" s="731">
        <v>4274.3613611299998</v>
      </c>
      <c r="T7" s="731">
        <v>4223.5175400299995</v>
      </c>
      <c r="U7" s="731">
        <v>4122.8657565200001</v>
      </c>
      <c r="V7" s="731">
        <v>3787.62913592</v>
      </c>
      <c r="W7" s="731">
        <v>3907.8158240399998</v>
      </c>
      <c r="X7" s="731">
        <v>3767.4240312700003</v>
      </c>
      <c r="Y7" s="731">
        <v>3717.1167891699997</v>
      </c>
      <c r="Z7" s="27" t="str">
        <f>B7</f>
        <v>EU-28</v>
      </c>
      <c r="AA7" s="28"/>
      <c r="AB7" s="28"/>
    </row>
    <row r="8" spans="1:28" ht="3.75" customHeight="1" x14ac:dyDescent="0.2">
      <c r="A8" s="14"/>
      <c r="B8" s="29"/>
      <c r="C8" s="734"/>
      <c r="D8" s="734"/>
      <c r="E8" s="734"/>
      <c r="F8" s="734"/>
      <c r="G8" s="734"/>
      <c r="H8" s="734"/>
      <c r="I8" s="734"/>
      <c r="J8" s="734"/>
      <c r="K8" s="734"/>
      <c r="L8" s="734"/>
      <c r="M8" s="734"/>
      <c r="N8" s="734"/>
      <c r="O8" s="734"/>
      <c r="P8" s="734"/>
      <c r="Q8" s="734"/>
      <c r="R8" s="734"/>
      <c r="S8" s="734"/>
      <c r="T8" s="734"/>
      <c r="U8" s="734"/>
      <c r="V8" s="734"/>
      <c r="W8" s="734"/>
      <c r="X8" s="734"/>
      <c r="Y8" s="734"/>
      <c r="Z8" s="29"/>
      <c r="AA8" s="28"/>
      <c r="AB8" s="28"/>
    </row>
    <row r="9" spans="1:28" ht="14.1" customHeight="1" x14ac:dyDescent="0.2">
      <c r="A9" s="14"/>
      <c r="B9" s="30" t="s">
        <v>214</v>
      </c>
      <c r="C9" s="736">
        <v>118.98882172</v>
      </c>
      <c r="D9" s="736">
        <v>121.44655576000001</v>
      </c>
      <c r="E9" s="736">
        <v>119.90898685000001</v>
      </c>
      <c r="F9" s="736">
        <v>118.91212736</v>
      </c>
      <c r="G9" s="736">
        <v>123.40095719</v>
      </c>
      <c r="H9" s="736">
        <v>124.32362445</v>
      </c>
      <c r="I9" s="736">
        <v>128.35409052</v>
      </c>
      <c r="J9" s="736">
        <v>122.72309595</v>
      </c>
      <c r="K9" s="736">
        <v>128.96639489</v>
      </c>
      <c r="L9" s="736">
        <v>123.44755943</v>
      </c>
      <c r="M9" s="736">
        <v>125.15169582999999</v>
      </c>
      <c r="N9" s="736">
        <v>125.13643643</v>
      </c>
      <c r="O9" s="736">
        <v>125.45939126</v>
      </c>
      <c r="P9" s="736">
        <v>127.27593236000001</v>
      </c>
      <c r="Q9" s="736">
        <v>128.07191611000002</v>
      </c>
      <c r="R9" s="736">
        <v>124.34356788000001</v>
      </c>
      <c r="S9" s="736">
        <v>121.53709570999999</v>
      </c>
      <c r="T9" s="736">
        <v>117.06944087999999</v>
      </c>
      <c r="U9" s="736">
        <v>119.45254912999999</v>
      </c>
      <c r="V9" s="736">
        <v>106.82726086</v>
      </c>
      <c r="W9" s="736">
        <v>113.42920613000001</v>
      </c>
      <c r="X9" s="736">
        <v>104.27066396000001</v>
      </c>
      <c r="Y9" s="736">
        <v>100.65938033</v>
      </c>
      <c r="Z9" s="30" t="str">
        <f t="shared" ref="Z9:Z33" si="0">B9</f>
        <v>BE</v>
      </c>
      <c r="AA9" s="31"/>
      <c r="AB9" s="31"/>
    </row>
    <row r="10" spans="1:28" ht="14.1" customHeight="1" x14ac:dyDescent="0.2">
      <c r="A10" s="14"/>
      <c r="B10" s="32" t="s">
        <v>215</v>
      </c>
      <c r="C10" s="734">
        <v>80.231647159999994</v>
      </c>
      <c r="D10" s="734">
        <v>61.489102250000002</v>
      </c>
      <c r="E10" s="734">
        <v>57.90180599</v>
      </c>
      <c r="F10" s="734">
        <v>58.446960930000003</v>
      </c>
      <c r="G10" s="734">
        <v>56.29107672</v>
      </c>
      <c r="H10" s="734">
        <v>58.043078170000001</v>
      </c>
      <c r="I10" s="734">
        <v>58.395927999999998</v>
      </c>
      <c r="J10" s="734">
        <v>55.62591054</v>
      </c>
      <c r="K10" s="734">
        <v>52.635693879999998</v>
      </c>
      <c r="L10" s="734">
        <v>46.157417950000003</v>
      </c>
      <c r="M10" s="734">
        <v>45.522764799999997</v>
      </c>
      <c r="N10" s="734">
        <v>49.255770259999998</v>
      </c>
      <c r="O10" s="734">
        <v>46.260329669999997</v>
      </c>
      <c r="P10" s="734">
        <v>50.504529909999995</v>
      </c>
      <c r="Q10" s="734">
        <v>49.432955440000001</v>
      </c>
      <c r="R10" s="734">
        <v>50.304449050000002</v>
      </c>
      <c r="S10" s="734">
        <v>51.688938569999998</v>
      </c>
      <c r="T10" s="734">
        <v>55.465838570000003</v>
      </c>
      <c r="U10" s="734">
        <v>53.707767829999995</v>
      </c>
      <c r="V10" s="734">
        <v>45.416808799999998</v>
      </c>
      <c r="W10" s="734">
        <v>47.721368219999995</v>
      </c>
      <c r="X10" s="734">
        <v>53.197351759999997</v>
      </c>
      <c r="Y10" s="734">
        <v>48.363949470000001</v>
      </c>
      <c r="Z10" s="32" t="str">
        <f t="shared" si="0"/>
        <v>BG</v>
      </c>
      <c r="AA10" s="31"/>
      <c r="AB10" s="31"/>
    </row>
    <row r="11" spans="1:28" ht="14.1" customHeight="1" x14ac:dyDescent="0.2">
      <c r="A11" s="14"/>
      <c r="B11" s="33" t="s">
        <v>216</v>
      </c>
      <c r="C11" s="731">
        <v>164.69416063</v>
      </c>
      <c r="D11" s="731">
        <v>154.18033247</v>
      </c>
      <c r="E11" s="731">
        <v>139.81658743000003</v>
      </c>
      <c r="F11" s="731">
        <v>135.76445063</v>
      </c>
      <c r="G11" s="731">
        <v>126.75461743</v>
      </c>
      <c r="H11" s="731">
        <v>128.90897437000001</v>
      </c>
      <c r="I11" s="731">
        <v>133.23539775</v>
      </c>
      <c r="J11" s="731">
        <v>129.71282337</v>
      </c>
      <c r="K11" s="731">
        <v>123.1571134</v>
      </c>
      <c r="L11" s="731">
        <v>116.27935406</v>
      </c>
      <c r="M11" s="731">
        <v>126.12977167</v>
      </c>
      <c r="N11" s="731">
        <v>126.11256969999999</v>
      </c>
      <c r="O11" s="731">
        <v>123.17167406999999</v>
      </c>
      <c r="P11" s="731">
        <v>126.59957279000001</v>
      </c>
      <c r="Q11" s="731">
        <v>127.57063035</v>
      </c>
      <c r="R11" s="731">
        <v>126.15576419</v>
      </c>
      <c r="S11" s="731">
        <v>126.95797654</v>
      </c>
      <c r="T11" s="731">
        <v>127.23723634000001</v>
      </c>
      <c r="U11" s="731">
        <v>121.73145398999999</v>
      </c>
      <c r="V11" s="731">
        <v>114.47194566</v>
      </c>
      <c r="W11" s="731">
        <v>117.14113916000001</v>
      </c>
      <c r="X11" s="731">
        <v>115.06925633</v>
      </c>
      <c r="Y11" s="731">
        <v>111.30187100000001</v>
      </c>
      <c r="Z11" s="33" t="str">
        <f t="shared" si="0"/>
        <v>CZ</v>
      </c>
      <c r="AA11" s="31"/>
      <c r="AB11" s="31"/>
    </row>
    <row r="12" spans="1:28" ht="14.1" customHeight="1" x14ac:dyDescent="0.2">
      <c r="A12" s="14"/>
      <c r="B12" s="32" t="s">
        <v>217</v>
      </c>
      <c r="C12" s="734">
        <v>52.915159729999999</v>
      </c>
      <c r="D12" s="734">
        <v>63.610621959999996</v>
      </c>
      <c r="E12" s="734">
        <v>57.893993190000003</v>
      </c>
      <c r="F12" s="734">
        <v>60.205238039999998</v>
      </c>
      <c r="G12" s="734">
        <v>64.203657520000007</v>
      </c>
      <c r="H12" s="734">
        <v>60.994041930000002</v>
      </c>
      <c r="I12" s="734">
        <v>74.321196209999997</v>
      </c>
      <c r="J12" s="734">
        <v>64.979468740000002</v>
      </c>
      <c r="K12" s="734">
        <v>60.881737209999997</v>
      </c>
      <c r="L12" s="734">
        <v>58.288655250000005</v>
      </c>
      <c r="M12" s="734">
        <v>53.952533990000006</v>
      </c>
      <c r="N12" s="734">
        <v>55.612232509999998</v>
      </c>
      <c r="O12" s="734">
        <v>55.226796900000004</v>
      </c>
      <c r="P12" s="734">
        <v>60.344970500000002</v>
      </c>
      <c r="Q12" s="734">
        <v>54.87123167</v>
      </c>
      <c r="R12" s="734">
        <v>51.226797830000002</v>
      </c>
      <c r="S12" s="734">
        <v>59.186069969999998</v>
      </c>
      <c r="T12" s="734">
        <v>54.41722712</v>
      </c>
      <c r="U12" s="734">
        <v>50.93005024</v>
      </c>
      <c r="V12" s="734">
        <v>48.584852050000002</v>
      </c>
      <c r="W12" s="734">
        <v>48.908652230000001</v>
      </c>
      <c r="X12" s="734">
        <v>44.033794929999999</v>
      </c>
      <c r="Y12" s="734">
        <v>39.41189481</v>
      </c>
      <c r="Z12" s="32" t="str">
        <f t="shared" si="0"/>
        <v>DK</v>
      </c>
      <c r="AA12" s="31"/>
      <c r="AB12" s="31"/>
    </row>
    <row r="13" spans="1:28" ht="14.1" customHeight="1" x14ac:dyDescent="0.2">
      <c r="A13" s="14"/>
      <c r="B13" s="33" t="s">
        <v>218</v>
      </c>
      <c r="C13" s="731">
        <v>1042.0657023700001</v>
      </c>
      <c r="D13" s="731">
        <v>1004.73532608</v>
      </c>
      <c r="E13" s="731">
        <v>957.56177482999999</v>
      </c>
      <c r="F13" s="731">
        <v>948.68397014000004</v>
      </c>
      <c r="G13" s="731">
        <v>932.48518154999999</v>
      </c>
      <c r="H13" s="731">
        <v>930.85702748000006</v>
      </c>
      <c r="I13" s="731">
        <v>951.86347975000001</v>
      </c>
      <c r="J13" s="731">
        <v>923.08015304000003</v>
      </c>
      <c r="K13" s="731">
        <v>915.17652942999996</v>
      </c>
      <c r="L13" s="731">
        <v>887.89066025</v>
      </c>
      <c r="M13" s="731">
        <v>891.51553574000002</v>
      </c>
      <c r="N13" s="731">
        <v>907.54196822999995</v>
      </c>
      <c r="O13" s="731">
        <v>890.87592729000005</v>
      </c>
      <c r="P13" s="731">
        <v>893.59993133</v>
      </c>
      <c r="Q13" s="731">
        <v>881.74339620000001</v>
      </c>
      <c r="R13" s="731">
        <v>861.73342292999996</v>
      </c>
      <c r="S13" s="731">
        <v>873.24659092000002</v>
      </c>
      <c r="T13" s="731">
        <v>848.54894100000001</v>
      </c>
      <c r="U13" s="731">
        <v>851.11146739999992</v>
      </c>
      <c r="V13" s="731">
        <v>785.60258640000006</v>
      </c>
      <c r="W13" s="731">
        <v>829.40150442999993</v>
      </c>
      <c r="X13" s="731">
        <v>810.44112560000008</v>
      </c>
      <c r="Y13" s="731">
        <v>821.71769290999998</v>
      </c>
      <c r="Z13" s="33" t="str">
        <f t="shared" si="0"/>
        <v>DE</v>
      </c>
      <c r="AA13" s="31"/>
      <c r="AB13" s="31"/>
    </row>
    <row r="14" spans="1:28" ht="14.1" customHeight="1" x14ac:dyDescent="0.2">
      <c r="A14" s="14"/>
      <c r="B14" s="32" t="s">
        <v>219</v>
      </c>
      <c r="C14" s="734">
        <v>36.700832349999999</v>
      </c>
      <c r="D14" s="734">
        <v>33.695484539999995</v>
      </c>
      <c r="E14" s="734">
        <v>24.208604739999998</v>
      </c>
      <c r="F14" s="734">
        <v>18.801081910000001</v>
      </c>
      <c r="G14" s="734">
        <v>19.664862829999997</v>
      </c>
      <c r="H14" s="734">
        <v>17.997827340000001</v>
      </c>
      <c r="I14" s="734">
        <v>18.708206060000002</v>
      </c>
      <c r="J14" s="734">
        <v>18.253779050000002</v>
      </c>
      <c r="K14" s="734">
        <v>16.67522134</v>
      </c>
      <c r="L14" s="734">
        <v>15.52315911</v>
      </c>
      <c r="M14" s="734">
        <v>15.14908681</v>
      </c>
      <c r="N14" s="734">
        <v>15.50347773</v>
      </c>
      <c r="O14" s="734">
        <v>15.0094171</v>
      </c>
      <c r="P14" s="734">
        <v>16.83640381</v>
      </c>
      <c r="Q14" s="734">
        <v>17.084213339999998</v>
      </c>
      <c r="R14" s="734">
        <v>16.421744890000003</v>
      </c>
      <c r="S14" s="734">
        <v>15.843053129999999</v>
      </c>
      <c r="T14" s="734">
        <v>18.873463039999997</v>
      </c>
      <c r="U14" s="734">
        <v>17.365553129999999</v>
      </c>
      <c r="V14" s="734">
        <v>14.15798013</v>
      </c>
      <c r="W14" s="734">
        <v>17.803320329999998</v>
      </c>
      <c r="X14" s="734">
        <v>18.42718627</v>
      </c>
      <c r="Y14" s="734">
        <v>17.079278610000003</v>
      </c>
      <c r="Z14" s="32" t="str">
        <f t="shared" si="0"/>
        <v>EE</v>
      </c>
      <c r="AA14" s="31"/>
      <c r="AB14" s="31"/>
    </row>
    <row r="15" spans="1:28" ht="14.1" customHeight="1" x14ac:dyDescent="0.2">
      <c r="A15" s="14"/>
      <c r="B15" s="33" t="s">
        <v>220</v>
      </c>
      <c r="C15" s="731">
        <v>32.42398902</v>
      </c>
      <c r="D15" s="731">
        <v>33.206321530000004</v>
      </c>
      <c r="E15" s="731">
        <v>33.074160239999998</v>
      </c>
      <c r="F15" s="731">
        <v>33.206810920000002</v>
      </c>
      <c r="G15" s="731">
        <v>34.422320599999999</v>
      </c>
      <c r="H15" s="731">
        <v>35.232541899999994</v>
      </c>
      <c r="I15" s="731">
        <v>36.839948830000004</v>
      </c>
      <c r="J15" s="731">
        <v>38.255679290000003</v>
      </c>
      <c r="K15" s="731">
        <v>40.27072853</v>
      </c>
      <c r="L15" s="731">
        <v>41.907029369999997</v>
      </c>
      <c r="M15" s="731">
        <v>44.689182080000002</v>
      </c>
      <c r="N15" s="731">
        <v>47.098327310000002</v>
      </c>
      <c r="O15" s="731">
        <v>45.67612244</v>
      </c>
      <c r="P15" s="731">
        <v>45.15122968</v>
      </c>
      <c r="Q15" s="731">
        <v>45.805484409999998</v>
      </c>
      <c r="R15" s="731">
        <v>47.626854460000004</v>
      </c>
      <c r="S15" s="731">
        <v>47.227186240000002</v>
      </c>
      <c r="T15" s="731">
        <v>47.213618580000002</v>
      </c>
      <c r="U15" s="731">
        <v>47.00571849</v>
      </c>
      <c r="V15" s="731">
        <v>41.749645139999998</v>
      </c>
      <c r="W15" s="731">
        <v>41.292131660000003</v>
      </c>
      <c r="X15" s="731">
        <v>37.716337670000001</v>
      </c>
      <c r="Y15" s="731">
        <v>38.011385909999994</v>
      </c>
      <c r="Z15" s="33" t="str">
        <f t="shared" si="0"/>
        <v>IE</v>
      </c>
      <c r="AA15" s="31"/>
      <c r="AB15" s="31"/>
    </row>
    <row r="16" spans="1:28" ht="14.1" customHeight="1" x14ac:dyDescent="0.2">
      <c r="A16" s="14"/>
      <c r="B16" s="32" t="s">
        <v>221</v>
      </c>
      <c r="C16" s="734">
        <v>82.99780887</v>
      </c>
      <c r="D16" s="734">
        <v>82.768064089999996</v>
      </c>
      <c r="E16" s="734">
        <v>84.436714309999999</v>
      </c>
      <c r="F16" s="734">
        <v>83.74230627</v>
      </c>
      <c r="G16" s="734">
        <v>85.997164679999997</v>
      </c>
      <c r="H16" s="734">
        <v>86.441724489999999</v>
      </c>
      <c r="I16" s="734">
        <v>88.526498570000001</v>
      </c>
      <c r="J16" s="734">
        <v>93.307616089999996</v>
      </c>
      <c r="K16" s="734">
        <v>98.205510349999997</v>
      </c>
      <c r="L16" s="734">
        <v>97.494147159999997</v>
      </c>
      <c r="M16" s="734">
        <v>102.57164993000001</v>
      </c>
      <c r="N16" s="734">
        <v>104.97573111</v>
      </c>
      <c r="O16" s="734">
        <v>104.71434316</v>
      </c>
      <c r="P16" s="734">
        <v>108.78875484</v>
      </c>
      <c r="Q16" s="734">
        <v>109.11269021</v>
      </c>
      <c r="R16" s="734">
        <v>112.89436986999999</v>
      </c>
      <c r="S16" s="734">
        <v>111.38352725</v>
      </c>
      <c r="T16" s="734">
        <v>113.8486484</v>
      </c>
      <c r="U16" s="734">
        <v>110.00537625</v>
      </c>
      <c r="V16" s="734">
        <v>103.71260040999999</v>
      </c>
      <c r="W16" s="734">
        <v>96.758266730000003</v>
      </c>
      <c r="X16" s="734">
        <v>94.250733789999998</v>
      </c>
      <c r="Y16" s="734">
        <v>90.472385859999989</v>
      </c>
      <c r="Z16" s="32" t="str">
        <f t="shared" si="0"/>
        <v>EL</v>
      </c>
      <c r="AA16" s="31"/>
      <c r="AB16" s="31"/>
    </row>
    <row r="17" spans="1:28" ht="14.1" customHeight="1" x14ac:dyDescent="0.2">
      <c r="A17" s="14"/>
      <c r="B17" s="33" t="s">
        <v>222</v>
      </c>
      <c r="C17" s="731">
        <v>227.50802817000002</v>
      </c>
      <c r="D17" s="731">
        <v>237.17997025000003</v>
      </c>
      <c r="E17" s="731">
        <v>245.81428098999999</v>
      </c>
      <c r="F17" s="731">
        <v>237.25330801000001</v>
      </c>
      <c r="G17" s="731">
        <v>249.45166723</v>
      </c>
      <c r="H17" s="731">
        <v>262.86003256999999</v>
      </c>
      <c r="I17" s="731">
        <v>250.54322624</v>
      </c>
      <c r="J17" s="731">
        <v>263.30369618999998</v>
      </c>
      <c r="K17" s="731">
        <v>271.51503818999998</v>
      </c>
      <c r="L17" s="731">
        <v>294.90182651999999</v>
      </c>
      <c r="M17" s="731">
        <v>308.02642139</v>
      </c>
      <c r="N17" s="731">
        <v>308.78644131000004</v>
      </c>
      <c r="O17" s="731">
        <v>328.87865553</v>
      </c>
      <c r="P17" s="731">
        <v>333.16801120000002</v>
      </c>
      <c r="Q17" s="731">
        <v>350.07126255999998</v>
      </c>
      <c r="R17" s="731">
        <v>365.47837473999999</v>
      </c>
      <c r="S17" s="731">
        <v>356.71213877000002</v>
      </c>
      <c r="T17" s="731">
        <v>363.74401191999999</v>
      </c>
      <c r="U17" s="731">
        <v>333.18172473999999</v>
      </c>
      <c r="V17" s="731">
        <v>293.73228519000003</v>
      </c>
      <c r="W17" s="731">
        <v>280.37762821000001</v>
      </c>
      <c r="X17" s="731">
        <v>280.92273005000004</v>
      </c>
      <c r="Y17" s="731">
        <v>276.63664009000001</v>
      </c>
      <c r="Z17" s="33" t="str">
        <f t="shared" si="0"/>
        <v>ES</v>
      </c>
      <c r="AA17" s="31"/>
      <c r="AB17" s="31"/>
    </row>
    <row r="18" spans="1:28" ht="14.1" customHeight="1" x14ac:dyDescent="0.2">
      <c r="A18" s="14"/>
      <c r="B18" s="32" t="s">
        <v>223</v>
      </c>
      <c r="C18" s="734">
        <v>396.33602866000001</v>
      </c>
      <c r="D18" s="734">
        <v>420.51328252000002</v>
      </c>
      <c r="E18" s="734">
        <v>410.30673882999997</v>
      </c>
      <c r="F18" s="734">
        <v>388.62528111</v>
      </c>
      <c r="G18" s="734">
        <v>388.78971681000002</v>
      </c>
      <c r="H18" s="734">
        <v>395.35023520999999</v>
      </c>
      <c r="I18" s="734">
        <v>408.18678609</v>
      </c>
      <c r="J18" s="734">
        <v>401.72541043000001</v>
      </c>
      <c r="K18" s="734">
        <v>423.28827905999998</v>
      </c>
      <c r="L18" s="734">
        <v>414.86103509999998</v>
      </c>
      <c r="M18" s="734">
        <v>411.64358792999997</v>
      </c>
      <c r="N18" s="734">
        <v>412.6812438</v>
      </c>
      <c r="O18" s="734">
        <v>408.13746772000002</v>
      </c>
      <c r="P18" s="734">
        <v>416.59101260999995</v>
      </c>
      <c r="Q18" s="734">
        <v>418.30812702999998</v>
      </c>
      <c r="R18" s="734">
        <v>421.58652360000002</v>
      </c>
      <c r="S18" s="734">
        <v>412.15018154000001</v>
      </c>
      <c r="T18" s="734">
        <v>402.84223278999997</v>
      </c>
      <c r="U18" s="734">
        <v>396.28584516999996</v>
      </c>
      <c r="V18" s="734">
        <v>377.51254661999997</v>
      </c>
      <c r="W18" s="734">
        <v>386.03137549000002</v>
      </c>
      <c r="X18" s="734">
        <v>359.53454708999999</v>
      </c>
      <c r="Y18" s="734">
        <v>363.26145687000002</v>
      </c>
      <c r="Z18" s="32" t="str">
        <f t="shared" si="0"/>
        <v>FR</v>
      </c>
      <c r="AA18" s="31"/>
      <c r="AB18" s="31"/>
    </row>
    <row r="19" spans="1:28" ht="14.1" customHeight="1" x14ac:dyDescent="0.2">
      <c r="A19" s="14"/>
      <c r="B19" s="33" t="s">
        <v>241</v>
      </c>
      <c r="C19" s="731">
        <v>23.33956366</v>
      </c>
      <c r="D19" s="731">
        <v>17.36143277</v>
      </c>
      <c r="E19" s="731">
        <v>16.71483181</v>
      </c>
      <c r="F19" s="731">
        <v>17.17050987</v>
      </c>
      <c r="G19" s="731">
        <v>16.498325570000002</v>
      </c>
      <c r="H19" s="731">
        <v>17.213757989999998</v>
      </c>
      <c r="I19" s="731">
        <v>17.845367969999998</v>
      </c>
      <c r="J19" s="731">
        <v>18.93862657</v>
      </c>
      <c r="K19" s="731">
        <v>19.634032050000002</v>
      </c>
      <c r="L19" s="731">
        <v>20.54530428</v>
      </c>
      <c r="M19" s="731">
        <v>20.09950916</v>
      </c>
      <c r="N19" s="731">
        <v>21.040760149999997</v>
      </c>
      <c r="O19" s="731">
        <v>22.110859730000001</v>
      </c>
      <c r="P19" s="731">
        <v>23.534138549999998</v>
      </c>
      <c r="Q19" s="731">
        <v>23.159415099999997</v>
      </c>
      <c r="R19" s="731">
        <v>23.501375800000002</v>
      </c>
      <c r="S19" s="731">
        <v>23.733875820000002</v>
      </c>
      <c r="T19" s="731">
        <v>25.018344829999997</v>
      </c>
      <c r="U19" s="731">
        <v>23.770695</v>
      </c>
      <c r="V19" s="731">
        <v>21.991100809999999</v>
      </c>
      <c r="W19" s="731">
        <v>21.330405419999998</v>
      </c>
      <c r="X19" s="731">
        <v>20.917997379999999</v>
      </c>
      <c r="Y19" s="731">
        <v>19.233201310000002</v>
      </c>
      <c r="Z19" s="33" t="str">
        <f t="shared" si="0"/>
        <v>HR</v>
      </c>
      <c r="AA19" s="31"/>
      <c r="AB19" s="31"/>
    </row>
    <row r="20" spans="1:28" ht="14.1" customHeight="1" x14ac:dyDescent="0.2">
      <c r="A20" s="14"/>
      <c r="B20" s="32" t="s">
        <v>224</v>
      </c>
      <c r="C20" s="734">
        <v>434.65630161000001</v>
      </c>
      <c r="D20" s="734">
        <v>434.15641460999996</v>
      </c>
      <c r="E20" s="734">
        <v>433.86757007999995</v>
      </c>
      <c r="F20" s="734">
        <v>427.17017709000004</v>
      </c>
      <c r="G20" s="734">
        <v>419.90397785000005</v>
      </c>
      <c r="H20" s="734">
        <v>444.94367813999997</v>
      </c>
      <c r="I20" s="734">
        <v>438.30336284000003</v>
      </c>
      <c r="J20" s="734">
        <v>442.37170143000003</v>
      </c>
      <c r="K20" s="734">
        <v>453.52408308999998</v>
      </c>
      <c r="L20" s="734">
        <v>458.82481701</v>
      </c>
      <c r="M20" s="734">
        <v>462.27769085999995</v>
      </c>
      <c r="N20" s="734">
        <v>468.28396986000001</v>
      </c>
      <c r="O20" s="734">
        <v>470.53085718</v>
      </c>
      <c r="P20" s="734">
        <v>486.55967534999996</v>
      </c>
      <c r="Q20" s="734">
        <v>489.36701111999997</v>
      </c>
      <c r="R20" s="734">
        <v>488.07804267</v>
      </c>
      <c r="S20" s="734">
        <v>483.53358396000004</v>
      </c>
      <c r="T20" s="734">
        <v>475.43636315999998</v>
      </c>
      <c r="U20" s="734">
        <v>463.69560446000003</v>
      </c>
      <c r="V20" s="734">
        <v>414.80977273000002</v>
      </c>
      <c r="W20" s="734">
        <v>424.99319475000004</v>
      </c>
      <c r="X20" s="734">
        <v>413.37939901999999</v>
      </c>
      <c r="Y20" s="734">
        <v>386.66672726999997</v>
      </c>
      <c r="Z20" s="32" t="str">
        <f t="shared" si="0"/>
        <v>IT</v>
      </c>
      <c r="AA20" s="31"/>
      <c r="AB20" s="31"/>
    </row>
    <row r="21" spans="1:28" ht="14.1" customHeight="1" x14ac:dyDescent="0.2">
      <c r="A21" s="14"/>
      <c r="B21" s="33" t="s">
        <v>225</v>
      </c>
      <c r="C21" s="731">
        <v>4.62687516</v>
      </c>
      <c r="D21" s="731">
        <v>5.07023489</v>
      </c>
      <c r="E21" s="731">
        <v>5.4132223700000006</v>
      </c>
      <c r="F21" s="731">
        <v>5.67547991</v>
      </c>
      <c r="G21" s="731">
        <v>5.9148697000000006</v>
      </c>
      <c r="H21" s="731">
        <v>5.7766942600000002</v>
      </c>
      <c r="I21" s="731">
        <v>6.1206379399999999</v>
      </c>
      <c r="J21" s="731">
        <v>6.2215859099999999</v>
      </c>
      <c r="K21" s="731">
        <v>6.51678625</v>
      </c>
      <c r="L21" s="731">
        <v>6.7866809699999999</v>
      </c>
      <c r="M21" s="731">
        <v>7.0379724599999998</v>
      </c>
      <c r="N21" s="731">
        <v>6.9068641199999998</v>
      </c>
      <c r="O21" s="731">
        <v>7.1028856200000003</v>
      </c>
      <c r="P21" s="731">
        <v>7.4839885700000002</v>
      </c>
      <c r="Q21" s="731">
        <v>7.7130480399999994</v>
      </c>
      <c r="R21" s="731">
        <v>7.8578929899999999</v>
      </c>
      <c r="S21" s="731">
        <v>8.0362108299999999</v>
      </c>
      <c r="T21" s="731">
        <v>8.3108574500000003</v>
      </c>
      <c r="U21" s="731">
        <v>8.4741034899999992</v>
      </c>
      <c r="V21" s="731">
        <v>8.2033178400000004</v>
      </c>
      <c r="W21" s="731">
        <v>7.8318194000000005</v>
      </c>
      <c r="X21" s="731">
        <v>7.5661859599999994</v>
      </c>
      <c r="Y21" s="731">
        <v>7.0828262299999993</v>
      </c>
      <c r="Z21" s="33" t="str">
        <f t="shared" si="0"/>
        <v>CY</v>
      </c>
      <c r="AA21" s="31"/>
      <c r="AB21" s="31"/>
    </row>
    <row r="22" spans="1:28" ht="14.1" customHeight="1" x14ac:dyDescent="0.2">
      <c r="A22" s="14"/>
      <c r="B22" s="32" t="s">
        <v>226</v>
      </c>
      <c r="C22" s="734">
        <v>19.052323400000002</v>
      </c>
      <c r="D22" s="734">
        <v>17.478419639999998</v>
      </c>
      <c r="E22" s="734">
        <v>14.00322207</v>
      </c>
      <c r="F22" s="734">
        <v>11.737212090000002</v>
      </c>
      <c r="G22" s="734">
        <v>10.22758784</v>
      </c>
      <c r="H22" s="734">
        <v>9.0353625599999994</v>
      </c>
      <c r="I22" s="734">
        <v>9.1237540599999996</v>
      </c>
      <c r="J22" s="734">
        <v>8.5952151600000004</v>
      </c>
      <c r="K22" s="734">
        <v>8.2108908399999994</v>
      </c>
      <c r="L22" s="734">
        <v>7.6112223400000003</v>
      </c>
      <c r="M22" s="734">
        <v>6.9681323700000002</v>
      </c>
      <c r="N22" s="734">
        <v>7.3948548000000001</v>
      </c>
      <c r="O22" s="734">
        <v>7.4113350200000001</v>
      </c>
      <c r="P22" s="734">
        <v>7.6227032799999996</v>
      </c>
      <c r="Q22" s="734">
        <v>7.6554273199999994</v>
      </c>
      <c r="R22" s="734">
        <v>7.7448609599999996</v>
      </c>
      <c r="S22" s="734">
        <v>8.22635805</v>
      </c>
      <c r="T22" s="734">
        <v>8.5426885399999986</v>
      </c>
      <c r="U22" s="734">
        <v>8.1062926300000004</v>
      </c>
      <c r="V22" s="734">
        <v>7.4182697200000005</v>
      </c>
      <c r="W22" s="734">
        <v>8.500378790000001</v>
      </c>
      <c r="X22" s="734">
        <v>7.7508622899999997</v>
      </c>
      <c r="Y22" s="734">
        <v>7.4337294800000002</v>
      </c>
      <c r="Z22" s="32" t="str">
        <f t="shared" si="0"/>
        <v>LV</v>
      </c>
      <c r="AA22" s="31"/>
      <c r="AB22" s="31"/>
    </row>
    <row r="23" spans="1:28" ht="14.1" customHeight="1" x14ac:dyDescent="0.2">
      <c r="A23" s="14"/>
      <c r="B23" s="27" t="s">
        <v>227</v>
      </c>
      <c r="C23" s="731">
        <v>35.784990669999999</v>
      </c>
      <c r="D23" s="731">
        <v>37.89055656</v>
      </c>
      <c r="E23" s="731">
        <v>21.212570489999997</v>
      </c>
      <c r="F23" s="731">
        <v>16.35691151</v>
      </c>
      <c r="G23" s="731">
        <v>15.75047451</v>
      </c>
      <c r="H23" s="731">
        <v>15.062262670000001</v>
      </c>
      <c r="I23" s="731">
        <v>15.71266219</v>
      </c>
      <c r="J23" s="731">
        <v>15.117533719999999</v>
      </c>
      <c r="K23" s="731">
        <v>15.928123600000001</v>
      </c>
      <c r="L23" s="731">
        <v>13.450416950000001</v>
      </c>
      <c r="M23" s="731">
        <v>11.833531290000002</v>
      </c>
      <c r="N23" s="731">
        <v>12.555587579999999</v>
      </c>
      <c r="O23" s="731">
        <v>12.653586989999999</v>
      </c>
      <c r="P23" s="731">
        <v>12.65060218</v>
      </c>
      <c r="Q23" s="731">
        <v>13.225730130000001</v>
      </c>
      <c r="R23" s="731">
        <v>13.98461447</v>
      </c>
      <c r="S23" s="731">
        <v>14.358679130000001</v>
      </c>
      <c r="T23" s="731">
        <v>15.72129206</v>
      </c>
      <c r="U23" s="731">
        <v>15.079122549999999</v>
      </c>
      <c r="V23" s="731">
        <v>12.893281180000001</v>
      </c>
      <c r="W23" s="731">
        <v>13.6918559</v>
      </c>
      <c r="X23" s="731">
        <v>14.02917931</v>
      </c>
      <c r="Y23" s="731">
        <v>14.182003790000001</v>
      </c>
      <c r="Z23" s="27" t="str">
        <f t="shared" si="0"/>
        <v>LT</v>
      </c>
      <c r="AA23" s="31"/>
      <c r="AB23" s="31"/>
    </row>
    <row r="24" spans="1:28" ht="14.1" customHeight="1" x14ac:dyDescent="0.2">
      <c r="A24" s="14"/>
      <c r="B24" s="32" t="s">
        <v>228</v>
      </c>
      <c r="C24" s="734">
        <v>11.950291699999999</v>
      </c>
      <c r="D24" s="734">
        <v>12.471959979999999</v>
      </c>
      <c r="E24" s="734">
        <v>12.24218544</v>
      </c>
      <c r="F24" s="734">
        <v>12.36389717</v>
      </c>
      <c r="G24" s="734">
        <v>11.550189399999999</v>
      </c>
      <c r="H24" s="734">
        <v>9.21007657</v>
      </c>
      <c r="I24" s="734">
        <v>9.2588490100000005</v>
      </c>
      <c r="J24" s="734">
        <v>8.5610975899999993</v>
      </c>
      <c r="K24" s="734">
        <v>7.67256918</v>
      </c>
      <c r="L24" s="734">
        <v>8.0770771500000009</v>
      </c>
      <c r="M24" s="734">
        <v>8.7798260399999997</v>
      </c>
      <c r="N24" s="948">
        <v>9.2957857600000011</v>
      </c>
      <c r="O24" s="734">
        <v>10.05710073</v>
      </c>
      <c r="P24" s="734">
        <v>10.416192209999998</v>
      </c>
      <c r="Q24" s="734">
        <v>11.853435409999999</v>
      </c>
      <c r="R24" s="734">
        <v>12.106667600000002</v>
      </c>
      <c r="S24" s="734">
        <v>11.968349689999998</v>
      </c>
      <c r="T24" s="734">
        <v>11.381624990000001</v>
      </c>
      <c r="U24" s="734">
        <v>11.20720247</v>
      </c>
      <c r="V24" s="734">
        <v>10.70331517</v>
      </c>
      <c r="W24" s="734">
        <v>11.255138540000001</v>
      </c>
      <c r="X24" s="734">
        <v>11.13834086</v>
      </c>
      <c r="Y24" s="734">
        <v>10.87010845</v>
      </c>
      <c r="Z24" s="32" t="str">
        <f t="shared" si="0"/>
        <v>LU</v>
      </c>
      <c r="AA24" s="31"/>
      <c r="AB24" s="31"/>
    </row>
    <row r="25" spans="1:28" ht="14.1" customHeight="1" x14ac:dyDescent="0.2">
      <c r="A25" s="14"/>
      <c r="B25" s="33" t="s">
        <v>229</v>
      </c>
      <c r="C25" s="731">
        <v>72.475208559999999</v>
      </c>
      <c r="D25" s="731">
        <v>68.82432098000001</v>
      </c>
      <c r="E25" s="731">
        <v>61.842531340000001</v>
      </c>
      <c r="F25" s="731">
        <v>62.903063649999993</v>
      </c>
      <c r="G25" s="731">
        <v>61.204176150000002</v>
      </c>
      <c r="H25" s="731">
        <v>61.330490179999998</v>
      </c>
      <c r="I25" s="731">
        <v>62.686575349999998</v>
      </c>
      <c r="J25" s="731">
        <v>61.382669730000003</v>
      </c>
      <c r="K25" s="731">
        <v>60.97539974</v>
      </c>
      <c r="L25" s="731">
        <v>61.283470999999999</v>
      </c>
      <c r="M25" s="731">
        <v>58.080649550000004</v>
      </c>
      <c r="N25" s="949">
        <v>59.488013599999995</v>
      </c>
      <c r="O25" s="731">
        <v>58.498687990000001</v>
      </c>
      <c r="P25" s="731">
        <v>61.14281742</v>
      </c>
      <c r="Q25" s="731">
        <v>59.851569730000001</v>
      </c>
      <c r="R25" s="731">
        <v>59.946330080000003</v>
      </c>
      <c r="S25" s="731">
        <v>59.478345920000002</v>
      </c>
      <c r="T25" s="731">
        <v>58.012104120000004</v>
      </c>
      <c r="U25" s="731">
        <v>56.69959059</v>
      </c>
      <c r="V25" s="731">
        <v>51.02899309</v>
      </c>
      <c r="W25" s="731">
        <v>51.667715770000001</v>
      </c>
      <c r="X25" s="731">
        <v>49.858693189999997</v>
      </c>
      <c r="Y25" s="731">
        <v>46.072354870000005</v>
      </c>
      <c r="Z25" s="33" t="str">
        <f t="shared" si="0"/>
        <v>HU</v>
      </c>
      <c r="AA25" s="31"/>
      <c r="AB25" s="31"/>
    </row>
    <row r="26" spans="1:28" ht="14.1" customHeight="1" x14ac:dyDescent="0.2">
      <c r="A26" s="14"/>
      <c r="B26" s="32" t="s">
        <v>230</v>
      </c>
      <c r="C26" s="734">
        <v>1.8667576300000002</v>
      </c>
      <c r="D26" s="734">
        <v>2.04225572</v>
      </c>
      <c r="E26" s="734">
        <v>2.1467082199999998</v>
      </c>
      <c r="F26" s="734">
        <v>2.1426670699999999</v>
      </c>
      <c r="G26" s="734">
        <v>2.25411099</v>
      </c>
      <c r="H26" s="734">
        <v>2.2130272199999999</v>
      </c>
      <c r="I26" s="734">
        <v>2.26519907</v>
      </c>
      <c r="J26" s="734">
        <v>2.2552678299999998</v>
      </c>
      <c r="K26" s="734">
        <v>2.2586303200000004</v>
      </c>
      <c r="L26" s="734">
        <v>2.34808313</v>
      </c>
      <c r="M26" s="734">
        <v>2.3451891099999997</v>
      </c>
      <c r="N26" s="734">
        <v>2.46484082</v>
      </c>
      <c r="O26" s="734">
        <v>2.4847972199999999</v>
      </c>
      <c r="P26" s="734">
        <v>2.6636834399999998</v>
      </c>
      <c r="Q26" s="734">
        <v>2.6185911900000001</v>
      </c>
      <c r="R26" s="734">
        <v>2.70402678</v>
      </c>
      <c r="S26" s="734">
        <v>2.6710063100000001</v>
      </c>
      <c r="T26" s="734">
        <v>2.7568897700000004</v>
      </c>
      <c r="U26" s="734">
        <v>2.7156230699999999</v>
      </c>
      <c r="V26" s="734">
        <v>2.64261166</v>
      </c>
      <c r="W26" s="734">
        <v>2.6403615199999999</v>
      </c>
      <c r="X26" s="734">
        <v>2.66787559</v>
      </c>
      <c r="Y26" s="734">
        <v>2.8066616</v>
      </c>
      <c r="Z26" s="32" t="str">
        <f t="shared" si="0"/>
        <v>MT</v>
      </c>
      <c r="AA26" s="31"/>
      <c r="AB26" s="31"/>
    </row>
    <row r="27" spans="1:28" ht="14.1" customHeight="1" x14ac:dyDescent="0.2">
      <c r="A27" s="14"/>
      <c r="B27" s="33" t="s">
        <v>231</v>
      </c>
      <c r="C27" s="731">
        <v>159.2358868</v>
      </c>
      <c r="D27" s="731">
        <v>164.23895517999998</v>
      </c>
      <c r="E27" s="731">
        <v>162.31608935</v>
      </c>
      <c r="F27" s="731">
        <v>166.71246540999999</v>
      </c>
      <c r="G27" s="731">
        <v>166.67297173</v>
      </c>
      <c r="H27" s="731">
        <v>170.737942</v>
      </c>
      <c r="I27" s="731">
        <v>177.69585907999999</v>
      </c>
      <c r="J27" s="731">
        <v>171.5461861</v>
      </c>
      <c r="K27" s="731">
        <v>173.38114139000001</v>
      </c>
      <c r="L27" s="731">
        <v>167.80280139000001</v>
      </c>
      <c r="M27" s="731">
        <v>169.92084509</v>
      </c>
      <c r="N27" s="731">
        <v>175.69196421999999</v>
      </c>
      <c r="O27" s="731">
        <v>175.99102643999998</v>
      </c>
      <c r="P27" s="731">
        <v>179.58291281999999</v>
      </c>
      <c r="Q27" s="731">
        <v>180.98542749000001</v>
      </c>
      <c r="R27" s="731">
        <v>175.91193713999999</v>
      </c>
      <c r="S27" s="731">
        <v>172.30355634</v>
      </c>
      <c r="T27" s="731">
        <v>172.40665808</v>
      </c>
      <c r="U27" s="731">
        <v>175.17174466</v>
      </c>
      <c r="V27" s="731">
        <v>169.90277921000001</v>
      </c>
      <c r="W27" s="731">
        <v>181.35084012000002</v>
      </c>
      <c r="X27" s="731">
        <v>168.05833767000001</v>
      </c>
      <c r="Y27" s="731">
        <v>165.26171987999999</v>
      </c>
      <c r="Z27" s="33" t="str">
        <f t="shared" si="0"/>
        <v>NL</v>
      </c>
      <c r="AA27" s="31"/>
      <c r="AB27" s="31"/>
    </row>
    <row r="28" spans="1:28" ht="14.1" customHeight="1" x14ac:dyDescent="0.2">
      <c r="A28" s="34"/>
      <c r="B28" s="32" t="s">
        <v>232</v>
      </c>
      <c r="C28" s="734">
        <v>62.017745830000003</v>
      </c>
      <c r="D28" s="734">
        <v>65.602051619999997</v>
      </c>
      <c r="E28" s="734">
        <v>60.100205929999994</v>
      </c>
      <c r="F28" s="734">
        <v>60.4821679</v>
      </c>
      <c r="G28" s="734">
        <v>60.877085110000003</v>
      </c>
      <c r="H28" s="734">
        <v>63.924040070000004</v>
      </c>
      <c r="I28" s="734">
        <v>67.36529505</v>
      </c>
      <c r="J28" s="734">
        <v>67.162489960000002</v>
      </c>
      <c r="K28" s="734">
        <v>66.743984100000006</v>
      </c>
      <c r="L28" s="734">
        <v>65.343173350000001</v>
      </c>
      <c r="M28" s="734">
        <v>65.992859039999999</v>
      </c>
      <c r="N28" s="734">
        <v>70.029311830000012</v>
      </c>
      <c r="O28" s="734">
        <v>71.74762552</v>
      </c>
      <c r="P28" s="734">
        <v>77.800991969999998</v>
      </c>
      <c r="Q28" s="734">
        <v>78.22922315000001</v>
      </c>
      <c r="R28" s="734">
        <v>79.392936860000006</v>
      </c>
      <c r="S28" s="734">
        <v>76.633082540000004</v>
      </c>
      <c r="T28" s="734">
        <v>73.98007174</v>
      </c>
      <c r="U28" s="734">
        <v>73.804484099999996</v>
      </c>
      <c r="V28" s="734">
        <v>67.567756330000009</v>
      </c>
      <c r="W28" s="734">
        <v>72.366115479999991</v>
      </c>
      <c r="X28" s="734">
        <v>70.353697850000003</v>
      </c>
      <c r="Y28" s="734">
        <v>67.733468729999998</v>
      </c>
      <c r="Z28" s="32" t="str">
        <f t="shared" si="0"/>
        <v>AT</v>
      </c>
      <c r="AA28" s="31"/>
      <c r="AB28" s="31"/>
    </row>
    <row r="29" spans="1:28" ht="14.1" customHeight="1" x14ac:dyDescent="0.2">
      <c r="A29" s="34"/>
      <c r="B29" s="33" t="s">
        <v>233</v>
      </c>
      <c r="C29" s="731">
        <v>374.81203534000002</v>
      </c>
      <c r="D29" s="731">
        <v>372.75183591000001</v>
      </c>
      <c r="E29" s="731">
        <v>363.23277925000002</v>
      </c>
      <c r="F29" s="731">
        <v>363.79815343000001</v>
      </c>
      <c r="G29" s="731">
        <v>359.43255243999999</v>
      </c>
      <c r="H29" s="731">
        <v>360.97562553</v>
      </c>
      <c r="I29" s="731">
        <v>374.43076860000002</v>
      </c>
      <c r="J29" s="731">
        <v>365.45953737999997</v>
      </c>
      <c r="K29" s="731">
        <v>338.29579517000002</v>
      </c>
      <c r="L29" s="731">
        <v>328.87087982999998</v>
      </c>
      <c r="M29" s="731">
        <v>318.74913214000003</v>
      </c>
      <c r="N29" s="731">
        <v>314.93770493</v>
      </c>
      <c r="O29" s="731">
        <v>303.50640516999999</v>
      </c>
      <c r="P29" s="731">
        <v>315.45519400000001</v>
      </c>
      <c r="Q29" s="731">
        <v>319.29194262999999</v>
      </c>
      <c r="R29" s="731">
        <v>318.38703323999999</v>
      </c>
      <c r="S29" s="731">
        <v>331.30602514999998</v>
      </c>
      <c r="T29" s="731">
        <v>331.55656355000002</v>
      </c>
      <c r="U29" s="731">
        <v>324.14602944999996</v>
      </c>
      <c r="V29" s="731">
        <v>310.27897495000002</v>
      </c>
      <c r="W29" s="731">
        <v>329.62248976000001</v>
      </c>
      <c r="X29" s="731">
        <v>327.72275806000005</v>
      </c>
      <c r="Y29" s="731">
        <v>320.86166706</v>
      </c>
      <c r="Z29" s="33" t="str">
        <f t="shared" si="0"/>
        <v>PL</v>
      </c>
      <c r="AA29" s="31"/>
      <c r="AB29" s="31"/>
    </row>
    <row r="30" spans="1:28" ht="14.1" customHeight="1" x14ac:dyDescent="0.2">
      <c r="A30" s="34"/>
      <c r="B30" s="32" t="s">
        <v>234</v>
      </c>
      <c r="C30" s="734">
        <v>45.012578679999997</v>
      </c>
      <c r="D30" s="734">
        <v>46.688370120000002</v>
      </c>
      <c r="E30" s="734">
        <v>50.960549809999996</v>
      </c>
      <c r="F30" s="734">
        <v>49.660146529999999</v>
      </c>
      <c r="G30" s="734">
        <v>50.320069499999995</v>
      </c>
      <c r="H30" s="734">
        <v>54.345889629999995</v>
      </c>
      <c r="I30" s="734">
        <v>51.719901279999995</v>
      </c>
      <c r="J30" s="734">
        <v>54.579241189999998</v>
      </c>
      <c r="K30" s="734">
        <v>59.131162930000002</v>
      </c>
      <c r="L30" s="734">
        <v>66.877109700000005</v>
      </c>
      <c r="M30" s="734">
        <v>65.74579992000001</v>
      </c>
      <c r="N30" s="734">
        <v>65.449196450000002</v>
      </c>
      <c r="O30" s="734">
        <v>69.23648906999999</v>
      </c>
      <c r="P30" s="734">
        <v>64.071258690000008</v>
      </c>
      <c r="Q30" s="734">
        <v>66.716390000000004</v>
      </c>
      <c r="R30" s="734">
        <v>69.233592090000002</v>
      </c>
      <c r="S30" s="734">
        <v>64.623055710000003</v>
      </c>
      <c r="T30" s="734">
        <v>61.898844360000005</v>
      </c>
      <c r="U30" s="734">
        <v>59.792824339999996</v>
      </c>
      <c r="V30" s="734">
        <v>57.0189801</v>
      </c>
      <c r="W30" s="734">
        <v>52.491893250000004</v>
      </c>
      <c r="X30" s="734">
        <v>51.154634550000004</v>
      </c>
      <c r="Y30" s="734">
        <v>50.31048904</v>
      </c>
      <c r="Z30" s="32" t="str">
        <f t="shared" si="0"/>
        <v>PT</v>
      </c>
      <c r="AA30" s="31"/>
      <c r="AB30" s="31"/>
    </row>
    <row r="31" spans="1:28" ht="14.1" customHeight="1" x14ac:dyDescent="0.2">
      <c r="A31" s="34"/>
      <c r="B31" s="33" t="s">
        <v>235</v>
      </c>
      <c r="C31" s="731">
        <v>178.13439407000001</v>
      </c>
      <c r="D31" s="731">
        <v>146.15308694999999</v>
      </c>
      <c r="E31" s="731">
        <v>132.03985166999999</v>
      </c>
      <c r="F31" s="731">
        <v>123.24369143999999</v>
      </c>
      <c r="G31" s="731">
        <v>121.1283093</v>
      </c>
      <c r="H31" s="731">
        <v>126.31639736</v>
      </c>
      <c r="I31" s="731">
        <v>129.61814311999998</v>
      </c>
      <c r="J31" s="731">
        <v>118.46761524</v>
      </c>
      <c r="K31" s="731">
        <v>103.79800376</v>
      </c>
      <c r="L31" s="731">
        <v>88.268837480000002</v>
      </c>
      <c r="M31" s="731">
        <v>92.856947219999995</v>
      </c>
      <c r="N31" s="731">
        <v>97.850781380000001</v>
      </c>
      <c r="O31" s="731">
        <v>98.33140616</v>
      </c>
      <c r="P31" s="731">
        <v>102.22940083</v>
      </c>
      <c r="Q31" s="731">
        <v>99.910293030000005</v>
      </c>
      <c r="R31" s="731">
        <v>99.286384850000005</v>
      </c>
      <c r="S31" s="731">
        <v>103.97894149</v>
      </c>
      <c r="T31" s="731">
        <v>103.23497848000001</v>
      </c>
      <c r="U31" s="731">
        <v>99.417739220000001</v>
      </c>
      <c r="V31" s="731">
        <v>82.810670450000003</v>
      </c>
      <c r="W31" s="731">
        <v>79.879806259999995</v>
      </c>
      <c r="X31" s="731">
        <v>85.604527379999993</v>
      </c>
      <c r="Y31" s="731">
        <v>83.860593380000012</v>
      </c>
      <c r="Z31" s="33" t="str">
        <f t="shared" si="0"/>
        <v>RO</v>
      </c>
      <c r="AA31" s="31"/>
      <c r="AB31" s="31"/>
    </row>
    <row r="32" spans="1:28" ht="14.1" customHeight="1" x14ac:dyDescent="0.2">
      <c r="A32" s="34"/>
      <c r="B32" s="29" t="s">
        <v>236</v>
      </c>
      <c r="C32" s="740">
        <v>14.79197746</v>
      </c>
      <c r="D32" s="740">
        <v>13.78028722</v>
      </c>
      <c r="E32" s="740">
        <v>13.690974880000001</v>
      </c>
      <c r="F32" s="740">
        <v>14.054396520000001</v>
      </c>
      <c r="G32" s="740">
        <v>14.18879651</v>
      </c>
      <c r="H32" s="740">
        <v>15.011067049999999</v>
      </c>
      <c r="I32" s="740">
        <v>15.6781433</v>
      </c>
      <c r="J32" s="740">
        <v>15.990934559999999</v>
      </c>
      <c r="K32" s="740">
        <v>15.730742679999999</v>
      </c>
      <c r="L32" s="740">
        <v>15.104357519999999</v>
      </c>
      <c r="M32" s="740">
        <v>15.213494370000001</v>
      </c>
      <c r="N32" s="740">
        <v>16.124960559999998</v>
      </c>
      <c r="O32" s="740">
        <v>16.276189779999999</v>
      </c>
      <c r="P32" s="740">
        <v>16.03475409</v>
      </c>
      <c r="Q32" s="740">
        <v>16.392461910000002</v>
      </c>
      <c r="R32" s="740">
        <v>16.693701529999998</v>
      </c>
      <c r="S32" s="740">
        <v>16.897224650000002</v>
      </c>
      <c r="T32" s="740">
        <v>17.03429628</v>
      </c>
      <c r="U32" s="740">
        <v>18.003008819999998</v>
      </c>
      <c r="V32" s="740">
        <v>16.061097459999999</v>
      </c>
      <c r="W32" s="740">
        <v>16.13640625</v>
      </c>
      <c r="X32" s="740">
        <v>16.17790608</v>
      </c>
      <c r="Y32" s="740">
        <v>15.67475864</v>
      </c>
      <c r="Z32" s="29" t="str">
        <f t="shared" si="0"/>
        <v>SI</v>
      </c>
      <c r="AA32" s="35"/>
      <c r="AB32" s="35"/>
    </row>
    <row r="33" spans="1:28" ht="14.1" customHeight="1" x14ac:dyDescent="0.2">
      <c r="A33" s="34"/>
      <c r="B33" s="27" t="s">
        <v>237</v>
      </c>
      <c r="C33" s="741">
        <v>61.805494530000004</v>
      </c>
      <c r="D33" s="741">
        <v>53.368921739999998</v>
      </c>
      <c r="E33" s="741">
        <v>48.90282629</v>
      </c>
      <c r="F33" s="741">
        <v>46.344174469999999</v>
      </c>
      <c r="G33" s="741">
        <v>43.578439429999996</v>
      </c>
      <c r="H33" s="741">
        <v>44.574602740000003</v>
      </c>
      <c r="I33" s="741">
        <v>44.953617039999997</v>
      </c>
      <c r="J33" s="741">
        <v>44.190286800000003</v>
      </c>
      <c r="K33" s="741">
        <v>43.65223555</v>
      </c>
      <c r="L33" s="741">
        <v>42.882228740000002</v>
      </c>
      <c r="M33" s="741">
        <v>41.032694360000001</v>
      </c>
      <c r="N33" s="741">
        <v>43.306077569999999</v>
      </c>
      <c r="O33" s="741">
        <v>41.114375969999998</v>
      </c>
      <c r="P33" s="741">
        <v>41.961683239999999</v>
      </c>
      <c r="Q33" s="741">
        <v>42.304593599999997</v>
      </c>
      <c r="R33" s="741">
        <v>41.90046005</v>
      </c>
      <c r="S33" s="741">
        <v>41.523006789999997</v>
      </c>
      <c r="T33" s="741">
        <v>39.724101949999998</v>
      </c>
      <c r="U33" s="741">
        <v>40.366472959999996</v>
      </c>
      <c r="V33" s="741">
        <v>36.521211010000002</v>
      </c>
      <c r="W33" s="741">
        <v>37.430607609999996</v>
      </c>
      <c r="X33" s="741">
        <v>37.233464640000001</v>
      </c>
      <c r="Y33" s="741">
        <v>35.237877769999997</v>
      </c>
      <c r="Z33" s="27" t="str">
        <f t="shared" si="0"/>
        <v>SK</v>
      </c>
      <c r="AA33" s="35"/>
      <c r="AB33" s="35"/>
    </row>
    <row r="34" spans="1:28" ht="14.1" customHeight="1" x14ac:dyDescent="0.2">
      <c r="A34" s="34"/>
      <c r="B34" s="29" t="s">
        <v>238</v>
      </c>
      <c r="C34" s="740">
        <v>56.644171479999997</v>
      </c>
      <c r="D34" s="740">
        <v>55.06564101</v>
      </c>
      <c r="E34" s="740">
        <v>54.215015319999999</v>
      </c>
      <c r="F34" s="740">
        <v>56.123964260000001</v>
      </c>
      <c r="G34" s="740">
        <v>61.419790679999998</v>
      </c>
      <c r="H34" s="740">
        <v>57.896305160000004</v>
      </c>
      <c r="I34" s="740">
        <v>63.699213750000006</v>
      </c>
      <c r="J34" s="740">
        <v>62.355400179999997</v>
      </c>
      <c r="K34" s="740">
        <v>59.075536849999999</v>
      </c>
      <c r="L34" s="740">
        <v>58.657320939999998</v>
      </c>
      <c r="M34" s="740">
        <v>56.829497969999998</v>
      </c>
      <c r="N34" s="740">
        <v>62.067706999999999</v>
      </c>
      <c r="O34" s="740">
        <v>64.575041530000007</v>
      </c>
      <c r="P34" s="740">
        <v>72.365650550000012</v>
      </c>
      <c r="Q34" s="740">
        <v>68.48593898</v>
      </c>
      <c r="R34" s="740">
        <v>56.532400439999996</v>
      </c>
      <c r="S34" s="740">
        <v>67.943207569999998</v>
      </c>
      <c r="T34" s="740">
        <v>66.243268180000001</v>
      </c>
      <c r="U34" s="740">
        <v>57.993050340000003</v>
      </c>
      <c r="V34" s="740">
        <v>55.06673018</v>
      </c>
      <c r="W34" s="740">
        <v>63.488302880000006</v>
      </c>
      <c r="X34" s="740">
        <v>56.403343270000001</v>
      </c>
      <c r="Y34" s="740">
        <v>50.733333139999999</v>
      </c>
      <c r="Z34" s="29" t="str">
        <f t="shared" ref="Z34:Z41" si="1">B34</f>
        <v>FI</v>
      </c>
      <c r="AA34" s="31"/>
      <c r="AB34" s="31"/>
    </row>
    <row r="35" spans="1:28" ht="14.1" customHeight="1" x14ac:dyDescent="0.2">
      <c r="A35" s="34"/>
      <c r="B35" s="27" t="s">
        <v>239</v>
      </c>
      <c r="C35" s="741">
        <v>57.14083917</v>
      </c>
      <c r="D35" s="741">
        <v>57.438454780000001</v>
      </c>
      <c r="E35" s="741">
        <v>57.212735119999998</v>
      </c>
      <c r="F35" s="741">
        <v>57.106042189999997</v>
      </c>
      <c r="G35" s="741">
        <v>59.56249407</v>
      </c>
      <c r="H35" s="741">
        <v>58.967369949999998</v>
      </c>
      <c r="I35" s="741">
        <v>62.727949719999998</v>
      </c>
      <c r="J35" s="741">
        <v>57.628980290000001</v>
      </c>
      <c r="K35" s="741">
        <v>58.249425300000006</v>
      </c>
      <c r="L35" s="741">
        <v>55.2887263</v>
      </c>
      <c r="M35" s="741">
        <v>54.131248929999998</v>
      </c>
      <c r="N35" s="741">
        <v>55.06383142</v>
      </c>
      <c r="O35" s="741">
        <v>55.994721349999999</v>
      </c>
      <c r="P35" s="741">
        <v>56.609535450000003</v>
      </c>
      <c r="Q35" s="741">
        <v>55.770971979999999</v>
      </c>
      <c r="R35" s="741">
        <v>53.189308850000003</v>
      </c>
      <c r="S35" s="741">
        <v>53.155395149999997</v>
      </c>
      <c r="T35" s="741">
        <v>52.024524490000005</v>
      </c>
      <c r="U35" s="741">
        <v>49.977910089999995</v>
      </c>
      <c r="V35" s="741">
        <v>46.516668510000002</v>
      </c>
      <c r="W35" s="741">
        <v>52.279087650000001</v>
      </c>
      <c r="X35" s="741">
        <v>48.479122499999995</v>
      </c>
      <c r="Y35" s="741">
        <v>45.710293460000003</v>
      </c>
      <c r="Z35" s="27" t="str">
        <f t="shared" si="1"/>
        <v>SE</v>
      </c>
      <c r="AA35" s="31"/>
      <c r="AB35" s="31"/>
    </row>
    <row r="36" spans="1:28" ht="14.1" customHeight="1" x14ac:dyDescent="0.2">
      <c r="A36" s="34"/>
      <c r="B36" s="633" t="s">
        <v>240</v>
      </c>
      <c r="C36" s="950">
        <v>588.81887839000001</v>
      </c>
      <c r="D36" s="950">
        <v>595.64177731999996</v>
      </c>
      <c r="E36" s="950">
        <v>579.1229336099999</v>
      </c>
      <c r="F36" s="950">
        <v>565.38140249000003</v>
      </c>
      <c r="G36" s="950">
        <v>559.3243344</v>
      </c>
      <c r="H36" s="950">
        <v>550.88860306000004</v>
      </c>
      <c r="I36" s="950">
        <v>572.10501920000002</v>
      </c>
      <c r="J36" s="950">
        <v>547.51881230999993</v>
      </c>
      <c r="K36" s="950">
        <v>552.31395383999995</v>
      </c>
      <c r="L36" s="950">
        <v>545.02673708999998</v>
      </c>
      <c r="M36" s="950">
        <v>553.73242847999995</v>
      </c>
      <c r="N36" s="950">
        <v>565.10718894000001</v>
      </c>
      <c r="O36" s="950">
        <v>548.67998638000006</v>
      </c>
      <c r="P36" s="950">
        <v>559.54020305999995</v>
      </c>
      <c r="Q36" s="950">
        <v>561.12377159999994</v>
      </c>
      <c r="R36" s="950">
        <v>558.11242847000005</v>
      </c>
      <c r="S36" s="950">
        <v>558.05869738000001</v>
      </c>
      <c r="T36" s="950">
        <v>550.97340935</v>
      </c>
      <c r="U36" s="950">
        <v>533.66675191999991</v>
      </c>
      <c r="V36" s="950">
        <v>484.42509424000002</v>
      </c>
      <c r="W36" s="950">
        <v>501.99481212000001</v>
      </c>
      <c r="X36" s="950">
        <v>461.06397824999999</v>
      </c>
      <c r="Y36" s="950">
        <v>480.46903921000001</v>
      </c>
      <c r="Z36" s="633" t="str">
        <f t="shared" si="1"/>
        <v>UK</v>
      </c>
      <c r="AA36" s="31"/>
      <c r="AB36" s="31"/>
    </row>
    <row r="37" spans="1:28" ht="14.1" customHeight="1" x14ac:dyDescent="0.2">
      <c r="A37" s="34"/>
      <c r="B37" s="632" t="s">
        <v>242</v>
      </c>
      <c r="C37" s="736" t="s">
        <v>379</v>
      </c>
      <c r="D37" s="736" t="s">
        <v>379</v>
      </c>
      <c r="E37" s="736" t="s">
        <v>379</v>
      </c>
      <c r="F37" s="736" t="s">
        <v>379</v>
      </c>
      <c r="G37" s="736" t="s">
        <v>379</v>
      </c>
      <c r="H37" s="736" t="s">
        <v>379</v>
      </c>
      <c r="I37" s="736" t="s">
        <v>379</v>
      </c>
      <c r="J37" s="736" t="s">
        <v>379</v>
      </c>
      <c r="K37" s="736" t="s">
        <v>379</v>
      </c>
      <c r="L37" s="736" t="s">
        <v>379</v>
      </c>
      <c r="M37" s="736" t="s">
        <v>379</v>
      </c>
      <c r="N37" s="736" t="s">
        <v>379</v>
      </c>
      <c r="O37" s="736" t="s">
        <v>379</v>
      </c>
      <c r="P37" s="736" t="s">
        <v>379</v>
      </c>
      <c r="Q37" s="736" t="s">
        <v>379</v>
      </c>
      <c r="R37" s="736" t="s">
        <v>379</v>
      </c>
      <c r="S37" s="736" t="s">
        <v>379</v>
      </c>
      <c r="T37" s="736" t="s">
        <v>379</v>
      </c>
      <c r="U37" s="736" t="s">
        <v>379</v>
      </c>
      <c r="V37" s="736" t="s">
        <v>379</v>
      </c>
      <c r="W37" s="736" t="s">
        <v>379</v>
      </c>
      <c r="X37" s="736" t="s">
        <v>379</v>
      </c>
      <c r="Y37" s="736" t="s">
        <v>379</v>
      </c>
      <c r="Z37" s="632" t="str">
        <f t="shared" si="1"/>
        <v>MK</v>
      </c>
      <c r="AA37" s="31"/>
      <c r="AB37" s="31"/>
    </row>
    <row r="38" spans="1:28" ht="14.1" customHeight="1" x14ac:dyDescent="0.2">
      <c r="A38" s="34"/>
      <c r="B38" s="37" t="s">
        <v>243</v>
      </c>
      <c r="C38" s="743">
        <v>141.56004584999999</v>
      </c>
      <c r="D38" s="743">
        <v>148.54568723</v>
      </c>
      <c r="E38" s="743">
        <v>154.17457390999999</v>
      </c>
      <c r="F38" s="743">
        <v>162.75667827999999</v>
      </c>
      <c r="G38" s="743">
        <v>161.01388750999999</v>
      </c>
      <c r="H38" s="743">
        <v>174.08709127</v>
      </c>
      <c r="I38" s="743">
        <v>192.19946715</v>
      </c>
      <c r="J38" s="743">
        <v>205.36637463</v>
      </c>
      <c r="K38" s="743">
        <v>204.50254759999999</v>
      </c>
      <c r="L38" s="743">
        <v>203.84700698999998</v>
      </c>
      <c r="M38" s="743">
        <v>225.60856828999999</v>
      </c>
      <c r="N38" s="743">
        <v>209.15451214000001</v>
      </c>
      <c r="O38" s="743">
        <v>218.19390306000003</v>
      </c>
      <c r="P38" s="743">
        <v>232.80428302000001</v>
      </c>
      <c r="Q38" s="743">
        <v>243.59442394000001</v>
      </c>
      <c r="R38" s="743">
        <v>259.79099961999998</v>
      </c>
      <c r="S38" s="743">
        <v>277.26092086</v>
      </c>
      <c r="T38" s="743">
        <v>308.64858577000001</v>
      </c>
      <c r="U38" s="743">
        <v>297.84995867000003</v>
      </c>
      <c r="V38" s="743">
        <v>299.67121096</v>
      </c>
      <c r="W38" s="743">
        <v>326.84850319999998</v>
      </c>
      <c r="X38" s="743">
        <v>345.73425821000001</v>
      </c>
      <c r="Y38" s="743">
        <v>357.49816085999998</v>
      </c>
      <c r="Z38" s="37" t="str">
        <f t="shared" si="1"/>
        <v>TR</v>
      </c>
      <c r="AA38" s="31"/>
      <c r="AB38" s="31"/>
    </row>
    <row r="39" spans="1:28" ht="14.1" customHeight="1" x14ac:dyDescent="0.2">
      <c r="A39" s="34"/>
      <c r="B39" s="30" t="s">
        <v>244</v>
      </c>
      <c r="C39" s="745">
        <v>2.16010759</v>
      </c>
      <c r="D39" s="745">
        <v>2.0901563700000003</v>
      </c>
      <c r="E39" s="745">
        <v>2.2161036800000002</v>
      </c>
      <c r="F39" s="745">
        <v>2.3393374499999999</v>
      </c>
      <c r="G39" s="745">
        <v>2.2869403799999999</v>
      </c>
      <c r="H39" s="745">
        <v>2.3182230000000001</v>
      </c>
      <c r="I39" s="745">
        <v>2.4074109699999999</v>
      </c>
      <c r="J39" s="745">
        <v>2.4957458200000002</v>
      </c>
      <c r="K39" s="745">
        <v>2.5050004700000001</v>
      </c>
      <c r="L39" s="745">
        <v>2.7101207399999998</v>
      </c>
      <c r="M39" s="745">
        <v>2.7759192400000003</v>
      </c>
      <c r="N39" s="745">
        <v>2.77327996</v>
      </c>
      <c r="O39" s="745">
        <v>2.8628587699999999</v>
      </c>
      <c r="P39" s="745">
        <v>2.8546011400000002</v>
      </c>
      <c r="Q39" s="745">
        <v>2.9264440399999998</v>
      </c>
      <c r="R39" s="745">
        <v>2.8529336600000001</v>
      </c>
      <c r="S39" s="745">
        <v>3.02932084</v>
      </c>
      <c r="T39" s="745">
        <v>3.2864051399999998</v>
      </c>
      <c r="U39" s="745">
        <v>3.6051278299999998</v>
      </c>
      <c r="V39" s="745">
        <v>3.5718358499999998</v>
      </c>
      <c r="W39" s="745">
        <v>3.43180979</v>
      </c>
      <c r="X39" s="745">
        <v>3.33274961</v>
      </c>
      <c r="Y39" s="745">
        <v>3.3237872400000001</v>
      </c>
      <c r="Z39" s="30" t="str">
        <f t="shared" si="1"/>
        <v>IS</v>
      </c>
      <c r="AA39" s="31"/>
      <c r="AB39" s="31"/>
    </row>
    <row r="40" spans="1:28" ht="14.1" customHeight="1" x14ac:dyDescent="0.2">
      <c r="A40" s="34"/>
      <c r="B40" s="29" t="s">
        <v>245</v>
      </c>
      <c r="C40" s="734">
        <v>34.836220950000005</v>
      </c>
      <c r="D40" s="734">
        <v>33.376617899999999</v>
      </c>
      <c r="E40" s="734">
        <v>34.178646099999995</v>
      </c>
      <c r="F40" s="734">
        <v>35.809762889999995</v>
      </c>
      <c r="G40" s="734">
        <v>37.726315509999999</v>
      </c>
      <c r="H40" s="734">
        <v>37.788899610000001</v>
      </c>
      <c r="I40" s="734">
        <v>41.044850530000005</v>
      </c>
      <c r="J40" s="734">
        <v>41.146455710000005</v>
      </c>
      <c r="K40" s="734">
        <v>41.375733019999998</v>
      </c>
      <c r="L40" s="734">
        <v>42.120881569999995</v>
      </c>
      <c r="M40" s="734">
        <v>41.800279499999995</v>
      </c>
      <c r="N40" s="734">
        <v>43.143279470000003</v>
      </c>
      <c r="O40" s="734">
        <v>42.28920222</v>
      </c>
      <c r="P40" s="734">
        <v>43.654912770000003</v>
      </c>
      <c r="Q40" s="734">
        <v>44.066942239999996</v>
      </c>
      <c r="R40" s="734">
        <v>43.233304680000003</v>
      </c>
      <c r="S40" s="734">
        <v>43.627164230000005</v>
      </c>
      <c r="T40" s="734">
        <v>45.463851400000003</v>
      </c>
      <c r="U40" s="734">
        <v>44.476128879999997</v>
      </c>
      <c r="V40" s="734">
        <v>42.898846499999998</v>
      </c>
      <c r="W40" s="734">
        <v>45.537272129999998</v>
      </c>
      <c r="X40" s="734">
        <v>44.571686769999999</v>
      </c>
      <c r="Y40" s="734">
        <v>44.101233450000002</v>
      </c>
      <c r="Z40" s="29" t="str">
        <f t="shared" si="1"/>
        <v>NO</v>
      </c>
      <c r="AA40" s="31"/>
      <c r="AB40" s="31"/>
    </row>
    <row r="41" spans="1:28" ht="14.1" customHeight="1" x14ac:dyDescent="0.2">
      <c r="A41" s="34"/>
      <c r="B41" s="27" t="s">
        <v>246</v>
      </c>
      <c r="C41" s="731">
        <v>44.63930998</v>
      </c>
      <c r="D41" s="731">
        <v>46.368569409999999</v>
      </c>
      <c r="E41" s="731">
        <v>46.25848448</v>
      </c>
      <c r="F41" s="731">
        <v>43.717704590000004</v>
      </c>
      <c r="G41" s="731">
        <v>42.981090790000003</v>
      </c>
      <c r="H41" s="731">
        <v>43.683457110000006</v>
      </c>
      <c r="I41" s="731">
        <v>44.340465969999997</v>
      </c>
      <c r="J41" s="731">
        <v>43.514051099999996</v>
      </c>
      <c r="K41" s="731">
        <v>44.811932300000002</v>
      </c>
      <c r="L41" s="731">
        <v>44.893757909999998</v>
      </c>
      <c r="M41" s="731">
        <v>43.952193870000002</v>
      </c>
      <c r="N41" s="731">
        <v>44.904319369999996</v>
      </c>
      <c r="O41" s="731">
        <v>43.844135209999997</v>
      </c>
      <c r="P41" s="731">
        <v>45.025378369999999</v>
      </c>
      <c r="Q41" s="731">
        <v>45.649921920000004</v>
      </c>
      <c r="R41" s="731">
        <v>46.289992749999996</v>
      </c>
      <c r="S41" s="731">
        <v>45.910683429999999</v>
      </c>
      <c r="T41" s="731">
        <v>43.930583370000001</v>
      </c>
      <c r="U41" s="731">
        <v>45.447334609999999</v>
      </c>
      <c r="V41" s="731">
        <v>44.279907249999994</v>
      </c>
      <c r="W41" s="731">
        <v>45.923404720000001</v>
      </c>
      <c r="X41" s="731">
        <v>41.847629130000001</v>
      </c>
      <c r="Y41" s="731">
        <v>43.250849510000002</v>
      </c>
      <c r="Z41" s="27" t="str">
        <f t="shared" si="1"/>
        <v>CH</v>
      </c>
      <c r="AA41" s="31"/>
      <c r="AB41" s="31"/>
    </row>
    <row r="42" spans="1:28" ht="6" customHeight="1" x14ac:dyDescent="0.2">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row>
    <row r="43" spans="1:28" x14ac:dyDescent="0.2">
      <c r="A43" s="10"/>
      <c r="B43" s="40" t="s">
        <v>382</v>
      </c>
      <c r="C43" s="18"/>
      <c r="D43" s="18"/>
      <c r="E43" s="18"/>
      <c r="F43" s="18"/>
      <c r="G43" s="18"/>
      <c r="H43" s="18"/>
      <c r="I43" s="18"/>
      <c r="J43" s="18"/>
      <c r="K43" s="18"/>
      <c r="L43" s="18"/>
      <c r="M43" s="18"/>
      <c r="N43" s="18"/>
      <c r="O43" s="18"/>
      <c r="P43" s="18"/>
      <c r="Q43" s="18"/>
      <c r="R43" s="18"/>
      <c r="S43" s="18"/>
      <c r="T43" s="18"/>
      <c r="U43" s="18"/>
      <c r="V43" s="18"/>
      <c r="W43" s="18"/>
      <c r="X43" s="360"/>
      <c r="Y43" s="360"/>
      <c r="Z43" s="18"/>
      <c r="AA43" s="10"/>
      <c r="AB43" s="10"/>
    </row>
    <row r="44" spans="1:28" ht="20.25" customHeight="1" x14ac:dyDescent="0.2">
      <c r="A44" s="10"/>
      <c r="B44" s="1082" t="s">
        <v>383</v>
      </c>
      <c r="C44" s="1083"/>
      <c r="D44" s="1083"/>
      <c r="E44" s="1083"/>
      <c r="F44" s="1083"/>
      <c r="G44" s="1083"/>
      <c r="H44" s="1083"/>
      <c r="I44" s="1083"/>
      <c r="J44" s="1083"/>
      <c r="K44" s="1083"/>
      <c r="L44" s="1083"/>
      <c r="M44" s="1083"/>
      <c r="N44" s="1083"/>
      <c r="O44" s="1083"/>
      <c r="P44" s="1083"/>
      <c r="Q44" s="1083"/>
      <c r="R44" s="1083"/>
      <c r="S44" s="18"/>
      <c r="T44" s="18"/>
      <c r="U44" s="18"/>
      <c r="V44" s="18"/>
      <c r="W44" s="18"/>
      <c r="X44" s="360"/>
      <c r="Y44" s="360"/>
      <c r="Z44" s="18"/>
      <c r="AA44" s="10"/>
      <c r="AB44" s="10"/>
    </row>
    <row r="45" spans="1:28" ht="11.25" customHeight="1" x14ac:dyDescent="0.2">
      <c r="A45" s="10"/>
      <c r="B45" s="377"/>
      <c r="C45" s="41"/>
      <c r="D45" s="41"/>
      <c r="E45" s="41"/>
      <c r="F45" s="41"/>
      <c r="G45" s="41"/>
      <c r="H45" s="41"/>
      <c r="I45" s="41"/>
      <c r="J45" s="41"/>
      <c r="K45" s="41"/>
      <c r="L45" s="41"/>
      <c r="M45" s="41"/>
      <c r="N45" s="41"/>
      <c r="O45" s="41"/>
      <c r="P45" s="41"/>
      <c r="Q45" s="41"/>
      <c r="R45" s="41"/>
      <c r="S45" s="41"/>
      <c r="T45" s="41"/>
      <c r="U45" s="41"/>
      <c r="V45" s="41"/>
      <c r="W45" s="41"/>
      <c r="X45" s="366"/>
      <c r="Y45" s="366"/>
      <c r="Z45" s="41"/>
      <c r="AA45" s="42"/>
      <c r="AB45" s="10"/>
    </row>
    <row r="46" spans="1:28" ht="11.25" customHeight="1" x14ac:dyDescent="0.2">
      <c r="A46" s="10"/>
      <c r="B46" s="45" t="s">
        <v>379</v>
      </c>
      <c r="C46" s="41"/>
      <c r="D46" s="41"/>
      <c r="E46" s="41"/>
      <c r="F46" s="41"/>
      <c r="G46" s="41"/>
      <c r="H46" s="41"/>
      <c r="I46" s="41"/>
      <c r="J46" s="41"/>
      <c r="K46" s="41"/>
      <c r="L46" s="41"/>
      <c r="M46" s="41"/>
      <c r="N46" s="41"/>
      <c r="O46" s="41"/>
      <c r="P46" s="41"/>
      <c r="Q46" s="41"/>
      <c r="R46" s="41"/>
      <c r="S46" s="41"/>
      <c r="T46" s="41"/>
      <c r="U46" s="41"/>
      <c r="V46" s="41"/>
      <c r="W46" s="41"/>
      <c r="X46" s="366"/>
      <c r="Y46" s="366"/>
      <c r="Z46" s="41"/>
      <c r="AA46" s="44"/>
      <c r="AB46" s="10"/>
    </row>
    <row r="47" spans="1:28" s="310" customFormat="1" ht="13.5" customHeight="1" x14ac:dyDescent="0.2">
      <c r="B47" s="959" t="s">
        <v>454</v>
      </c>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43"/>
    </row>
    <row r="48" spans="1:28" s="310" customFormat="1" x14ac:dyDescent="0.2">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43"/>
    </row>
    <row r="49" spans="2:27" s="310" customFormat="1" x14ac:dyDescent="0.2">
      <c r="B49" s="337"/>
      <c r="C49" s="344"/>
      <c r="D49" s="344"/>
      <c r="E49" s="344"/>
      <c r="F49" s="344"/>
      <c r="G49" s="344"/>
      <c r="H49" s="344"/>
      <c r="I49" s="344"/>
      <c r="J49" s="344"/>
      <c r="K49" s="344"/>
      <c r="L49" s="344"/>
      <c r="M49" s="344"/>
      <c r="N49" s="344"/>
      <c r="O49" s="344"/>
      <c r="P49" s="344"/>
      <c r="Q49" s="344"/>
      <c r="R49" s="344"/>
      <c r="S49" s="345"/>
      <c r="T49" s="345"/>
      <c r="U49" s="345"/>
      <c r="V49" s="345"/>
      <c r="W49" s="345"/>
      <c r="X49" s="345"/>
      <c r="Y49" s="345"/>
      <c r="Z49" s="337"/>
      <c r="AA49" s="343"/>
    </row>
    <row r="50" spans="2:27" s="310" customFormat="1" x14ac:dyDescent="0.2">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43"/>
    </row>
    <row r="51" spans="2:27" s="310" customFormat="1" x14ac:dyDescent="0.2">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43"/>
    </row>
    <row r="52" spans="2:27" s="310" customFormat="1" x14ac:dyDescent="0.2">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43"/>
    </row>
    <row r="53" spans="2:27" s="310" customFormat="1" x14ac:dyDescent="0.2">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43"/>
    </row>
    <row r="54" spans="2:27" s="310" customFormat="1" x14ac:dyDescent="0.2">
      <c r="B54" s="342"/>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row>
    <row r="55" spans="2:27" s="310" customFormat="1" x14ac:dyDescent="0.2">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row>
    <row r="56" spans="2:27" s="310" customFormat="1" x14ac:dyDescent="0.2">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row>
    <row r="57" spans="2:27" s="310" customFormat="1" x14ac:dyDescent="0.2">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row>
    <row r="58" spans="2:27" s="310" customFormat="1" x14ac:dyDescent="0.2">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row>
    <row r="59" spans="2:27" s="310" customFormat="1" x14ac:dyDescent="0.2">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row>
    <row r="60" spans="2:27" s="310" customFormat="1" x14ac:dyDescent="0.2">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row>
    <row r="61" spans="2:27" s="310" customFormat="1" x14ac:dyDescent="0.2">
      <c r="B61" s="337"/>
      <c r="C61" s="337"/>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row>
    <row r="62" spans="2:27" s="310" customFormat="1" x14ac:dyDescent="0.2">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row>
    <row r="63" spans="2:27" s="310" customFormat="1" x14ac:dyDescent="0.2">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row>
    <row r="64" spans="2:27" s="310" customFormat="1" x14ac:dyDescent="0.2">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row>
    <row r="65" spans="2:26" s="310" customFormat="1" ht="12" customHeight="1" x14ac:dyDescent="0.2">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row>
    <row r="66" spans="2:26" s="310" customFormat="1" x14ac:dyDescent="0.2"/>
    <row r="67" spans="2:26" s="310" customFormat="1" ht="31.5" customHeight="1" x14ac:dyDescent="0.2"/>
    <row r="68" spans="2:26" s="310" customFormat="1" x14ac:dyDescent="0.2"/>
    <row r="69" spans="2:26" s="310" customFormat="1" x14ac:dyDescent="0.2"/>
    <row r="70" spans="2:26" s="310" customFormat="1" x14ac:dyDescent="0.2"/>
    <row r="71" spans="2:26" s="310" customFormat="1" x14ac:dyDescent="0.2"/>
    <row r="72" spans="2:26" s="310" customFormat="1" x14ac:dyDescent="0.2"/>
    <row r="73" spans="2:26" s="310" customFormat="1" x14ac:dyDescent="0.2"/>
    <row r="74" spans="2:26" s="310" customFormat="1" x14ac:dyDescent="0.2"/>
    <row r="75" spans="2:26" s="310" customFormat="1" x14ac:dyDescent="0.2"/>
    <row r="76" spans="2:26" s="310" customFormat="1" x14ac:dyDescent="0.2"/>
    <row r="77" spans="2:26" s="310" customFormat="1" x14ac:dyDescent="0.2"/>
    <row r="78" spans="2:26" s="310" customFormat="1" x14ac:dyDescent="0.2"/>
    <row r="79" spans="2:26" s="310" customFormat="1" x14ac:dyDescent="0.2"/>
    <row r="80" spans="2:26" s="310" customFormat="1" x14ac:dyDescent="0.2"/>
    <row r="81" s="310" customFormat="1" x14ac:dyDescent="0.2"/>
    <row r="82" s="310" customFormat="1" x14ac:dyDescent="0.2"/>
    <row r="83" s="310" customFormat="1" x14ac:dyDescent="0.2"/>
    <row r="84" s="310" customFormat="1" x14ac:dyDescent="0.2"/>
    <row r="85" s="310" customFormat="1" x14ac:dyDescent="0.2"/>
    <row r="86" s="310" customFormat="1" x14ac:dyDescent="0.2"/>
    <row r="87" s="310" customFormat="1" x14ac:dyDescent="0.2"/>
    <row r="88" s="310" customFormat="1" x14ac:dyDescent="0.2"/>
    <row r="89" s="310" customFormat="1" x14ac:dyDescent="0.2"/>
    <row r="90" s="310" customFormat="1" x14ac:dyDescent="0.2"/>
    <row r="91" s="310" customFormat="1" x14ac:dyDescent="0.2"/>
    <row r="92" s="310" customFormat="1" x14ac:dyDescent="0.2"/>
    <row r="93" s="310" customFormat="1" x14ac:dyDescent="0.2"/>
    <row r="94" s="310" customFormat="1" x14ac:dyDescent="0.2"/>
    <row r="95" s="310" customFormat="1" x14ac:dyDescent="0.2"/>
    <row r="96" s="310" customFormat="1" x14ac:dyDescent="0.2"/>
    <row r="97" s="310" customFormat="1" x14ac:dyDescent="0.2"/>
    <row r="98" s="310" customFormat="1" x14ac:dyDescent="0.2"/>
    <row r="99" s="310" customFormat="1" x14ac:dyDescent="0.2"/>
    <row r="100" s="310" customFormat="1" x14ac:dyDescent="0.2"/>
    <row r="101" s="310" customFormat="1" x14ac:dyDescent="0.2"/>
    <row r="102" s="310" customFormat="1" x14ac:dyDescent="0.2"/>
    <row r="103" s="310" customFormat="1" x14ac:dyDescent="0.2"/>
    <row r="104" s="310" customFormat="1" x14ac:dyDescent="0.2"/>
    <row r="105" s="310" customFormat="1" x14ac:dyDescent="0.2"/>
    <row r="106" s="310" customFormat="1" x14ac:dyDescent="0.2"/>
    <row r="107" s="310" customFormat="1" x14ac:dyDescent="0.2"/>
    <row r="108" s="310" customFormat="1" x14ac:dyDescent="0.2"/>
    <row r="109" s="310" customFormat="1" x14ac:dyDescent="0.2"/>
    <row r="110" s="310" customFormat="1" x14ac:dyDescent="0.2"/>
    <row r="111" s="310" customFormat="1" x14ac:dyDescent="0.2"/>
    <row r="112" s="310" customFormat="1" x14ac:dyDescent="0.2"/>
    <row r="113" s="310" customFormat="1" x14ac:dyDescent="0.2"/>
    <row r="114" s="310" customFormat="1" x14ac:dyDescent="0.2"/>
    <row r="115" s="310" customFormat="1" x14ac:dyDescent="0.2"/>
    <row r="116" s="310" customFormat="1" x14ac:dyDescent="0.2"/>
    <row r="117" s="310" customFormat="1" x14ac:dyDescent="0.2"/>
    <row r="118" s="310" customFormat="1" x14ac:dyDescent="0.2"/>
    <row r="119" s="310" customFormat="1" x14ac:dyDescent="0.2"/>
    <row r="120" s="310" customFormat="1" x14ac:dyDescent="0.2"/>
    <row r="121" s="310" customFormat="1" x14ac:dyDescent="0.2"/>
    <row r="122" s="310" customFormat="1" x14ac:dyDescent="0.2"/>
    <row r="123" s="310" customFormat="1" x14ac:dyDescent="0.2"/>
    <row r="124" s="310" customFormat="1" x14ac:dyDescent="0.2"/>
    <row r="125" s="310" customFormat="1" x14ac:dyDescent="0.2"/>
    <row r="126" s="310" customFormat="1" x14ac:dyDescent="0.2"/>
    <row r="127" s="310" customFormat="1" x14ac:dyDescent="0.2"/>
    <row r="128" s="310" customFormat="1" x14ac:dyDescent="0.2"/>
    <row r="129" s="310" customFormat="1" x14ac:dyDescent="0.2"/>
    <row r="130" s="310" customFormat="1" x14ac:dyDescent="0.2"/>
    <row r="131" s="310" customFormat="1" x14ac:dyDescent="0.2"/>
    <row r="132" s="310" customFormat="1" x14ac:dyDescent="0.2"/>
    <row r="133" s="310" customFormat="1" x14ac:dyDescent="0.2"/>
    <row r="134" s="310" customFormat="1" x14ac:dyDescent="0.2"/>
    <row r="135" s="310" customFormat="1" x14ac:dyDescent="0.2"/>
    <row r="136" s="310" customFormat="1" x14ac:dyDescent="0.2"/>
    <row r="137" s="310" customFormat="1" x14ac:dyDescent="0.2"/>
    <row r="138" s="310" customFormat="1" x14ac:dyDescent="0.2"/>
    <row r="139" s="310" customFormat="1" x14ac:dyDescent="0.2"/>
    <row r="140" s="310" customFormat="1" x14ac:dyDescent="0.2"/>
    <row r="141" s="310" customFormat="1" x14ac:dyDescent="0.2"/>
    <row r="142" s="310" customFormat="1" x14ac:dyDescent="0.2"/>
    <row r="143" s="310" customFormat="1" x14ac:dyDescent="0.2"/>
    <row r="144" s="310" customFormat="1" x14ac:dyDescent="0.2"/>
    <row r="145" s="310" customFormat="1" x14ac:dyDescent="0.2"/>
    <row r="146" s="310" customFormat="1" x14ac:dyDescent="0.2"/>
    <row r="147" s="310" customFormat="1" x14ac:dyDescent="0.2"/>
    <row r="148" s="310" customFormat="1" x14ac:dyDescent="0.2"/>
    <row r="149" s="310" customFormat="1" x14ac:dyDescent="0.2"/>
    <row r="150" s="310" customFormat="1" x14ac:dyDescent="0.2"/>
    <row r="151" s="310" customFormat="1" x14ac:dyDescent="0.2"/>
    <row r="152" s="310" customFormat="1" x14ac:dyDescent="0.2"/>
    <row r="153" s="310" customFormat="1" x14ac:dyDescent="0.2"/>
    <row r="154" s="310" customFormat="1" x14ac:dyDescent="0.2"/>
    <row r="155" s="310" customFormat="1" x14ac:dyDescent="0.2"/>
    <row r="156" s="310" customFormat="1" x14ac:dyDescent="0.2"/>
    <row r="157" s="310" customFormat="1" x14ac:dyDescent="0.2"/>
    <row r="158" s="310" customFormat="1" x14ac:dyDescent="0.2"/>
    <row r="159" s="310" customFormat="1" x14ac:dyDescent="0.2"/>
    <row r="160" s="310" customFormat="1" x14ac:dyDescent="0.2"/>
    <row r="161" s="310" customFormat="1" x14ac:dyDescent="0.2"/>
    <row r="162" s="310" customFormat="1" x14ac:dyDescent="0.2"/>
    <row r="163" s="310" customFormat="1" x14ac:dyDescent="0.2"/>
    <row r="164" s="310" customFormat="1" x14ac:dyDescent="0.2"/>
    <row r="165" s="310" customFormat="1" x14ac:dyDescent="0.2"/>
    <row r="166" s="310" customFormat="1" x14ac:dyDescent="0.2"/>
    <row r="167" s="310" customFormat="1" x14ac:dyDescent="0.2"/>
    <row r="168" s="310" customFormat="1" x14ac:dyDescent="0.2"/>
    <row r="169" s="310" customFormat="1" x14ac:dyDescent="0.2"/>
    <row r="170" s="310" customFormat="1" x14ac:dyDescent="0.2"/>
    <row r="171" s="310" customFormat="1" x14ac:dyDescent="0.2"/>
    <row r="172" s="310" customFormat="1" x14ac:dyDescent="0.2"/>
    <row r="173" s="310" customFormat="1" x14ac:dyDescent="0.2"/>
    <row r="174" s="310" customFormat="1" x14ac:dyDescent="0.2"/>
    <row r="175" s="310" customFormat="1" x14ac:dyDescent="0.2"/>
    <row r="176" s="310" customFormat="1" x14ac:dyDescent="0.2"/>
    <row r="177" s="310" customFormat="1" x14ac:dyDescent="0.2"/>
    <row r="178" s="310" customFormat="1" x14ac:dyDescent="0.2"/>
    <row r="179" s="310" customFormat="1" x14ac:dyDescent="0.2"/>
    <row r="180" s="310" customFormat="1" x14ac:dyDescent="0.2"/>
    <row r="181" s="310" customFormat="1" x14ac:dyDescent="0.2"/>
    <row r="182" s="310" customFormat="1" x14ac:dyDescent="0.2"/>
    <row r="183" s="310" customFormat="1" x14ac:dyDescent="0.2"/>
    <row r="184" s="310" customFormat="1" x14ac:dyDescent="0.2"/>
    <row r="185" s="310" customFormat="1" x14ac:dyDescent="0.2"/>
    <row r="186" s="310" customFormat="1" x14ac:dyDescent="0.2"/>
    <row r="187" s="310" customFormat="1" x14ac:dyDescent="0.2"/>
    <row r="188" s="310" customFormat="1" x14ac:dyDescent="0.2"/>
    <row r="189" s="310" customFormat="1" x14ac:dyDescent="0.2"/>
    <row r="190" s="310" customFormat="1" x14ac:dyDescent="0.2"/>
    <row r="191" s="310" customFormat="1" x14ac:dyDescent="0.2"/>
    <row r="192" s="310" customFormat="1" x14ac:dyDescent="0.2"/>
    <row r="193" s="310" customFormat="1" x14ac:dyDescent="0.2"/>
    <row r="194" s="310" customFormat="1" x14ac:dyDescent="0.2"/>
    <row r="195" s="310" customFormat="1" x14ac:dyDescent="0.2"/>
    <row r="196" s="310" customFormat="1" x14ac:dyDescent="0.2"/>
    <row r="197" s="310" customFormat="1" x14ac:dyDescent="0.2"/>
    <row r="198" s="310" customFormat="1" x14ac:dyDescent="0.2"/>
    <row r="199" s="310" customFormat="1" x14ac:dyDescent="0.2"/>
    <row r="200" s="310" customFormat="1" x14ac:dyDescent="0.2"/>
    <row r="201" s="310" customFormat="1" x14ac:dyDescent="0.2"/>
    <row r="202" s="310" customFormat="1" x14ac:dyDescent="0.2"/>
    <row r="203" s="310" customFormat="1" x14ac:dyDescent="0.2"/>
    <row r="204" s="310" customFormat="1" x14ac:dyDescent="0.2"/>
    <row r="205" s="310" customFormat="1" x14ac:dyDescent="0.2"/>
    <row r="206" s="310" customFormat="1" x14ac:dyDescent="0.2"/>
    <row r="207" s="310" customFormat="1" x14ac:dyDescent="0.2"/>
    <row r="208" s="310" customFormat="1" x14ac:dyDescent="0.2"/>
    <row r="209" s="310" customFormat="1" x14ac:dyDescent="0.2"/>
    <row r="210" s="310" customFormat="1" x14ac:dyDescent="0.2"/>
    <row r="211" s="310" customFormat="1" x14ac:dyDescent="0.2"/>
    <row r="212" s="310" customFormat="1" x14ac:dyDescent="0.2"/>
    <row r="213" s="310" customFormat="1" x14ac:dyDescent="0.2"/>
    <row r="214" s="310" customFormat="1" x14ac:dyDescent="0.2"/>
    <row r="215" s="310" customFormat="1" x14ac:dyDescent="0.2"/>
    <row r="216" s="310" customFormat="1" x14ac:dyDescent="0.2"/>
    <row r="217" s="310" customFormat="1" x14ac:dyDescent="0.2"/>
    <row r="218" s="310" customFormat="1" x14ac:dyDescent="0.2"/>
    <row r="219" s="310" customFormat="1" x14ac:dyDescent="0.2"/>
    <row r="220" s="310" customFormat="1" x14ac:dyDescent="0.2"/>
    <row r="221" s="310" customFormat="1" x14ac:dyDescent="0.2"/>
    <row r="222" s="310" customFormat="1" x14ac:dyDescent="0.2"/>
    <row r="223" s="310" customFormat="1" x14ac:dyDescent="0.2"/>
    <row r="224" s="310" customFormat="1" x14ac:dyDescent="0.2"/>
    <row r="225" s="310" customFormat="1" x14ac:dyDescent="0.2"/>
    <row r="226" s="310" customFormat="1" x14ac:dyDescent="0.2"/>
    <row r="227" s="310" customFormat="1" x14ac:dyDescent="0.2"/>
    <row r="228" s="310" customFormat="1" x14ac:dyDescent="0.2"/>
    <row r="229" s="310" customFormat="1" x14ac:dyDescent="0.2"/>
    <row r="230" s="310" customFormat="1" x14ac:dyDescent="0.2"/>
    <row r="231" s="310" customFormat="1" x14ac:dyDescent="0.2"/>
    <row r="232" s="310" customFormat="1" x14ac:dyDescent="0.2"/>
    <row r="233" s="310" customFormat="1" x14ac:dyDescent="0.2"/>
    <row r="234" s="310" customFormat="1" x14ac:dyDescent="0.2"/>
    <row r="235" s="310" customFormat="1" x14ac:dyDescent="0.2"/>
    <row r="236" s="310" customFormat="1" x14ac:dyDescent="0.2"/>
    <row r="237" s="310" customFormat="1" x14ac:dyDescent="0.2"/>
    <row r="238" s="310" customFormat="1" x14ac:dyDescent="0.2"/>
    <row r="239" s="310" customFormat="1" x14ac:dyDescent="0.2"/>
    <row r="240" s="310" customFormat="1" x14ac:dyDescent="0.2"/>
    <row r="241" s="310" customFormat="1" x14ac:dyDescent="0.2"/>
    <row r="242" s="310" customFormat="1" x14ac:dyDescent="0.2"/>
    <row r="243" s="310" customFormat="1" x14ac:dyDescent="0.2"/>
    <row r="244" s="310" customFormat="1" x14ac:dyDescent="0.2"/>
    <row r="245" s="310" customFormat="1" x14ac:dyDescent="0.2"/>
    <row r="246" s="310" customFormat="1" x14ac:dyDescent="0.2"/>
    <row r="247" s="310" customFormat="1" x14ac:dyDescent="0.2"/>
    <row r="248" s="310" customFormat="1" x14ac:dyDescent="0.2"/>
    <row r="249" s="310" customFormat="1" x14ac:dyDescent="0.2"/>
    <row r="250" s="310" customFormat="1" x14ac:dyDescent="0.2"/>
    <row r="251" s="310" customFormat="1" x14ac:dyDescent="0.2"/>
    <row r="252" s="310" customFormat="1" x14ac:dyDescent="0.2"/>
    <row r="253" s="310" customFormat="1" x14ac:dyDescent="0.2"/>
    <row r="254" s="310" customFormat="1" x14ac:dyDescent="0.2"/>
    <row r="255" s="310" customFormat="1" x14ac:dyDescent="0.2"/>
    <row r="256" s="310" customFormat="1" x14ac:dyDescent="0.2"/>
    <row r="257" s="310" customFormat="1" x14ac:dyDescent="0.2"/>
    <row r="258" s="310" customFormat="1" x14ac:dyDescent="0.2"/>
    <row r="259" s="310" customFormat="1" x14ac:dyDescent="0.2"/>
    <row r="260" s="310" customFormat="1" x14ac:dyDescent="0.2"/>
    <row r="261" s="310" customFormat="1" x14ac:dyDescent="0.2"/>
    <row r="262" s="310" customFormat="1" x14ac:dyDescent="0.2"/>
    <row r="263" s="310" customFormat="1" x14ac:dyDescent="0.2"/>
    <row r="264" s="310" customFormat="1" x14ac:dyDescent="0.2"/>
    <row r="265" s="310" customFormat="1" x14ac:dyDescent="0.2"/>
    <row r="266" s="310" customFormat="1" x14ac:dyDescent="0.2"/>
    <row r="267" s="310" customFormat="1" x14ac:dyDescent="0.2"/>
    <row r="268" s="310" customFormat="1" x14ac:dyDescent="0.2"/>
    <row r="269" s="310" customFormat="1" x14ac:dyDescent="0.2"/>
    <row r="270" s="310" customFormat="1" x14ac:dyDescent="0.2"/>
    <row r="271" s="310" customFormat="1" x14ac:dyDescent="0.2"/>
    <row r="272" s="310" customFormat="1" x14ac:dyDescent="0.2"/>
    <row r="273" s="310" customFormat="1" x14ac:dyDescent="0.2"/>
    <row r="274" s="310" customFormat="1" x14ac:dyDescent="0.2"/>
    <row r="275" s="310" customFormat="1" x14ac:dyDescent="0.2"/>
    <row r="276" s="310" customFormat="1" x14ac:dyDescent="0.2"/>
    <row r="277" s="310" customFormat="1" x14ac:dyDescent="0.2"/>
    <row r="278" s="310" customFormat="1" x14ac:dyDescent="0.2"/>
    <row r="279" s="310" customFormat="1" x14ac:dyDescent="0.2"/>
    <row r="280" s="310" customFormat="1" x14ac:dyDescent="0.2"/>
    <row r="281" s="310" customFormat="1" x14ac:dyDescent="0.2"/>
    <row r="282" s="310" customFormat="1" x14ac:dyDescent="0.2"/>
    <row r="283" s="310" customFormat="1" x14ac:dyDescent="0.2"/>
    <row r="284" s="310" customFormat="1" x14ac:dyDescent="0.2"/>
    <row r="285" s="310" customFormat="1" x14ac:dyDescent="0.2"/>
    <row r="286" s="310" customFormat="1" x14ac:dyDescent="0.2"/>
    <row r="287" s="310" customFormat="1" x14ac:dyDescent="0.2"/>
    <row r="288" s="310" customFormat="1" x14ac:dyDescent="0.2"/>
    <row r="289" s="310" customFormat="1" x14ac:dyDescent="0.2"/>
    <row r="290" s="310" customFormat="1" x14ac:dyDescent="0.2"/>
    <row r="291" s="310" customFormat="1" x14ac:dyDescent="0.2"/>
    <row r="292" s="310" customFormat="1" x14ac:dyDescent="0.2"/>
    <row r="293" s="310" customFormat="1" x14ac:dyDescent="0.2"/>
    <row r="294" s="310" customFormat="1" x14ac:dyDescent="0.2"/>
    <row r="295" s="310" customFormat="1" x14ac:dyDescent="0.2"/>
    <row r="296" s="310" customFormat="1" x14ac:dyDescent="0.2"/>
    <row r="297" s="310" customFormat="1" x14ac:dyDescent="0.2"/>
    <row r="298" s="310" customFormat="1" x14ac:dyDescent="0.2"/>
    <row r="299" s="310" customFormat="1" x14ac:dyDescent="0.2"/>
    <row r="300" s="310" customFormat="1" x14ac:dyDescent="0.2"/>
    <row r="301" s="310" customFormat="1" x14ac:dyDescent="0.2"/>
    <row r="302" s="310" customFormat="1" x14ac:dyDescent="0.2"/>
    <row r="303" s="310" customFormat="1" x14ac:dyDescent="0.2"/>
    <row r="304" s="310" customFormat="1" x14ac:dyDescent="0.2"/>
    <row r="305" s="310" customFormat="1" x14ac:dyDescent="0.2"/>
    <row r="306" s="310" customFormat="1" x14ac:dyDescent="0.2"/>
    <row r="307" s="310" customFormat="1" x14ac:dyDescent="0.2"/>
    <row r="308" s="310" customFormat="1" x14ac:dyDescent="0.2"/>
    <row r="309" s="310" customFormat="1" x14ac:dyDescent="0.2"/>
    <row r="310" s="310" customFormat="1" x14ac:dyDescent="0.2"/>
    <row r="311" s="310" customFormat="1" x14ac:dyDescent="0.2"/>
    <row r="312" s="310" customFormat="1" x14ac:dyDescent="0.2"/>
    <row r="313" s="310" customFormat="1" x14ac:dyDescent="0.2"/>
    <row r="314" s="310" customFormat="1" x14ac:dyDescent="0.2"/>
    <row r="315" s="310" customFormat="1" x14ac:dyDescent="0.2"/>
    <row r="316" s="310" customFormat="1" x14ac:dyDescent="0.2"/>
    <row r="317" s="310" customFormat="1" x14ac:dyDescent="0.2"/>
    <row r="318" s="310" customFormat="1" x14ac:dyDescent="0.2"/>
    <row r="319" s="310" customFormat="1" x14ac:dyDescent="0.2"/>
    <row r="320" s="310" customFormat="1" x14ac:dyDescent="0.2"/>
    <row r="321" s="310" customFormat="1" x14ac:dyDescent="0.2"/>
    <row r="322" s="310" customFormat="1" x14ac:dyDescent="0.2"/>
    <row r="323" s="310" customFormat="1" x14ac:dyDescent="0.2"/>
    <row r="324" s="310" customFormat="1" x14ac:dyDescent="0.2"/>
    <row r="325" s="310" customFormat="1" x14ac:dyDescent="0.2"/>
    <row r="326" s="310" customFormat="1" x14ac:dyDescent="0.2"/>
    <row r="327" s="310" customFormat="1" x14ac:dyDescent="0.2"/>
    <row r="328" s="310" customFormat="1" x14ac:dyDescent="0.2"/>
    <row r="329" s="310" customFormat="1" x14ac:dyDescent="0.2"/>
    <row r="330" s="310" customFormat="1" x14ac:dyDescent="0.2"/>
    <row r="331" s="310" customFormat="1" x14ac:dyDescent="0.2"/>
    <row r="332" s="310" customFormat="1" x14ac:dyDescent="0.2"/>
    <row r="333" s="310" customFormat="1" x14ac:dyDescent="0.2"/>
    <row r="334" s="310" customFormat="1" x14ac:dyDescent="0.2"/>
    <row r="335" s="310" customFormat="1" x14ac:dyDescent="0.2"/>
    <row r="336" s="310" customFormat="1" x14ac:dyDescent="0.2"/>
    <row r="337" s="310" customFormat="1" x14ac:dyDescent="0.2"/>
    <row r="338" s="310" customFormat="1" x14ac:dyDescent="0.2"/>
    <row r="339" s="310" customFormat="1" x14ac:dyDescent="0.2"/>
    <row r="340" s="310" customFormat="1" x14ac:dyDescent="0.2"/>
    <row r="341" s="310" customFormat="1" x14ac:dyDescent="0.2"/>
    <row r="342" s="310" customFormat="1" x14ac:dyDescent="0.2"/>
    <row r="343" s="310" customFormat="1" x14ac:dyDescent="0.2"/>
    <row r="344" s="310" customFormat="1" x14ac:dyDescent="0.2"/>
    <row r="345" s="310" customFormat="1" x14ac:dyDescent="0.2"/>
    <row r="346" s="310" customFormat="1" x14ac:dyDescent="0.2"/>
    <row r="347" s="310" customFormat="1" x14ac:dyDescent="0.2"/>
    <row r="348" s="310" customFormat="1" x14ac:dyDescent="0.2"/>
    <row r="349" s="310" customFormat="1" x14ac:dyDescent="0.2"/>
    <row r="350" s="310" customFormat="1" x14ac:dyDescent="0.2"/>
    <row r="351" s="310" customFormat="1" x14ac:dyDescent="0.2"/>
    <row r="352" s="310" customFormat="1" x14ac:dyDescent="0.2"/>
    <row r="353" s="310" customFormat="1" x14ac:dyDescent="0.2"/>
    <row r="354" s="310" customFormat="1" x14ac:dyDescent="0.2"/>
    <row r="355" s="310" customFormat="1" x14ac:dyDescent="0.2"/>
    <row r="356" s="310" customFormat="1" x14ac:dyDescent="0.2"/>
    <row r="357" s="310" customFormat="1" x14ac:dyDescent="0.2"/>
    <row r="358" s="310" customFormat="1" x14ac:dyDescent="0.2"/>
    <row r="359" s="310" customFormat="1" x14ac:dyDescent="0.2"/>
    <row r="360" s="310" customFormat="1" x14ac:dyDescent="0.2"/>
    <row r="361" s="310" customFormat="1" x14ac:dyDescent="0.2"/>
    <row r="362" s="310" customFormat="1" x14ac:dyDescent="0.2"/>
    <row r="363" s="310" customFormat="1" x14ac:dyDescent="0.2"/>
    <row r="364" s="310" customFormat="1" x14ac:dyDescent="0.2"/>
    <row r="365" s="310" customFormat="1" x14ac:dyDescent="0.2"/>
    <row r="366" s="310" customFormat="1" x14ac:dyDescent="0.2"/>
    <row r="367" s="310" customFormat="1" x14ac:dyDescent="0.2"/>
    <row r="368" s="310" customFormat="1" x14ac:dyDescent="0.2"/>
    <row r="369" s="310" customFormat="1" x14ac:dyDescent="0.2"/>
    <row r="370" s="310" customFormat="1" x14ac:dyDescent="0.2"/>
    <row r="371" s="310" customFormat="1" x14ac:dyDescent="0.2"/>
    <row r="372" s="310" customFormat="1" x14ac:dyDescent="0.2"/>
    <row r="373" s="310" customFormat="1" x14ac:dyDescent="0.2"/>
    <row r="374" s="310" customFormat="1" x14ac:dyDescent="0.2"/>
    <row r="375" s="310" customFormat="1" x14ac:dyDescent="0.2"/>
    <row r="376" s="310" customFormat="1" x14ac:dyDescent="0.2"/>
    <row r="377" s="310" customFormat="1" x14ac:dyDescent="0.2"/>
    <row r="378" s="310" customFormat="1" x14ac:dyDescent="0.2"/>
    <row r="379" s="310" customFormat="1" x14ac:dyDescent="0.2"/>
    <row r="380" s="310" customFormat="1" x14ac:dyDescent="0.2"/>
    <row r="381" s="310" customFormat="1" x14ac:dyDescent="0.2"/>
    <row r="382" s="310" customFormat="1" x14ac:dyDescent="0.2"/>
    <row r="383" s="310" customFormat="1" x14ac:dyDescent="0.2"/>
    <row r="384" s="310" customFormat="1" x14ac:dyDescent="0.2"/>
    <row r="385" s="310" customFormat="1" x14ac:dyDescent="0.2"/>
    <row r="386" s="310" customFormat="1" x14ac:dyDescent="0.2"/>
    <row r="387" s="310" customFormat="1" x14ac:dyDescent="0.2"/>
    <row r="388" s="310" customFormat="1" x14ac:dyDescent="0.2"/>
    <row r="389" s="310" customFormat="1" x14ac:dyDescent="0.2"/>
    <row r="390" s="310" customFormat="1" x14ac:dyDescent="0.2"/>
    <row r="391" s="310" customFormat="1" x14ac:dyDescent="0.2"/>
    <row r="392" s="310" customFormat="1" x14ac:dyDescent="0.2"/>
    <row r="393" s="310" customFormat="1" x14ac:dyDescent="0.2"/>
    <row r="394" s="310" customFormat="1" x14ac:dyDescent="0.2"/>
    <row r="395" s="310" customFormat="1" x14ac:dyDescent="0.2"/>
    <row r="396" s="310" customFormat="1" x14ac:dyDescent="0.2"/>
    <row r="397" s="310" customFormat="1" x14ac:dyDescent="0.2"/>
    <row r="398" s="310" customFormat="1" x14ac:dyDescent="0.2"/>
    <row r="399" s="310" customFormat="1" x14ac:dyDescent="0.2"/>
    <row r="400" s="310" customFormat="1" x14ac:dyDescent="0.2"/>
    <row r="401" s="310" customFormat="1" x14ac:dyDescent="0.2"/>
    <row r="402" s="310" customFormat="1" x14ac:dyDescent="0.2"/>
    <row r="403" s="310" customFormat="1" x14ac:dyDescent="0.2"/>
    <row r="404" s="310" customFormat="1" x14ac:dyDescent="0.2"/>
    <row r="405" s="310" customFormat="1" x14ac:dyDescent="0.2"/>
    <row r="406" s="310" customFormat="1" x14ac:dyDescent="0.2"/>
    <row r="407" s="310" customFormat="1" x14ac:dyDescent="0.2"/>
    <row r="408" s="310" customFormat="1" x14ac:dyDescent="0.2"/>
    <row r="409" s="310" customFormat="1" x14ac:dyDescent="0.2"/>
    <row r="410" s="310" customFormat="1" x14ac:dyDescent="0.2"/>
    <row r="411" s="310" customFormat="1" x14ac:dyDescent="0.2"/>
    <row r="412" s="310" customFormat="1" x14ac:dyDescent="0.2"/>
    <row r="413" s="310" customFormat="1" x14ac:dyDescent="0.2"/>
    <row r="414" s="310" customFormat="1" x14ac:dyDescent="0.2"/>
    <row r="415" s="310" customFormat="1" x14ac:dyDescent="0.2"/>
    <row r="416" s="310" customFormat="1" x14ac:dyDescent="0.2"/>
    <row r="417" s="310" customFormat="1" x14ac:dyDescent="0.2"/>
    <row r="418" s="310" customFormat="1" x14ac:dyDescent="0.2"/>
    <row r="419" s="310" customFormat="1" x14ac:dyDescent="0.2"/>
    <row r="420" s="310" customFormat="1" x14ac:dyDescent="0.2"/>
    <row r="421" s="310" customFormat="1" x14ac:dyDescent="0.2"/>
    <row r="422" s="310" customFormat="1" x14ac:dyDescent="0.2"/>
    <row r="423" s="310" customFormat="1" x14ac:dyDescent="0.2"/>
    <row r="424" s="310" customFormat="1" x14ac:dyDescent="0.2"/>
    <row r="425" s="310" customFormat="1" x14ac:dyDescent="0.2"/>
    <row r="426" s="310" customFormat="1" x14ac:dyDescent="0.2"/>
    <row r="427" s="310" customFormat="1" x14ac:dyDescent="0.2"/>
    <row r="428" s="310" customFormat="1" x14ac:dyDescent="0.2"/>
    <row r="429" s="310" customFormat="1" x14ac:dyDescent="0.2"/>
    <row r="430" s="310" customFormat="1" x14ac:dyDescent="0.2"/>
    <row r="431" s="310" customFormat="1" x14ac:dyDescent="0.2"/>
    <row r="432" s="310" customFormat="1" x14ac:dyDescent="0.2"/>
    <row r="433" s="310" customFormat="1" x14ac:dyDescent="0.2"/>
    <row r="434" s="310" customFormat="1" x14ac:dyDescent="0.2"/>
    <row r="435" s="310" customFormat="1" x14ac:dyDescent="0.2"/>
    <row r="436" s="310" customFormat="1" x14ac:dyDescent="0.2"/>
    <row r="437" s="310" customFormat="1" x14ac:dyDescent="0.2"/>
    <row r="438" s="310" customFormat="1" x14ac:dyDescent="0.2"/>
    <row r="439" s="310" customFormat="1" x14ac:dyDescent="0.2"/>
    <row r="440" s="310" customFormat="1" x14ac:dyDescent="0.2"/>
    <row r="441" s="310" customFormat="1" x14ac:dyDescent="0.2"/>
    <row r="442" s="310" customFormat="1" x14ac:dyDescent="0.2"/>
    <row r="443" s="310" customFormat="1" x14ac:dyDescent="0.2"/>
    <row r="444" s="310" customFormat="1" x14ac:dyDescent="0.2"/>
    <row r="445" s="310" customFormat="1" x14ac:dyDescent="0.2"/>
    <row r="446" s="310" customFormat="1" x14ac:dyDescent="0.2"/>
    <row r="447" s="310" customFormat="1" x14ac:dyDescent="0.2"/>
    <row r="448" s="310" customFormat="1" x14ac:dyDescent="0.2"/>
    <row r="449" s="310" customFormat="1" x14ac:dyDescent="0.2"/>
    <row r="450" s="310" customFormat="1" x14ac:dyDescent="0.2"/>
    <row r="451" s="310" customFormat="1" x14ac:dyDescent="0.2"/>
    <row r="452" s="310" customFormat="1" x14ac:dyDescent="0.2"/>
    <row r="453" s="310" customFormat="1" x14ac:dyDescent="0.2"/>
    <row r="454" s="310" customFormat="1" x14ac:dyDescent="0.2"/>
    <row r="455" s="310" customFormat="1" x14ac:dyDescent="0.2"/>
    <row r="456" s="310" customFormat="1" x14ac:dyDescent="0.2"/>
    <row r="457" s="310" customFormat="1" x14ac:dyDescent="0.2"/>
    <row r="458" s="310" customFormat="1" x14ac:dyDescent="0.2"/>
    <row r="459" s="310" customFormat="1" x14ac:dyDescent="0.2"/>
    <row r="460" s="310" customFormat="1" x14ac:dyDescent="0.2"/>
    <row r="461" s="310" customFormat="1" x14ac:dyDescent="0.2"/>
    <row r="462" s="310" customFormat="1" x14ac:dyDescent="0.2"/>
    <row r="463" s="310" customFormat="1" x14ac:dyDescent="0.2"/>
    <row r="464" s="310" customFormat="1" x14ac:dyDescent="0.2"/>
    <row r="465" s="310" customFormat="1" x14ac:dyDescent="0.2"/>
    <row r="466" s="310" customFormat="1" x14ac:dyDescent="0.2"/>
    <row r="467" s="310" customFormat="1" x14ac:dyDescent="0.2"/>
    <row r="468" s="310" customFormat="1" x14ac:dyDescent="0.2"/>
    <row r="469" s="310" customFormat="1" x14ac:dyDescent="0.2"/>
    <row r="470" s="310" customFormat="1" x14ac:dyDescent="0.2"/>
    <row r="471" s="310" customFormat="1" x14ac:dyDescent="0.2"/>
    <row r="472" s="310" customFormat="1" x14ac:dyDescent="0.2"/>
    <row r="473" s="310" customFormat="1" x14ac:dyDescent="0.2"/>
    <row r="474" s="310" customFormat="1" x14ac:dyDescent="0.2"/>
    <row r="475" s="310" customFormat="1" x14ac:dyDescent="0.2"/>
  </sheetData>
  <mergeCells count="3">
    <mergeCell ref="C4:W4"/>
    <mergeCell ref="C3:W3"/>
    <mergeCell ref="B44:R4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dimension ref="A1:BM446"/>
  <sheetViews>
    <sheetView zoomScale="80" zoomScaleNormal="80" workbookViewId="0">
      <pane ySplit="6" topLeftCell="A7" activePane="bottomLeft" state="frozen"/>
      <selection activeCell="AH58" sqref="AH58"/>
      <selection pane="bottomLeft"/>
    </sheetView>
  </sheetViews>
  <sheetFormatPr defaultRowHeight="12.75" x14ac:dyDescent="0.2"/>
  <cols>
    <col min="1" max="1" width="2.5703125" customWidth="1"/>
    <col min="2" max="2" width="6.85546875" customWidth="1"/>
    <col min="3" max="23" width="7.28515625" customWidth="1"/>
    <col min="24" max="25" width="7.28515625" style="353" customWidth="1"/>
    <col min="26" max="26" width="6.5703125" customWidth="1"/>
    <col min="27" max="27" width="1.7109375" customWidth="1"/>
    <col min="28" max="28" width="7.85546875" customWidth="1"/>
    <col min="29" max="65" width="9.140625" style="310"/>
  </cols>
  <sheetData>
    <row r="1" spans="1:28" ht="15.75" x14ac:dyDescent="0.25">
      <c r="A1" s="11" t="s">
        <v>35</v>
      </c>
      <c r="B1" s="10"/>
      <c r="C1" s="10"/>
      <c r="D1" s="10"/>
      <c r="E1" s="10"/>
      <c r="F1" s="10"/>
      <c r="G1" s="10"/>
      <c r="H1" s="10"/>
      <c r="I1" s="10"/>
      <c r="J1" s="10"/>
      <c r="K1" s="10"/>
      <c r="L1" s="10"/>
      <c r="M1" s="10"/>
      <c r="N1" s="10"/>
      <c r="O1" s="10"/>
      <c r="P1" s="10"/>
      <c r="Q1" s="10"/>
      <c r="R1" s="10"/>
      <c r="S1" s="10"/>
      <c r="T1" s="10"/>
      <c r="U1" s="10"/>
      <c r="V1" s="10"/>
      <c r="W1" s="10"/>
      <c r="X1" s="354"/>
      <c r="Y1" s="354"/>
      <c r="Z1" s="10"/>
      <c r="AA1" s="13">
        <v>0</v>
      </c>
      <c r="AB1" s="356" t="str">
        <f>A1</f>
        <v>3.2.8</v>
      </c>
    </row>
    <row r="2" spans="1:28" ht="9.75" customHeight="1" x14ac:dyDescent="0.2">
      <c r="A2" s="14"/>
      <c r="B2" s="16"/>
      <c r="C2" s="10"/>
      <c r="D2" s="10"/>
      <c r="E2" s="10"/>
      <c r="F2" s="10"/>
      <c r="G2" s="10"/>
      <c r="H2" s="10"/>
      <c r="I2" s="10"/>
      <c r="J2" s="10"/>
      <c r="K2" s="10"/>
      <c r="L2" s="16"/>
      <c r="M2" s="16"/>
      <c r="N2" s="16"/>
      <c r="O2" s="16"/>
      <c r="P2" s="16"/>
      <c r="Q2" s="16"/>
      <c r="R2" s="16"/>
      <c r="S2" s="16"/>
      <c r="T2" s="16"/>
      <c r="U2" s="16"/>
      <c r="V2" s="16"/>
      <c r="W2" s="16"/>
      <c r="X2" s="358"/>
      <c r="Y2" s="358"/>
      <c r="Z2" s="16"/>
      <c r="AA2" s="16"/>
      <c r="AB2" s="16"/>
    </row>
    <row r="3" spans="1:28" ht="18.75" customHeight="1" x14ac:dyDescent="0.2">
      <c r="A3" s="14"/>
      <c r="B3" s="18"/>
      <c r="C3" s="1080" t="s">
        <v>461</v>
      </c>
      <c r="D3" s="1081"/>
      <c r="E3" s="1081"/>
      <c r="F3" s="1081"/>
      <c r="G3" s="1081"/>
      <c r="H3" s="1081"/>
      <c r="I3" s="1081"/>
      <c r="J3" s="1081"/>
      <c r="K3" s="1081"/>
      <c r="L3" s="1081"/>
      <c r="M3" s="1081"/>
      <c r="N3" s="1081"/>
      <c r="O3" s="1081"/>
      <c r="P3" s="1081"/>
      <c r="Q3" s="1081"/>
      <c r="R3" s="1081"/>
      <c r="S3" s="1081"/>
      <c r="T3" s="1081"/>
      <c r="U3" s="1081"/>
      <c r="V3" s="1081"/>
      <c r="W3" s="1081"/>
      <c r="X3" s="1017"/>
      <c r="Y3" s="1017"/>
      <c r="Z3" s="10"/>
      <c r="AA3" s="10"/>
      <c r="AB3" s="10"/>
    </row>
    <row r="4" spans="1:28" ht="12" customHeight="1" x14ac:dyDescent="0.2">
      <c r="A4" s="14"/>
      <c r="B4" s="18"/>
      <c r="C4" s="1077" t="s">
        <v>462</v>
      </c>
      <c r="D4" s="1078"/>
      <c r="E4" s="1078"/>
      <c r="F4" s="1078"/>
      <c r="G4" s="1078"/>
      <c r="H4" s="1078"/>
      <c r="I4" s="1078"/>
      <c r="J4" s="1078"/>
      <c r="K4" s="1078"/>
      <c r="L4" s="1078"/>
      <c r="M4" s="1078"/>
      <c r="N4" s="1078"/>
      <c r="O4" s="1078"/>
      <c r="P4" s="1078"/>
      <c r="Q4" s="1078"/>
      <c r="R4" s="1078"/>
      <c r="S4" s="1078"/>
      <c r="T4" s="1078"/>
      <c r="U4" s="1078"/>
      <c r="V4" s="1078"/>
      <c r="W4" s="1078"/>
      <c r="X4" s="350"/>
      <c r="Y4" s="350"/>
      <c r="Z4" s="19"/>
      <c r="AA4" s="20"/>
      <c r="AB4" s="20"/>
    </row>
    <row r="5" spans="1:28" ht="6.75" customHeight="1" x14ac:dyDescent="0.2">
      <c r="A5" s="14"/>
      <c r="B5" s="18"/>
      <c r="C5" s="21"/>
      <c r="D5" s="20"/>
      <c r="E5" s="20"/>
      <c r="F5" s="20"/>
      <c r="G5" s="20"/>
      <c r="H5" s="20"/>
      <c r="I5" s="20"/>
      <c r="J5" s="20"/>
      <c r="K5" s="20"/>
      <c r="L5" s="20"/>
      <c r="M5" s="20"/>
      <c r="N5" s="20"/>
      <c r="O5" s="20"/>
      <c r="P5" s="20"/>
      <c r="Q5" s="20"/>
      <c r="R5" s="20"/>
      <c r="S5" s="20"/>
      <c r="T5" s="20"/>
      <c r="U5" s="20"/>
      <c r="V5" s="20"/>
      <c r="W5" s="20"/>
      <c r="X5" s="630"/>
      <c r="Y5" s="1016"/>
      <c r="Z5" s="20"/>
      <c r="AA5" s="20"/>
      <c r="AB5" s="20"/>
    </row>
    <row r="6" spans="1:28"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60">
        <f t="shared" ref="S6:Y6" si="0">R6+1</f>
        <v>2006</v>
      </c>
      <c r="T6" s="60">
        <f t="shared" si="0"/>
        <v>2007</v>
      </c>
      <c r="U6" s="60">
        <f t="shared" si="0"/>
        <v>2008</v>
      </c>
      <c r="V6" s="60">
        <f t="shared" si="0"/>
        <v>2009</v>
      </c>
      <c r="W6" s="60">
        <f t="shared" si="0"/>
        <v>2010</v>
      </c>
      <c r="X6" s="60">
        <f t="shared" si="0"/>
        <v>2011</v>
      </c>
      <c r="Y6" s="24">
        <f t="shared" si="0"/>
        <v>2012</v>
      </c>
      <c r="Z6" s="18"/>
      <c r="AA6" s="26"/>
      <c r="AB6" s="26"/>
    </row>
    <row r="7" spans="1:28" ht="14.1" customHeight="1" x14ac:dyDescent="0.2">
      <c r="A7" s="14"/>
      <c r="B7" s="27" t="s">
        <v>346</v>
      </c>
      <c r="C7" s="731">
        <v>947.66306587000008</v>
      </c>
      <c r="D7" s="731">
        <v>952.17489838000006</v>
      </c>
      <c r="E7" s="731">
        <v>981.92997709999997</v>
      </c>
      <c r="F7" s="731">
        <v>993.9843576799999</v>
      </c>
      <c r="G7" s="731">
        <v>999.84828856000001</v>
      </c>
      <c r="H7" s="731">
        <v>1018.21444506</v>
      </c>
      <c r="I7" s="731">
        <v>1054.27765585</v>
      </c>
      <c r="J7" s="731">
        <v>1080.09527189</v>
      </c>
      <c r="K7" s="731">
        <v>1120.2172579899998</v>
      </c>
      <c r="L7" s="731">
        <v>1141.7727586399999</v>
      </c>
      <c r="M7" s="731">
        <v>1151.37362605</v>
      </c>
      <c r="N7" s="731">
        <v>1170.89109482</v>
      </c>
      <c r="O7" s="731">
        <v>1183.5101889399998</v>
      </c>
      <c r="P7" s="731">
        <v>1202.16266774</v>
      </c>
      <c r="Q7" s="731">
        <v>1239.3608654999998</v>
      </c>
      <c r="R7" s="731">
        <v>1255.3634494799999</v>
      </c>
      <c r="S7" s="731">
        <v>1278.0348865699998</v>
      </c>
      <c r="T7" s="731">
        <v>1296.0027023499999</v>
      </c>
      <c r="U7" s="731">
        <v>1273.2694113799998</v>
      </c>
      <c r="V7" s="731">
        <v>1220.5841066200001</v>
      </c>
      <c r="W7" s="731">
        <v>1211.2152334300001</v>
      </c>
      <c r="X7" s="731">
        <v>1209.9140829599999</v>
      </c>
      <c r="Y7" s="898">
        <v>1160.2423940699998</v>
      </c>
      <c r="Z7" s="27" t="str">
        <f>B7</f>
        <v>EU-28</v>
      </c>
      <c r="AA7" s="28"/>
      <c r="AB7" s="28"/>
    </row>
    <row r="8" spans="1:28" ht="3.75" customHeight="1" x14ac:dyDescent="0.2">
      <c r="A8" s="14"/>
      <c r="B8" s="29"/>
      <c r="C8" s="734"/>
      <c r="D8" s="734"/>
      <c r="E8" s="734"/>
      <c r="F8" s="734"/>
      <c r="G8" s="734"/>
      <c r="H8" s="734"/>
      <c r="I8" s="734"/>
      <c r="J8" s="734"/>
      <c r="K8" s="734"/>
      <c r="L8" s="734"/>
      <c r="M8" s="734"/>
      <c r="N8" s="734"/>
      <c r="O8" s="734"/>
      <c r="P8" s="734"/>
      <c r="Q8" s="734"/>
      <c r="R8" s="734"/>
      <c r="S8" s="734"/>
      <c r="T8" s="734"/>
      <c r="U8" s="734"/>
      <c r="V8" s="734"/>
      <c r="W8" s="734"/>
      <c r="X8" s="734"/>
      <c r="Y8" s="899"/>
      <c r="Z8" s="29"/>
      <c r="AA8" s="28"/>
      <c r="AB8" s="28"/>
    </row>
    <row r="9" spans="1:28" ht="14.1" customHeight="1" x14ac:dyDescent="0.2">
      <c r="A9" s="14"/>
      <c r="B9" s="30" t="s">
        <v>214</v>
      </c>
      <c r="C9" s="736">
        <v>36.745387340000001</v>
      </c>
      <c r="D9" s="736">
        <v>36.579083410000003</v>
      </c>
      <c r="E9" s="736">
        <v>37.09034758</v>
      </c>
      <c r="F9" s="736">
        <v>38.087576599999998</v>
      </c>
      <c r="G9" s="736">
        <v>38.9433595</v>
      </c>
      <c r="H9" s="736">
        <v>38.128854560000001</v>
      </c>
      <c r="I9" s="736">
        <v>41.94294206</v>
      </c>
      <c r="J9" s="736">
        <v>44.126877949999994</v>
      </c>
      <c r="K9" s="736">
        <v>46.051447799999991</v>
      </c>
      <c r="L9" s="736">
        <v>43.35832542</v>
      </c>
      <c r="M9" s="736">
        <v>45.088619530000003</v>
      </c>
      <c r="N9" s="736">
        <v>45.411520490000001</v>
      </c>
      <c r="O9" s="736">
        <v>51.466226309999996</v>
      </c>
      <c r="P9" s="736">
        <v>52.673215020000001</v>
      </c>
      <c r="Q9" s="736">
        <v>54.858122840000007</v>
      </c>
      <c r="R9" s="736">
        <v>54.473448439999999</v>
      </c>
      <c r="S9" s="736">
        <v>56.392666039999995</v>
      </c>
      <c r="T9" s="736">
        <v>59.721077709999996</v>
      </c>
      <c r="U9" s="736">
        <v>62.872827600000001</v>
      </c>
      <c r="V9" s="736">
        <v>53.388177259999999</v>
      </c>
      <c r="W9" s="736">
        <v>55.620541960000004</v>
      </c>
      <c r="X9" s="736">
        <v>52.960215349999999</v>
      </c>
      <c r="Y9" s="900">
        <v>48.302829559999999</v>
      </c>
      <c r="Z9" s="30" t="str">
        <f t="shared" ref="Z9:Z30" si="1">B9</f>
        <v>BE</v>
      </c>
      <c r="AA9" s="31"/>
      <c r="AB9" s="31"/>
    </row>
    <row r="10" spans="1:28" ht="14.1" customHeight="1" x14ac:dyDescent="0.2">
      <c r="A10" s="14"/>
      <c r="B10" s="32" t="s">
        <v>215</v>
      </c>
      <c r="C10" s="734">
        <v>7.4741517200000001</v>
      </c>
      <c r="D10" s="734">
        <v>5.1676969100000001</v>
      </c>
      <c r="E10" s="734">
        <v>5.6353826300000005</v>
      </c>
      <c r="F10" s="734">
        <v>6.4061654800000003</v>
      </c>
      <c r="G10" s="734">
        <v>5.8229847499999998</v>
      </c>
      <c r="H10" s="734">
        <v>6.1239096200000001</v>
      </c>
      <c r="I10" s="734">
        <v>5.6122949699999989</v>
      </c>
      <c r="J10" s="734">
        <v>4.7997466400000004</v>
      </c>
      <c r="K10" s="734">
        <v>6.0913849000000004</v>
      </c>
      <c r="L10" s="734">
        <v>5.954304249999999</v>
      </c>
      <c r="M10" s="734">
        <v>5.9355120299999991</v>
      </c>
      <c r="N10" s="734">
        <v>6.2763207100000002</v>
      </c>
      <c r="O10" s="734">
        <v>6.6016006799999998</v>
      </c>
      <c r="P10" s="734">
        <v>7.3999145899999998</v>
      </c>
      <c r="Q10" s="734">
        <v>7.7164237499999997</v>
      </c>
      <c r="R10" s="734">
        <v>8.4913105799999986</v>
      </c>
      <c r="S10" s="734">
        <v>9.0396340100000021</v>
      </c>
      <c r="T10" s="734">
        <v>8.7240182199999996</v>
      </c>
      <c r="U10" s="734">
        <v>9.42048649</v>
      </c>
      <c r="V10" s="734">
        <v>9.1889875500000002</v>
      </c>
      <c r="W10" s="734">
        <v>8.6544288599999994</v>
      </c>
      <c r="X10" s="734">
        <v>8.7850465800000013</v>
      </c>
      <c r="Y10" s="899">
        <v>9.0148773599999981</v>
      </c>
      <c r="Z10" s="32" t="str">
        <f t="shared" si="1"/>
        <v>BG</v>
      </c>
      <c r="AA10" s="31"/>
      <c r="AB10" s="31"/>
    </row>
    <row r="11" spans="1:28" ht="14.1" customHeight="1" x14ac:dyDescent="0.2">
      <c r="A11" s="14"/>
      <c r="B11" s="33" t="s">
        <v>216</v>
      </c>
      <c r="C11" s="731">
        <v>8.1189460399999991</v>
      </c>
      <c r="D11" s="731">
        <v>7.2291454499999999</v>
      </c>
      <c r="E11" s="731">
        <v>8.1339284799999998</v>
      </c>
      <c r="F11" s="731">
        <v>7.9646038199999998</v>
      </c>
      <c r="G11" s="731">
        <v>8.3968104199999996</v>
      </c>
      <c r="H11" s="731">
        <v>10.19557625</v>
      </c>
      <c r="I11" s="731">
        <v>11.138277990000001</v>
      </c>
      <c r="J11" s="731">
        <v>11.90738569</v>
      </c>
      <c r="K11" s="731">
        <v>12.22555053</v>
      </c>
      <c r="L11" s="731">
        <v>12.380103849999999</v>
      </c>
      <c r="M11" s="731">
        <v>12.54709764</v>
      </c>
      <c r="N11" s="731">
        <v>13.428731429999999</v>
      </c>
      <c r="O11" s="731">
        <v>13.91220335</v>
      </c>
      <c r="P11" s="731">
        <v>15.892276740000002</v>
      </c>
      <c r="Q11" s="731">
        <v>16.872389040000002</v>
      </c>
      <c r="R11" s="731">
        <v>18.240020409999996</v>
      </c>
      <c r="S11" s="731">
        <v>18.592873640000001</v>
      </c>
      <c r="T11" s="731">
        <v>19.56618976</v>
      </c>
      <c r="U11" s="731">
        <v>19.482198110000002</v>
      </c>
      <c r="V11" s="731">
        <v>18.824032349999996</v>
      </c>
      <c r="W11" s="731">
        <v>17.722233509999999</v>
      </c>
      <c r="X11" s="731">
        <v>17.546359750000001</v>
      </c>
      <c r="Y11" s="898">
        <v>17.147879639999999</v>
      </c>
      <c r="Z11" s="33" t="str">
        <f t="shared" si="1"/>
        <v>CZ</v>
      </c>
      <c r="AA11" s="31"/>
      <c r="AB11" s="31"/>
    </row>
    <row r="12" spans="1:28" ht="14.1" customHeight="1" x14ac:dyDescent="0.2">
      <c r="A12" s="14"/>
      <c r="B12" s="32" t="s">
        <v>217</v>
      </c>
      <c r="C12" s="734">
        <v>15.367153459999999</v>
      </c>
      <c r="D12" s="734">
        <v>15.316226330000001</v>
      </c>
      <c r="E12" s="734">
        <v>15.699339230000001</v>
      </c>
      <c r="F12" s="734">
        <v>17.206048249999998</v>
      </c>
      <c r="G12" s="734">
        <v>18.380720310000001</v>
      </c>
      <c r="H12" s="734">
        <v>18.794860369999999</v>
      </c>
      <c r="I12" s="734">
        <v>18.901124640000003</v>
      </c>
      <c r="J12" s="734">
        <v>18.732539920000001</v>
      </c>
      <c r="K12" s="734">
        <v>18.862557750000001</v>
      </c>
      <c r="L12" s="734">
        <v>18.727180939999997</v>
      </c>
      <c r="M12" s="734">
        <v>18.554487439999999</v>
      </c>
      <c r="N12" s="734">
        <v>17.88383782</v>
      </c>
      <c r="O12" s="734">
        <v>17.038882519999998</v>
      </c>
      <c r="P12" s="734">
        <v>17.739824819999999</v>
      </c>
      <c r="Q12" s="734">
        <v>17.799288609999998</v>
      </c>
      <c r="R12" s="734">
        <v>18.098447840000002</v>
      </c>
      <c r="S12" s="734">
        <v>19.27212098</v>
      </c>
      <c r="T12" s="734">
        <v>20.107311580000001</v>
      </c>
      <c r="U12" s="734">
        <v>19.323741089999999</v>
      </c>
      <c r="V12" s="734">
        <v>16.945010890000002</v>
      </c>
      <c r="W12" s="734">
        <v>17.5597426</v>
      </c>
      <c r="X12" s="734">
        <v>17.29827792</v>
      </c>
      <c r="Y12" s="899">
        <v>16.12562922</v>
      </c>
      <c r="Z12" s="32" t="str">
        <f t="shared" si="1"/>
        <v>DK</v>
      </c>
      <c r="AA12" s="31"/>
      <c r="AB12" s="31"/>
    </row>
    <row r="13" spans="1:28" ht="14.1" customHeight="1" x14ac:dyDescent="0.2">
      <c r="A13" s="14"/>
      <c r="B13" s="33" t="s">
        <v>218</v>
      </c>
      <c r="C13" s="731">
        <v>182.30534060999997</v>
      </c>
      <c r="D13" s="731">
        <v>184.42372293000003</v>
      </c>
      <c r="E13" s="731">
        <v>189.82600714</v>
      </c>
      <c r="F13" s="731">
        <v>196.79087497999998</v>
      </c>
      <c r="G13" s="731">
        <v>193.12850247000003</v>
      </c>
      <c r="H13" s="731">
        <v>197.41980939000001</v>
      </c>
      <c r="I13" s="731">
        <v>198.12240958000001</v>
      </c>
      <c r="J13" s="731">
        <v>199.65344241000003</v>
      </c>
      <c r="K13" s="731">
        <v>203.01162692</v>
      </c>
      <c r="L13" s="731">
        <v>209.78013289</v>
      </c>
      <c r="M13" s="731">
        <v>207.46564258000001</v>
      </c>
      <c r="N13" s="731">
        <v>203.23320527000001</v>
      </c>
      <c r="O13" s="731">
        <v>201.69935142999998</v>
      </c>
      <c r="P13" s="731">
        <v>196.43385999000003</v>
      </c>
      <c r="Q13" s="731">
        <v>198.20761666999999</v>
      </c>
      <c r="R13" s="731">
        <v>191.47813164999999</v>
      </c>
      <c r="S13" s="731">
        <v>189.1065471</v>
      </c>
      <c r="T13" s="731">
        <v>188.36071544000004</v>
      </c>
      <c r="U13" s="731">
        <v>188.17886894</v>
      </c>
      <c r="V13" s="731">
        <v>186.19066534000001</v>
      </c>
      <c r="W13" s="731">
        <v>186.85603257999998</v>
      </c>
      <c r="X13" s="731">
        <v>187.75703514000003</v>
      </c>
      <c r="Y13" s="898">
        <v>187.32279657999999</v>
      </c>
      <c r="Z13" s="33" t="str">
        <f t="shared" si="1"/>
        <v>DE</v>
      </c>
      <c r="AA13" s="31"/>
      <c r="AB13" s="31"/>
    </row>
    <row r="14" spans="1:28" ht="14.1" customHeight="1" x14ac:dyDescent="0.2">
      <c r="A14" s="14"/>
      <c r="B14" s="32" t="s">
        <v>219</v>
      </c>
      <c r="C14" s="734">
        <v>3.0997085100000001</v>
      </c>
      <c r="D14" s="734">
        <v>2.9040259599999998</v>
      </c>
      <c r="E14" s="734">
        <v>1.5638605600000002</v>
      </c>
      <c r="F14" s="734">
        <v>1.7861844099999999</v>
      </c>
      <c r="G14" s="734">
        <v>2.01949098</v>
      </c>
      <c r="H14" s="734">
        <v>1.8711019600000001</v>
      </c>
      <c r="I14" s="734">
        <v>1.9375332199999999</v>
      </c>
      <c r="J14" s="734">
        <v>2.08575548</v>
      </c>
      <c r="K14" s="734">
        <v>2.1445734000000001</v>
      </c>
      <c r="L14" s="734">
        <v>2.0596865499999999</v>
      </c>
      <c r="M14" s="734">
        <v>2.0229626499999998</v>
      </c>
      <c r="N14" s="734">
        <v>2.2999117099999999</v>
      </c>
      <c r="O14" s="734">
        <v>2.4960078499999998</v>
      </c>
      <c r="P14" s="734">
        <v>2.39621605</v>
      </c>
      <c r="Q14" s="734">
        <v>2.5939616499999998</v>
      </c>
      <c r="R14" s="734">
        <v>2.6281407400000001</v>
      </c>
      <c r="S14" s="734">
        <v>3.0359719900000002</v>
      </c>
      <c r="T14" s="734">
        <v>3.3242402500000003</v>
      </c>
      <c r="U14" s="734">
        <v>3.1549180200000002</v>
      </c>
      <c r="V14" s="734">
        <v>2.9097626699999997</v>
      </c>
      <c r="W14" s="734">
        <v>3.03038506</v>
      </c>
      <c r="X14" s="734">
        <v>2.9371523100000001</v>
      </c>
      <c r="Y14" s="899">
        <v>2.9115352000000003</v>
      </c>
      <c r="Z14" s="32" t="str">
        <f t="shared" si="1"/>
        <v>EE</v>
      </c>
      <c r="AA14" s="31"/>
      <c r="AB14" s="31"/>
    </row>
    <row r="15" spans="1:28" ht="14.1" customHeight="1" x14ac:dyDescent="0.2">
      <c r="A15" s="14"/>
      <c r="B15" s="33" t="s">
        <v>220</v>
      </c>
      <c r="C15" s="731">
        <v>6.1480045199999998</v>
      </c>
      <c r="D15" s="731">
        <v>6.3436086899999991</v>
      </c>
      <c r="E15" s="731">
        <v>6.5701647999999997</v>
      </c>
      <c r="F15" s="731">
        <v>7.0866226299999999</v>
      </c>
      <c r="G15" s="731">
        <v>7.1087558499999997</v>
      </c>
      <c r="H15" s="731">
        <v>7.5744842100000005</v>
      </c>
      <c r="I15" s="731">
        <v>8.5788296800000001</v>
      </c>
      <c r="J15" s="731">
        <v>9.0995851899999991</v>
      </c>
      <c r="K15" s="731">
        <v>10.43292675</v>
      </c>
      <c r="L15" s="731">
        <v>11.633445139999999</v>
      </c>
      <c r="M15" s="731">
        <v>12.850097890000001</v>
      </c>
      <c r="N15" s="731">
        <v>13.77837304</v>
      </c>
      <c r="O15" s="731">
        <v>14.06319411</v>
      </c>
      <c r="P15" s="731">
        <v>14.303461160000001</v>
      </c>
      <c r="Q15" s="731">
        <v>14.839458420000001</v>
      </c>
      <c r="R15" s="731">
        <v>15.738318289999999</v>
      </c>
      <c r="S15" s="731">
        <v>16.97397587</v>
      </c>
      <c r="T15" s="731">
        <v>17.69747293</v>
      </c>
      <c r="U15" s="731">
        <v>16.654301890000003</v>
      </c>
      <c r="V15" s="731">
        <v>14.92737803</v>
      </c>
      <c r="W15" s="731">
        <v>14.21627118</v>
      </c>
      <c r="X15" s="731">
        <v>13.570782960000001</v>
      </c>
      <c r="Y15" s="898">
        <v>12.914674570000001</v>
      </c>
      <c r="Z15" s="33" t="str">
        <f t="shared" si="1"/>
        <v>IE</v>
      </c>
      <c r="AA15" s="31"/>
      <c r="AB15" s="31"/>
    </row>
    <row r="16" spans="1:28" ht="14.1" customHeight="1" x14ac:dyDescent="0.2">
      <c r="A16" s="14"/>
      <c r="B16" s="32" t="s">
        <v>221</v>
      </c>
      <c r="C16" s="734">
        <v>24.602828120000002</v>
      </c>
      <c r="D16" s="734">
        <v>24.386143220000001</v>
      </c>
      <c r="E16" s="734">
        <v>25.946330430000003</v>
      </c>
      <c r="F16" s="734">
        <v>27.673621650000001</v>
      </c>
      <c r="G16" s="734">
        <v>29.004525630000003</v>
      </c>
      <c r="H16" s="734">
        <v>29.949982129999999</v>
      </c>
      <c r="I16" s="734">
        <v>28.93270158</v>
      </c>
      <c r="J16" s="734">
        <v>29.57820894</v>
      </c>
      <c r="K16" s="734">
        <v>32.597419950000003</v>
      </c>
      <c r="L16" s="734">
        <v>31.994543590000003</v>
      </c>
      <c r="M16" s="734">
        <v>32.239678420000004</v>
      </c>
      <c r="N16" s="734">
        <v>32.593690410000001</v>
      </c>
      <c r="O16" s="734">
        <v>31.76674753</v>
      </c>
      <c r="P16" s="734">
        <v>33.792816179999996</v>
      </c>
      <c r="Q16" s="734">
        <v>34.392895730000006</v>
      </c>
      <c r="R16" s="734">
        <v>32.585252829999995</v>
      </c>
      <c r="S16" s="734">
        <v>34.626809229999999</v>
      </c>
      <c r="T16" s="734">
        <v>35.64352444</v>
      </c>
      <c r="U16" s="734">
        <v>34.572811940000001</v>
      </c>
      <c r="V16" s="734">
        <v>35.554286279999999</v>
      </c>
      <c r="W16" s="734">
        <v>32.684605429999998</v>
      </c>
      <c r="X16" s="734">
        <v>30.6395123</v>
      </c>
      <c r="Y16" s="899">
        <v>25.631661370000003</v>
      </c>
      <c r="Z16" s="32" t="str">
        <f t="shared" si="1"/>
        <v>EL</v>
      </c>
      <c r="AA16" s="31"/>
      <c r="AB16" s="31"/>
    </row>
    <row r="17" spans="1:28" ht="14.1" customHeight="1" x14ac:dyDescent="0.2">
      <c r="A17" s="14"/>
      <c r="B17" s="33" t="s">
        <v>222</v>
      </c>
      <c r="C17" s="731">
        <v>75.329369100000008</v>
      </c>
      <c r="D17" s="731">
        <v>79.248301830000003</v>
      </c>
      <c r="E17" s="731">
        <v>84.116686400000006</v>
      </c>
      <c r="F17" s="731">
        <v>82.064986539999992</v>
      </c>
      <c r="G17" s="731">
        <v>84.75953333999999</v>
      </c>
      <c r="H17" s="731">
        <v>86.385812549999997</v>
      </c>
      <c r="I17" s="731">
        <v>96.266659329999996</v>
      </c>
      <c r="J17" s="731">
        <v>99.966069539999992</v>
      </c>
      <c r="K17" s="731">
        <v>108.37193291999999</v>
      </c>
      <c r="L17" s="731">
        <v>112.06110704</v>
      </c>
      <c r="M17" s="731">
        <v>114.71380073</v>
      </c>
      <c r="N17" s="731">
        <v>120.98694861000001</v>
      </c>
      <c r="O17" s="731">
        <v>122.69125641999999</v>
      </c>
      <c r="P17" s="731">
        <v>128.06682966000002</v>
      </c>
      <c r="Q17" s="731">
        <v>133.49407241</v>
      </c>
      <c r="R17" s="731">
        <v>139.37844676</v>
      </c>
      <c r="S17" s="731">
        <v>144.22377760000001</v>
      </c>
      <c r="T17" s="731">
        <v>147.79302153999998</v>
      </c>
      <c r="U17" s="731">
        <v>142.91114113</v>
      </c>
      <c r="V17" s="731">
        <v>134.41016311999999</v>
      </c>
      <c r="W17" s="731">
        <v>130.40453414000001</v>
      </c>
      <c r="X17" s="731">
        <v>127.06537038</v>
      </c>
      <c r="Y17" s="898">
        <v>119.90134303000001</v>
      </c>
      <c r="Z17" s="33" t="str">
        <f t="shared" si="1"/>
        <v>ES</v>
      </c>
      <c r="AA17" s="31"/>
      <c r="AB17" s="31"/>
    </row>
    <row r="18" spans="1:28" ht="14.1" customHeight="1" x14ac:dyDescent="0.2">
      <c r="A18" s="14"/>
      <c r="B18" s="32" t="s">
        <v>223</v>
      </c>
      <c r="C18" s="734">
        <v>135.92951816999999</v>
      </c>
      <c r="D18" s="734">
        <v>138.69259044</v>
      </c>
      <c r="E18" s="734">
        <v>144.46436555999998</v>
      </c>
      <c r="F18" s="734">
        <v>144.49673709999996</v>
      </c>
      <c r="G18" s="734">
        <v>145.06167635999998</v>
      </c>
      <c r="H18" s="734">
        <v>147.07866332000003</v>
      </c>
      <c r="I18" s="734">
        <v>149.57849384000002</v>
      </c>
      <c r="J18" s="734">
        <v>152.93628895000001</v>
      </c>
      <c r="K18" s="734">
        <v>156.78049661999998</v>
      </c>
      <c r="L18" s="734">
        <v>161.37528927</v>
      </c>
      <c r="M18" s="734">
        <v>161.78632181000003</v>
      </c>
      <c r="N18" s="734">
        <v>163.12779723</v>
      </c>
      <c r="O18" s="734">
        <v>163.81544255000003</v>
      </c>
      <c r="P18" s="734">
        <v>164.00794517</v>
      </c>
      <c r="Q18" s="734">
        <v>166.62988597999998</v>
      </c>
      <c r="R18" s="734">
        <v>163.74689015999999</v>
      </c>
      <c r="S18" s="734">
        <v>164.24839072000003</v>
      </c>
      <c r="T18" s="734">
        <v>163.70370268000002</v>
      </c>
      <c r="U18" s="734">
        <v>156.29837234000001</v>
      </c>
      <c r="V18" s="734">
        <v>153.41994757000001</v>
      </c>
      <c r="W18" s="734">
        <v>155.24585309999998</v>
      </c>
      <c r="X18" s="734">
        <v>157.33607109000002</v>
      </c>
      <c r="Y18" s="899">
        <v>154.97864952999998</v>
      </c>
      <c r="Z18" s="32" t="str">
        <f t="shared" si="1"/>
        <v>FR</v>
      </c>
      <c r="AA18" s="31"/>
      <c r="AB18" s="31"/>
    </row>
    <row r="19" spans="1:28" ht="14.1" customHeight="1" x14ac:dyDescent="0.2">
      <c r="A19" s="14"/>
      <c r="B19" s="33" t="s">
        <v>241</v>
      </c>
      <c r="C19" s="731">
        <v>4.4709971500000005</v>
      </c>
      <c r="D19" s="731">
        <v>3.0950726499999996</v>
      </c>
      <c r="E19" s="731">
        <v>2.9820121300000002</v>
      </c>
      <c r="F19" s="731">
        <v>3.26920287</v>
      </c>
      <c r="G19" s="731">
        <v>3.5578799999999999</v>
      </c>
      <c r="H19" s="731">
        <v>3.6953912100000004</v>
      </c>
      <c r="I19" s="731">
        <v>4.0182727700000003</v>
      </c>
      <c r="J19" s="731">
        <v>4.3399195800000001</v>
      </c>
      <c r="K19" s="731">
        <v>4.5071075</v>
      </c>
      <c r="L19" s="731">
        <v>4.7165881499999998</v>
      </c>
      <c r="M19" s="731">
        <v>4.6901110900000003</v>
      </c>
      <c r="N19" s="731">
        <v>4.7803101999999997</v>
      </c>
      <c r="O19" s="731">
        <v>5.0585334700000004</v>
      </c>
      <c r="P19" s="731">
        <v>5.4404475000000012</v>
      </c>
      <c r="Q19" s="731">
        <v>5.6040678700000006</v>
      </c>
      <c r="R19" s="731">
        <v>5.8583558300000007</v>
      </c>
      <c r="S19" s="731">
        <v>6.1982663700000007</v>
      </c>
      <c r="T19" s="731">
        <v>6.6427868999999999</v>
      </c>
      <c r="U19" s="731">
        <v>6.5100251300000007</v>
      </c>
      <c r="V19" s="731">
        <v>6.4293235799999993</v>
      </c>
      <c r="W19" s="731">
        <v>6.2224400900000001</v>
      </c>
      <c r="X19" s="731">
        <v>6.1527063099999992</v>
      </c>
      <c r="Y19" s="898">
        <v>5.9072193100000003</v>
      </c>
      <c r="Z19" s="33" t="str">
        <f t="shared" si="1"/>
        <v>HR</v>
      </c>
      <c r="AA19" s="31"/>
      <c r="AB19" s="31"/>
    </row>
    <row r="20" spans="1:28" ht="14.1" customHeight="1" x14ac:dyDescent="0.2">
      <c r="A20" s="14"/>
      <c r="B20" s="32" t="s">
        <v>224</v>
      </c>
      <c r="C20" s="734">
        <v>109.81881655999999</v>
      </c>
      <c r="D20" s="734">
        <v>112.36268882</v>
      </c>
      <c r="E20" s="734">
        <v>116.42592284</v>
      </c>
      <c r="F20" s="734">
        <v>118.39466417999999</v>
      </c>
      <c r="G20" s="734">
        <v>118.23226742999998</v>
      </c>
      <c r="H20" s="734">
        <v>121.15338244</v>
      </c>
      <c r="I20" s="734">
        <v>121.60685776999999</v>
      </c>
      <c r="J20" s="734">
        <v>123.62009352</v>
      </c>
      <c r="K20" s="734">
        <v>128.07333954999999</v>
      </c>
      <c r="L20" s="734">
        <v>130.37986010999998</v>
      </c>
      <c r="M20" s="734">
        <v>132.29690323999998</v>
      </c>
      <c r="N20" s="734">
        <v>135.00280948</v>
      </c>
      <c r="O20" s="734">
        <v>137.00050007999999</v>
      </c>
      <c r="P20" s="734">
        <v>139.90652820999998</v>
      </c>
      <c r="Q20" s="734">
        <v>142.50766530999999</v>
      </c>
      <c r="R20" s="734">
        <v>141.85441508</v>
      </c>
      <c r="S20" s="734">
        <v>144.42024420999999</v>
      </c>
      <c r="T20" s="734">
        <v>145.39523140000003</v>
      </c>
      <c r="U20" s="734">
        <v>140.57716447999996</v>
      </c>
      <c r="V20" s="734">
        <v>133.85525436</v>
      </c>
      <c r="W20" s="734">
        <v>133.47903787000001</v>
      </c>
      <c r="X20" s="734">
        <v>132.98395336000002</v>
      </c>
      <c r="Y20" s="899">
        <v>119.80915408</v>
      </c>
      <c r="Z20" s="32" t="str">
        <f t="shared" si="1"/>
        <v>IT</v>
      </c>
      <c r="AA20" s="31"/>
      <c r="AB20" s="31"/>
    </row>
    <row r="21" spans="1:28" ht="14.1" customHeight="1" x14ac:dyDescent="0.2">
      <c r="A21" s="14"/>
      <c r="B21" s="33" t="s">
        <v>225</v>
      </c>
      <c r="C21" s="731">
        <v>2.0939834500000001</v>
      </c>
      <c r="D21" s="731">
        <v>2.2224103899999998</v>
      </c>
      <c r="E21" s="731">
        <v>2.3524331000000003</v>
      </c>
      <c r="F21" s="731">
        <v>2.2140008000000004</v>
      </c>
      <c r="G21" s="731">
        <v>2.3225509199999999</v>
      </c>
      <c r="H21" s="731">
        <v>2.50246287</v>
      </c>
      <c r="I21" s="731">
        <v>2.5868196600000002</v>
      </c>
      <c r="J21" s="731">
        <v>2.6652202300000001</v>
      </c>
      <c r="K21" s="731">
        <v>2.7828812200000002</v>
      </c>
      <c r="L21" s="731">
        <v>3.0189407200000002</v>
      </c>
      <c r="M21" s="731">
        <v>3.1930046000000001</v>
      </c>
      <c r="N21" s="731">
        <v>3.3906580499999999</v>
      </c>
      <c r="O21" s="731">
        <v>3.16835244</v>
      </c>
      <c r="P21" s="731">
        <v>3.2973736200000001</v>
      </c>
      <c r="Q21" s="731">
        <v>3.09436548</v>
      </c>
      <c r="R21" s="731">
        <v>3.8574538200000004</v>
      </c>
      <c r="S21" s="731">
        <v>3.8904283100000003</v>
      </c>
      <c r="T21" s="731">
        <v>3.9181694200000003</v>
      </c>
      <c r="U21" s="731">
        <v>3.8880087100000003</v>
      </c>
      <c r="V21" s="731">
        <v>3.7179589900000001</v>
      </c>
      <c r="W21" s="731">
        <v>3.6801940600000003</v>
      </c>
      <c r="X21" s="731">
        <v>3.7303313900000004</v>
      </c>
      <c r="Y21" s="898">
        <v>3.4730884900000003</v>
      </c>
      <c r="Z21" s="33" t="str">
        <f t="shared" si="1"/>
        <v>CY</v>
      </c>
      <c r="AA21" s="31"/>
      <c r="AB21" s="31"/>
    </row>
    <row r="22" spans="1:28" ht="14.1" customHeight="1" x14ac:dyDescent="0.2">
      <c r="A22" s="14"/>
      <c r="B22" s="32" t="s">
        <v>226</v>
      </c>
      <c r="C22" s="734">
        <v>4.6189749500000001</v>
      </c>
      <c r="D22" s="734">
        <v>3.4615939500000001</v>
      </c>
      <c r="E22" s="734">
        <v>3.0733175799999999</v>
      </c>
      <c r="F22" s="734">
        <v>2.9867823200000001</v>
      </c>
      <c r="G22" s="734">
        <v>3.0785077099999998</v>
      </c>
      <c r="H22" s="734">
        <v>2.5683620499999997</v>
      </c>
      <c r="I22" s="734">
        <v>2.3886946099999999</v>
      </c>
      <c r="J22" s="734">
        <v>2.29644527</v>
      </c>
      <c r="K22" s="734">
        <v>2.0853513000000001</v>
      </c>
      <c r="L22" s="734">
        <v>2.0236509100000002</v>
      </c>
      <c r="M22" s="734">
        <v>2.2180060599999996</v>
      </c>
      <c r="N22" s="734">
        <v>3.1993164399999996</v>
      </c>
      <c r="O22" s="734">
        <v>3.3147810200000003</v>
      </c>
      <c r="P22" s="734">
        <v>3.4399588799999998</v>
      </c>
      <c r="Q22" s="734">
        <v>3.6522883199999998</v>
      </c>
      <c r="R22" s="734">
        <v>3.9941080299999996</v>
      </c>
      <c r="S22" s="734">
        <v>4.1240409300000005</v>
      </c>
      <c r="T22" s="734">
        <v>4.5459579299999993</v>
      </c>
      <c r="U22" s="734">
        <v>4.47935996</v>
      </c>
      <c r="V22" s="734">
        <v>4.3119458300000009</v>
      </c>
      <c r="W22" s="734">
        <v>4.3617522500000003</v>
      </c>
      <c r="X22" s="734">
        <v>3.8776787800000001</v>
      </c>
      <c r="Y22" s="899">
        <v>3.8621560499999998</v>
      </c>
      <c r="Z22" s="32" t="str">
        <f t="shared" si="1"/>
        <v>LV</v>
      </c>
      <c r="AA22" s="31"/>
      <c r="AB22" s="31"/>
    </row>
    <row r="23" spans="1:28" ht="14.1" customHeight="1" x14ac:dyDescent="0.2">
      <c r="A23" s="14"/>
      <c r="B23" s="27" t="s">
        <v>227</v>
      </c>
      <c r="C23" s="731">
        <v>8.0871818700000002</v>
      </c>
      <c r="D23" s="731">
        <v>8.5301606400000001</v>
      </c>
      <c r="E23" s="731">
        <v>6.2136309299999999</v>
      </c>
      <c r="F23" s="731">
        <v>4.6073404900000003</v>
      </c>
      <c r="G23" s="731">
        <v>3.8341290600000004</v>
      </c>
      <c r="H23" s="731">
        <v>4.3789261499999999</v>
      </c>
      <c r="I23" s="731">
        <v>4.3825139099999992</v>
      </c>
      <c r="J23" s="731">
        <v>4.4862289400000002</v>
      </c>
      <c r="K23" s="731">
        <v>4.5702640499999996</v>
      </c>
      <c r="L23" s="731">
        <v>4.1010567499999997</v>
      </c>
      <c r="M23" s="731">
        <v>3.7229093099999999</v>
      </c>
      <c r="N23" s="731">
        <v>3.9648096399999999</v>
      </c>
      <c r="O23" s="731">
        <v>4.1098682000000002</v>
      </c>
      <c r="P23" s="731">
        <v>4.1659394399999998</v>
      </c>
      <c r="Q23" s="731">
        <v>4.5239139800000006</v>
      </c>
      <c r="R23" s="731">
        <v>4.9151787399999991</v>
      </c>
      <c r="S23" s="731">
        <v>5.1813337400000004</v>
      </c>
      <c r="T23" s="731">
        <v>5.9211203200000009</v>
      </c>
      <c r="U23" s="731">
        <v>5.8361974099999996</v>
      </c>
      <c r="V23" s="731">
        <v>4.8835044099999996</v>
      </c>
      <c r="W23" s="731">
        <v>5.0805415900000011</v>
      </c>
      <c r="X23" s="731">
        <v>5.0811897700000008</v>
      </c>
      <c r="Y23" s="898">
        <v>5.0617188799999999</v>
      </c>
      <c r="Z23" s="27" t="str">
        <f t="shared" si="1"/>
        <v>LT</v>
      </c>
      <c r="AA23" s="31"/>
      <c r="AB23" s="31"/>
    </row>
    <row r="24" spans="1:28" ht="14.1" customHeight="1" x14ac:dyDescent="0.2">
      <c r="A24" s="14"/>
      <c r="B24" s="32" t="s">
        <v>228</v>
      </c>
      <c r="C24" s="734">
        <v>3.06705037</v>
      </c>
      <c r="D24" s="734">
        <v>3.5831257399999994</v>
      </c>
      <c r="E24" s="734">
        <v>3.8589002600000004</v>
      </c>
      <c r="F24" s="734">
        <v>3.89583893</v>
      </c>
      <c r="G24" s="734">
        <v>4.0605738699999998</v>
      </c>
      <c r="H24" s="734">
        <v>3.9459741300000002</v>
      </c>
      <c r="I24" s="734">
        <v>4.0939540699999997</v>
      </c>
      <c r="J24" s="734">
        <v>4.4158661300000004</v>
      </c>
      <c r="K24" s="734">
        <v>4.7357048699999993</v>
      </c>
      <c r="L24" s="734">
        <v>5.1435593399999995</v>
      </c>
      <c r="M24" s="734">
        <v>5.7386599000000009</v>
      </c>
      <c r="N24" s="734">
        <v>6.0353014900000002</v>
      </c>
      <c r="O24" s="734">
        <v>6.2696330700000003</v>
      </c>
      <c r="P24" s="734">
        <v>6.7516690400000003</v>
      </c>
      <c r="Q24" s="734">
        <v>7.7994633999999996</v>
      </c>
      <c r="R24" s="734">
        <v>8.2144882300000006</v>
      </c>
      <c r="S24" s="734">
        <v>7.8294879699999997</v>
      </c>
      <c r="T24" s="734">
        <v>7.6556607399999992</v>
      </c>
      <c r="U24" s="734">
        <v>7.79673631</v>
      </c>
      <c r="V24" s="734">
        <v>7.2484096299999994</v>
      </c>
      <c r="W24" s="734">
        <v>7.6149257600000002</v>
      </c>
      <c r="X24" s="734">
        <v>7.9610009199999991</v>
      </c>
      <c r="Y24" s="899">
        <v>7.5464656200000002</v>
      </c>
      <c r="Z24" s="32" t="str">
        <f t="shared" si="1"/>
        <v>LU</v>
      </c>
      <c r="AA24" s="31"/>
      <c r="AB24" s="31"/>
    </row>
    <row r="25" spans="1:28" ht="14.1" customHeight="1" x14ac:dyDescent="0.2">
      <c r="A25" s="14"/>
      <c r="B25" s="33" t="s">
        <v>229</v>
      </c>
      <c r="C25" s="731">
        <v>8.8439426499999989</v>
      </c>
      <c r="D25" s="731">
        <v>7.7049850600000003</v>
      </c>
      <c r="E25" s="731">
        <v>7.4880403500000003</v>
      </c>
      <c r="F25" s="731">
        <v>7.4375165900000004</v>
      </c>
      <c r="G25" s="731">
        <v>7.4431415699999999</v>
      </c>
      <c r="H25" s="731">
        <v>7.6210523000000006</v>
      </c>
      <c r="I25" s="731">
        <v>7.6481514299999995</v>
      </c>
      <c r="J25" s="731">
        <v>8.0406459300000002</v>
      </c>
      <c r="K25" s="731">
        <v>8.9286021699999996</v>
      </c>
      <c r="L25" s="731">
        <v>9.4869859000000005</v>
      </c>
      <c r="M25" s="731">
        <v>9.5081685999999994</v>
      </c>
      <c r="N25" s="731">
        <v>9.9133243800000006</v>
      </c>
      <c r="O25" s="731">
        <v>10.475595410000002</v>
      </c>
      <c r="P25" s="731">
        <v>10.923937089999999</v>
      </c>
      <c r="Q25" s="731">
        <v>11.48221573</v>
      </c>
      <c r="R25" s="731">
        <v>12.489018870000001</v>
      </c>
      <c r="S25" s="731">
        <v>13.32499267</v>
      </c>
      <c r="T25" s="731">
        <v>13.627170920000001</v>
      </c>
      <c r="U25" s="731">
        <v>13.62320768</v>
      </c>
      <c r="V25" s="731">
        <v>13.42839206</v>
      </c>
      <c r="W25" s="731">
        <v>12.27113304</v>
      </c>
      <c r="X25" s="731">
        <v>11.94143972</v>
      </c>
      <c r="Y25" s="898">
        <v>11.214795499999997</v>
      </c>
      <c r="Z25" s="33" t="str">
        <f t="shared" si="1"/>
        <v>HU</v>
      </c>
      <c r="AA25" s="31"/>
      <c r="AB25" s="31"/>
    </row>
    <row r="26" spans="1:28" ht="14.1" customHeight="1" x14ac:dyDescent="0.2">
      <c r="A26" s="14"/>
      <c r="B26" s="32" t="s">
        <v>230</v>
      </c>
      <c r="C26" s="734">
        <v>0.81144419999999995</v>
      </c>
      <c r="D26" s="734">
        <v>0.85970181000000001</v>
      </c>
      <c r="E26" s="734">
        <v>1.0620827500000001</v>
      </c>
      <c r="F26" s="734">
        <v>1.23322449</v>
      </c>
      <c r="G26" s="734">
        <v>1.2145049699999999</v>
      </c>
      <c r="H26" s="734">
        <v>1.2615138699999999</v>
      </c>
      <c r="I26" s="734">
        <v>1.4975738700000001</v>
      </c>
      <c r="J26" s="734">
        <v>1.7425277299999999</v>
      </c>
      <c r="K26" s="734">
        <v>1.43610259</v>
      </c>
      <c r="L26" s="734">
        <v>1.7665703699999999</v>
      </c>
      <c r="M26" s="734">
        <v>2.0736393200000003</v>
      </c>
      <c r="N26" s="734">
        <v>3.1425880700000004</v>
      </c>
      <c r="O26" s="734">
        <v>3.1770190299999999</v>
      </c>
      <c r="P26" s="734">
        <v>3.7408130900000001</v>
      </c>
      <c r="Q26" s="734">
        <v>3.9268291500000001</v>
      </c>
      <c r="R26" s="734">
        <v>4.5945989300000001</v>
      </c>
      <c r="S26" s="734">
        <v>2.3869229699999996</v>
      </c>
      <c r="T26" s="734">
        <v>4.6827685399999996</v>
      </c>
      <c r="U26" s="734">
        <v>3.9200077100000001</v>
      </c>
      <c r="V26" s="734">
        <v>4.8534071399999998</v>
      </c>
      <c r="W26" s="734">
        <v>4.2252048100000001</v>
      </c>
      <c r="X26" s="734">
        <v>5.1361616100000003</v>
      </c>
      <c r="Y26" s="899">
        <v>4.5494156299999995</v>
      </c>
      <c r="Z26" s="32" t="str">
        <f t="shared" si="1"/>
        <v>MT</v>
      </c>
      <c r="AA26" s="31"/>
      <c r="AB26" s="31"/>
    </row>
    <row r="27" spans="1:28" ht="14.1" customHeight="1" x14ac:dyDescent="0.2">
      <c r="A27" s="14"/>
      <c r="B27" s="33" t="s">
        <v>231</v>
      </c>
      <c r="C27" s="731">
        <v>64.891412739999993</v>
      </c>
      <c r="D27" s="731">
        <v>66.450974849999994</v>
      </c>
      <c r="E27" s="731">
        <v>68.803412309999999</v>
      </c>
      <c r="F27" s="731">
        <v>71.25793281</v>
      </c>
      <c r="G27" s="731">
        <v>70.145109969999993</v>
      </c>
      <c r="H27" s="731">
        <v>72.148781140000011</v>
      </c>
      <c r="I27" s="731">
        <v>74.153369319999996</v>
      </c>
      <c r="J27" s="731">
        <v>77.448410830000014</v>
      </c>
      <c r="K27" s="731">
        <v>79.446699659999993</v>
      </c>
      <c r="L27" s="731">
        <v>82.024335660000006</v>
      </c>
      <c r="M27" s="731">
        <v>84.826702240000017</v>
      </c>
      <c r="N27" s="731">
        <v>89.422462050000007</v>
      </c>
      <c r="O27" s="731">
        <v>90.011142250000006</v>
      </c>
      <c r="P27" s="731">
        <v>87.398832609999999</v>
      </c>
      <c r="Q27" s="731">
        <v>92.219661129999992</v>
      </c>
      <c r="R27" s="731">
        <v>99.627150510000007</v>
      </c>
      <c r="S27" s="731">
        <v>102.79798038</v>
      </c>
      <c r="T27" s="731">
        <v>97.758936379999994</v>
      </c>
      <c r="U27" s="731">
        <v>96.139745220000009</v>
      </c>
      <c r="V27" s="731">
        <v>90.120184429999995</v>
      </c>
      <c r="W27" s="731">
        <v>88.013056399999996</v>
      </c>
      <c r="X27" s="731">
        <v>93.56067139000001</v>
      </c>
      <c r="Y27" s="898">
        <v>87.201930369999999</v>
      </c>
      <c r="Z27" s="33" t="str">
        <f t="shared" si="1"/>
        <v>NL</v>
      </c>
      <c r="AA27" s="31"/>
      <c r="AB27" s="31"/>
    </row>
    <row r="28" spans="1:28" ht="14.1" customHeight="1" x14ac:dyDescent="0.2">
      <c r="A28" s="34"/>
      <c r="B28" s="32" t="s">
        <v>232</v>
      </c>
      <c r="C28" s="734">
        <v>14.696094479999999</v>
      </c>
      <c r="D28" s="734">
        <v>16.262104430000001</v>
      </c>
      <c r="E28" s="734">
        <v>16.318828140000001</v>
      </c>
      <c r="F28" s="734">
        <v>16.515292630000005</v>
      </c>
      <c r="G28" s="734">
        <v>16.61945103</v>
      </c>
      <c r="H28" s="734">
        <v>17.050668470000002</v>
      </c>
      <c r="I28" s="734">
        <v>18.748569340000003</v>
      </c>
      <c r="J28" s="734">
        <v>17.82529289</v>
      </c>
      <c r="K28" s="734">
        <v>19.982718979999998</v>
      </c>
      <c r="L28" s="734">
        <v>19.41865233</v>
      </c>
      <c r="M28" s="734">
        <v>20.373078290000002</v>
      </c>
      <c r="N28" s="734">
        <v>21.820632329999999</v>
      </c>
      <c r="O28" s="734">
        <v>23.61649388</v>
      </c>
      <c r="P28" s="734">
        <v>25.364818410000002</v>
      </c>
      <c r="Q28" s="734">
        <v>26.168076859999999</v>
      </c>
      <c r="R28" s="734">
        <v>26.697267510000003</v>
      </c>
      <c r="S28" s="734">
        <v>25.498917370000001</v>
      </c>
      <c r="T28" s="734">
        <v>25.803578410000004</v>
      </c>
      <c r="U28" s="734">
        <v>24.549662690000002</v>
      </c>
      <c r="V28" s="734">
        <v>23.460017219999997</v>
      </c>
      <c r="W28" s="734">
        <v>24.290972499999999</v>
      </c>
      <c r="X28" s="734">
        <v>23.723460940000002</v>
      </c>
      <c r="Y28" s="899">
        <v>23.536735719999996</v>
      </c>
      <c r="Z28" s="32" t="str">
        <f t="shared" si="1"/>
        <v>AT</v>
      </c>
      <c r="AA28" s="31"/>
      <c r="AB28" s="31"/>
    </row>
    <row r="29" spans="1:28" ht="14.1" customHeight="1" x14ac:dyDescent="0.2">
      <c r="A29" s="34"/>
      <c r="B29" s="33" t="s">
        <v>233</v>
      </c>
      <c r="C29" s="731">
        <v>22.177596550000001</v>
      </c>
      <c r="D29" s="731">
        <v>22.475746269999998</v>
      </c>
      <c r="E29" s="731">
        <v>23.240586279999999</v>
      </c>
      <c r="F29" s="731">
        <v>22.444138440000003</v>
      </c>
      <c r="G29" s="731">
        <v>23.53768303</v>
      </c>
      <c r="H29" s="731">
        <v>24.367008770000002</v>
      </c>
      <c r="I29" s="731">
        <v>27.020348169999998</v>
      </c>
      <c r="J29" s="731">
        <v>28.525492450000002</v>
      </c>
      <c r="K29" s="731">
        <v>30.123439229999999</v>
      </c>
      <c r="L29" s="731">
        <v>32.921580470000002</v>
      </c>
      <c r="M29" s="731">
        <v>28.984464860000003</v>
      </c>
      <c r="N29" s="731">
        <v>28.678861220000002</v>
      </c>
      <c r="O29" s="731">
        <v>27.749373809999998</v>
      </c>
      <c r="P29" s="731">
        <v>30.224288720000001</v>
      </c>
      <c r="Q29" s="731">
        <v>33.84620915</v>
      </c>
      <c r="R29" s="731">
        <v>36.539761069999997</v>
      </c>
      <c r="S29" s="731">
        <v>40.482931639999997</v>
      </c>
      <c r="T29" s="731">
        <v>44.390827019999996</v>
      </c>
      <c r="U29" s="731">
        <v>46.648157509999997</v>
      </c>
      <c r="V29" s="731">
        <v>46.816023719999997</v>
      </c>
      <c r="W29" s="731">
        <v>49.158779709999997</v>
      </c>
      <c r="X29" s="731">
        <v>49.53731973</v>
      </c>
      <c r="Y29" s="898">
        <v>48.260694489999992</v>
      </c>
      <c r="Z29" s="33" t="str">
        <f t="shared" si="1"/>
        <v>PL</v>
      </c>
      <c r="AA29" s="31"/>
      <c r="AB29" s="31"/>
    </row>
    <row r="30" spans="1:28" ht="14.1" customHeight="1" x14ac:dyDescent="0.2">
      <c r="A30" s="34"/>
      <c r="B30" s="32" t="s">
        <v>234</v>
      </c>
      <c r="C30" s="734">
        <v>12.986111189999999</v>
      </c>
      <c r="D30" s="734">
        <v>13.64622604</v>
      </c>
      <c r="E30" s="734">
        <v>14.63199487</v>
      </c>
      <c r="F30" s="734">
        <v>14.759024219999999</v>
      </c>
      <c r="G30" s="734">
        <v>15.275086760000001</v>
      </c>
      <c r="H30" s="734">
        <v>16.03934302</v>
      </c>
      <c r="I30" s="734">
        <v>16.744770980000002</v>
      </c>
      <c r="J30" s="734">
        <v>17.552780899999998</v>
      </c>
      <c r="K30" s="734">
        <v>19.428258459999999</v>
      </c>
      <c r="L30" s="734">
        <v>20.806474640000001</v>
      </c>
      <c r="M30" s="734">
        <v>22.784197129999999</v>
      </c>
      <c r="N30" s="734">
        <v>22.53727104</v>
      </c>
      <c r="O30" s="734">
        <v>23.006736830000001</v>
      </c>
      <c r="P30" s="734">
        <v>23.365077629999998</v>
      </c>
      <c r="Q30" s="734">
        <v>23.731755749999998</v>
      </c>
      <c r="R30" s="734">
        <v>23.374382299999997</v>
      </c>
      <c r="S30" s="734">
        <v>23.69474919</v>
      </c>
      <c r="T30" s="734">
        <v>23.518697550000002</v>
      </c>
      <c r="U30" s="734">
        <v>23.504168060000001</v>
      </c>
      <c r="V30" s="734">
        <v>23.08026186</v>
      </c>
      <c r="W30" s="734">
        <v>22.933638269999999</v>
      </c>
      <c r="X30" s="734">
        <v>21.992190389999998</v>
      </c>
      <c r="Y30" s="899">
        <v>21.616147249999997</v>
      </c>
      <c r="Z30" s="32" t="str">
        <f t="shared" si="1"/>
        <v>PT</v>
      </c>
      <c r="AA30" s="31"/>
      <c r="AB30" s="31"/>
    </row>
    <row r="31" spans="1:28" ht="14.1" customHeight="1" x14ac:dyDescent="0.2">
      <c r="A31" s="34"/>
      <c r="B31" s="33" t="s">
        <v>235</v>
      </c>
      <c r="C31" s="731">
        <v>12.777420299999999</v>
      </c>
      <c r="D31" s="731">
        <v>10.77635508</v>
      </c>
      <c r="E31" s="731">
        <v>11.37013718</v>
      </c>
      <c r="F31" s="731">
        <v>9.27664328</v>
      </c>
      <c r="G31" s="731">
        <v>9.5026161299999981</v>
      </c>
      <c r="H31" s="731">
        <v>8.831302749999999</v>
      </c>
      <c r="I31" s="731">
        <v>11.878975439999998</v>
      </c>
      <c r="J31" s="731">
        <v>12.209038469999999</v>
      </c>
      <c r="K31" s="731">
        <v>11.629506729999999</v>
      </c>
      <c r="L31" s="731">
        <v>9.7116500899999991</v>
      </c>
      <c r="M31" s="731">
        <v>9.9878863499999984</v>
      </c>
      <c r="N31" s="731">
        <v>11.986522280000001</v>
      </c>
      <c r="O31" s="731">
        <v>12.252167680000001</v>
      </c>
      <c r="P31" s="731">
        <v>12.97903979</v>
      </c>
      <c r="Q31" s="731">
        <v>13.795784099999999</v>
      </c>
      <c r="R31" s="731">
        <v>12.86720633</v>
      </c>
      <c r="S31" s="731">
        <v>13.55061385</v>
      </c>
      <c r="T31" s="731">
        <v>14.061800250000001</v>
      </c>
      <c r="U31" s="731">
        <v>15.569110519999999</v>
      </c>
      <c r="V31" s="731">
        <v>15.37080428</v>
      </c>
      <c r="W31" s="731">
        <v>14.64984697</v>
      </c>
      <c r="X31" s="731">
        <v>14.81210027</v>
      </c>
      <c r="Y31" s="898">
        <v>15.32099309</v>
      </c>
      <c r="Z31" s="33" t="str">
        <f t="shared" ref="Z31:Z41" si="2">B31</f>
        <v>RO</v>
      </c>
      <c r="AA31" s="31"/>
      <c r="AB31" s="31"/>
    </row>
    <row r="32" spans="1:28" ht="14.1" customHeight="1" x14ac:dyDescent="0.2">
      <c r="A32" s="34"/>
      <c r="B32" s="29" t="s">
        <v>236</v>
      </c>
      <c r="C32" s="740">
        <v>2.7131116799999999</v>
      </c>
      <c r="D32" s="740">
        <v>2.5353207200000001</v>
      </c>
      <c r="E32" s="740">
        <v>2.6238887799999997</v>
      </c>
      <c r="F32" s="740">
        <v>3.0356309800000001</v>
      </c>
      <c r="G32" s="740">
        <v>3.34641973</v>
      </c>
      <c r="H32" s="740">
        <v>3.6732119999999999</v>
      </c>
      <c r="I32" s="740">
        <v>4.23885282</v>
      </c>
      <c r="J32" s="740">
        <v>4.3067346399999993</v>
      </c>
      <c r="K32" s="740">
        <v>3.71966733</v>
      </c>
      <c r="L32" s="740">
        <v>3.5477556399999997</v>
      </c>
      <c r="M32" s="740">
        <v>3.6988959799999996</v>
      </c>
      <c r="N32" s="740">
        <v>3.8348955199999999</v>
      </c>
      <c r="O32" s="740">
        <v>3.8517567400000003</v>
      </c>
      <c r="P32" s="740">
        <v>3.9897697400000003</v>
      </c>
      <c r="Q32" s="740">
        <v>4.1261946499999995</v>
      </c>
      <c r="R32" s="740">
        <v>4.4751486199999997</v>
      </c>
      <c r="S32" s="740">
        <v>4.7311003000000005</v>
      </c>
      <c r="T32" s="740">
        <v>5.3983728599999994</v>
      </c>
      <c r="U32" s="740">
        <v>6.3855992200000005</v>
      </c>
      <c r="V32" s="740">
        <v>5.4449490599999999</v>
      </c>
      <c r="W32" s="740">
        <v>5.3365838699999992</v>
      </c>
      <c r="X32" s="740">
        <v>5.8073043599999998</v>
      </c>
      <c r="Y32" s="901">
        <v>5.9326583399999997</v>
      </c>
      <c r="Z32" s="29" t="str">
        <f t="shared" si="2"/>
        <v>SI</v>
      </c>
      <c r="AA32" s="35"/>
      <c r="AB32" s="35"/>
    </row>
    <row r="33" spans="1:28" ht="14.1" customHeight="1" x14ac:dyDescent="0.2">
      <c r="A33" s="34"/>
      <c r="B33" s="27" t="s">
        <v>237</v>
      </c>
      <c r="C33" s="741">
        <v>5.0161140299999998</v>
      </c>
      <c r="D33" s="741">
        <v>4.2271228399999998</v>
      </c>
      <c r="E33" s="741">
        <v>3.89358184</v>
      </c>
      <c r="F33" s="741">
        <v>3.85742144</v>
      </c>
      <c r="G33" s="741">
        <v>4.0873943600000002</v>
      </c>
      <c r="H33" s="741">
        <v>4.3459563499999998</v>
      </c>
      <c r="I33" s="741">
        <v>4.3984924200000002</v>
      </c>
      <c r="J33" s="741">
        <v>4.5381776900000004</v>
      </c>
      <c r="K33" s="741">
        <v>4.8246387899999998</v>
      </c>
      <c r="L33" s="741">
        <v>4.6801914699999996</v>
      </c>
      <c r="M33" s="741">
        <v>4.1949022000000005</v>
      </c>
      <c r="N33" s="741">
        <v>4.7687503399999995</v>
      </c>
      <c r="O33" s="741">
        <v>4.9067966899999993</v>
      </c>
      <c r="P33" s="741">
        <v>5.0273798599999999</v>
      </c>
      <c r="Q33" s="741">
        <v>5.2957209700000005</v>
      </c>
      <c r="R33" s="741">
        <v>6.2534935100000011</v>
      </c>
      <c r="S33" s="741">
        <v>5.8932635099999997</v>
      </c>
      <c r="T33" s="741">
        <v>6.5728517100000001</v>
      </c>
      <c r="U33" s="741">
        <v>6.7817851199999994</v>
      </c>
      <c r="V33" s="741">
        <v>6.2248873900000001</v>
      </c>
      <c r="W33" s="741">
        <v>6.6943346100000012</v>
      </c>
      <c r="X33" s="741">
        <v>6.4375745599999998</v>
      </c>
      <c r="Y33" s="902">
        <v>6.5798886199999993</v>
      </c>
      <c r="Z33" s="27" t="str">
        <f t="shared" si="2"/>
        <v>SK</v>
      </c>
      <c r="AA33" s="35"/>
      <c r="AB33" s="35"/>
    </row>
    <row r="34" spans="1:28" ht="14.1" customHeight="1" x14ac:dyDescent="0.2">
      <c r="A34" s="34"/>
      <c r="B34" s="29" t="s">
        <v>238</v>
      </c>
      <c r="C34" s="740">
        <v>15.326452759999999</v>
      </c>
      <c r="D34" s="740">
        <v>14.829702640000001</v>
      </c>
      <c r="E34" s="740">
        <v>15.099742019999999</v>
      </c>
      <c r="F34" s="740">
        <v>14.104891069999999</v>
      </c>
      <c r="G34" s="740">
        <v>14.110843839999999</v>
      </c>
      <c r="H34" s="740">
        <v>13.69297493</v>
      </c>
      <c r="I34" s="740">
        <v>13.88601592</v>
      </c>
      <c r="J34" s="740">
        <v>14.59531103</v>
      </c>
      <c r="K34" s="740">
        <v>15.130518769999998</v>
      </c>
      <c r="L34" s="740">
        <v>15.549587799999998</v>
      </c>
      <c r="M34" s="740">
        <v>15.70564306</v>
      </c>
      <c r="N34" s="740">
        <v>15.6384063</v>
      </c>
      <c r="O34" s="740">
        <v>16.057913970000001</v>
      </c>
      <c r="P34" s="740">
        <v>16.2676227</v>
      </c>
      <c r="Q34" s="740">
        <v>16.38510505</v>
      </c>
      <c r="R34" s="740">
        <v>16.377267159999999</v>
      </c>
      <c r="S34" s="740">
        <v>16.88068359</v>
      </c>
      <c r="T34" s="740">
        <v>17.132127049999998</v>
      </c>
      <c r="U34" s="740">
        <v>16.434952620000001</v>
      </c>
      <c r="V34" s="740">
        <v>15.041988710000002</v>
      </c>
      <c r="W34" s="740">
        <v>15.509208769999999</v>
      </c>
      <c r="X34" s="740">
        <v>15.5837576</v>
      </c>
      <c r="Y34" s="901">
        <v>14.716496250000001</v>
      </c>
      <c r="Z34" s="29" t="str">
        <f t="shared" si="2"/>
        <v>FI</v>
      </c>
      <c r="AA34" s="31"/>
      <c r="AB34" s="31"/>
    </row>
    <row r="35" spans="1:28" ht="14.1" customHeight="1" x14ac:dyDescent="0.2">
      <c r="A35" s="34"/>
      <c r="B35" s="27" t="s">
        <v>239</v>
      </c>
      <c r="C35" s="741">
        <v>22.452631959999998</v>
      </c>
      <c r="D35" s="741">
        <v>22.171852989999998</v>
      </c>
      <c r="E35" s="741">
        <v>23.483488639999997</v>
      </c>
      <c r="F35" s="741">
        <v>22.926416419999999</v>
      </c>
      <c r="G35" s="741">
        <v>24.219160380000002</v>
      </c>
      <c r="H35" s="741">
        <v>24.156147240000003</v>
      </c>
      <c r="I35" s="741">
        <v>24.148847190000001</v>
      </c>
      <c r="J35" s="741">
        <v>25.11730116</v>
      </c>
      <c r="K35" s="741">
        <v>26.209553749999998</v>
      </c>
      <c r="L35" s="741">
        <v>26.607080269999997</v>
      </c>
      <c r="M35" s="741">
        <v>26.267864679999999</v>
      </c>
      <c r="N35" s="741">
        <v>26.309638159999999</v>
      </c>
      <c r="O35" s="741">
        <v>26.071786190000001</v>
      </c>
      <c r="P35" s="741">
        <v>27.752453039999999</v>
      </c>
      <c r="Q35" s="741">
        <v>29.289728450000002</v>
      </c>
      <c r="R35" s="741">
        <v>29.833635819999998</v>
      </c>
      <c r="S35" s="741">
        <v>30.214984019999996</v>
      </c>
      <c r="T35" s="741">
        <v>30.84785265</v>
      </c>
      <c r="U35" s="741">
        <v>30.223930680000002</v>
      </c>
      <c r="V35" s="741">
        <v>29.752317989999998</v>
      </c>
      <c r="W35" s="741">
        <v>29.451519709999999</v>
      </c>
      <c r="X35" s="741">
        <v>28.309141570000001</v>
      </c>
      <c r="Y35" s="902">
        <v>26.845223390000005</v>
      </c>
      <c r="Z35" s="27" t="str">
        <f t="shared" si="2"/>
        <v>SE</v>
      </c>
      <c r="AA35" s="31"/>
      <c r="AB35" s="31"/>
    </row>
    <row r="36" spans="1:28" ht="14.1" customHeight="1" x14ac:dyDescent="0.2">
      <c r="A36" s="34"/>
      <c r="B36" s="633" t="s">
        <v>240</v>
      </c>
      <c r="C36" s="950">
        <v>137.69332138000001</v>
      </c>
      <c r="D36" s="950">
        <v>136.68920832000001</v>
      </c>
      <c r="E36" s="950">
        <v>139.96156431000003</v>
      </c>
      <c r="F36" s="950">
        <v>142.20497426000003</v>
      </c>
      <c r="G36" s="950">
        <v>142.63460818000001</v>
      </c>
      <c r="H36" s="950">
        <v>143.25893101</v>
      </c>
      <c r="I36" s="950">
        <v>149.82530928</v>
      </c>
      <c r="J36" s="950">
        <v>153.48388378999999</v>
      </c>
      <c r="K36" s="950">
        <v>156.03298551000003</v>
      </c>
      <c r="L36" s="950">
        <v>156.54411906999999</v>
      </c>
      <c r="M36" s="950">
        <v>157.90436840000001</v>
      </c>
      <c r="N36" s="950">
        <v>157.44420107000002</v>
      </c>
      <c r="O36" s="950">
        <v>157.86082542999998</v>
      </c>
      <c r="P36" s="950">
        <v>159.42035894</v>
      </c>
      <c r="Q36" s="950">
        <v>164.50770506999999</v>
      </c>
      <c r="R36" s="950">
        <v>168.68211143000002</v>
      </c>
      <c r="S36" s="950">
        <v>171.42117837999999</v>
      </c>
      <c r="T36" s="950">
        <v>173.48751775999997</v>
      </c>
      <c r="U36" s="950">
        <v>167.53192478999998</v>
      </c>
      <c r="V36" s="950">
        <v>160.78606488000003</v>
      </c>
      <c r="W36" s="950">
        <v>156.24743476</v>
      </c>
      <c r="X36" s="950">
        <v>157.39027648999999</v>
      </c>
      <c r="Y36" s="957">
        <v>154.55573694</v>
      </c>
      <c r="Z36" s="633" t="str">
        <f t="shared" si="2"/>
        <v>UK</v>
      </c>
      <c r="AA36" s="31"/>
      <c r="AB36" s="31"/>
    </row>
    <row r="37" spans="1:28" ht="14.1" customHeight="1" x14ac:dyDescent="0.2">
      <c r="A37" s="34"/>
      <c r="B37" s="632" t="s">
        <v>242</v>
      </c>
      <c r="C37" s="736" t="s">
        <v>379</v>
      </c>
      <c r="D37" s="736" t="s">
        <v>379</v>
      </c>
      <c r="E37" s="736" t="s">
        <v>379</v>
      </c>
      <c r="F37" s="736" t="s">
        <v>379</v>
      </c>
      <c r="G37" s="736" t="s">
        <v>379</v>
      </c>
      <c r="H37" s="736" t="s">
        <v>379</v>
      </c>
      <c r="I37" s="736" t="s">
        <v>379</v>
      </c>
      <c r="J37" s="736" t="s">
        <v>379</v>
      </c>
      <c r="K37" s="736" t="s">
        <v>379</v>
      </c>
      <c r="L37" s="736" t="s">
        <v>379</v>
      </c>
      <c r="M37" s="736" t="s">
        <v>379</v>
      </c>
      <c r="N37" s="736" t="s">
        <v>379</v>
      </c>
      <c r="O37" s="736" t="s">
        <v>379</v>
      </c>
      <c r="P37" s="736" t="s">
        <v>379</v>
      </c>
      <c r="Q37" s="736" t="s">
        <v>379</v>
      </c>
      <c r="R37" s="736" t="s">
        <v>379</v>
      </c>
      <c r="S37" s="736" t="s">
        <v>379</v>
      </c>
      <c r="T37" s="736" t="s">
        <v>379</v>
      </c>
      <c r="U37" s="736" t="s">
        <v>379</v>
      </c>
      <c r="V37" s="736" t="s">
        <v>379</v>
      </c>
      <c r="W37" s="736" t="s">
        <v>379</v>
      </c>
      <c r="X37" s="736" t="s">
        <v>379</v>
      </c>
      <c r="Y37" s="900" t="s">
        <v>379</v>
      </c>
      <c r="Z37" s="632" t="str">
        <f t="shared" si="2"/>
        <v>MK</v>
      </c>
      <c r="AA37" s="31"/>
      <c r="AB37" s="31"/>
    </row>
    <row r="38" spans="1:28" ht="14.1" customHeight="1" x14ac:dyDescent="0.2">
      <c r="A38" s="34"/>
      <c r="B38" s="37" t="s">
        <v>243</v>
      </c>
      <c r="C38" s="743">
        <v>25.954633849999997</v>
      </c>
      <c r="D38" s="743">
        <v>24.674446209999999</v>
      </c>
      <c r="E38" s="743">
        <v>25.311813820000001</v>
      </c>
      <c r="F38" s="743">
        <v>30.941642460000001</v>
      </c>
      <c r="G38" s="743">
        <v>29.380236010000001</v>
      </c>
      <c r="H38" s="743">
        <v>32.830430960000001</v>
      </c>
      <c r="I38" s="743">
        <v>34.882586580000002</v>
      </c>
      <c r="J38" s="743">
        <v>33.27015471</v>
      </c>
      <c r="K38" s="743">
        <v>31.427506940000001</v>
      </c>
      <c r="L38" s="743">
        <v>33.290614009999999</v>
      </c>
      <c r="M38" s="743">
        <v>34.968900629999993</v>
      </c>
      <c r="N38" s="743">
        <v>35.026295489999995</v>
      </c>
      <c r="O38" s="743">
        <v>36.044325799999996</v>
      </c>
      <c r="P38" s="743">
        <v>37.765478000000002</v>
      </c>
      <c r="Q38" s="743">
        <v>40.457817939999998</v>
      </c>
      <c r="R38" s="743">
        <v>40.525915159999997</v>
      </c>
      <c r="S38" s="743">
        <v>43.73805591</v>
      </c>
      <c r="T38" s="743">
        <v>51.010657000000002</v>
      </c>
      <c r="U38" s="743">
        <v>49.375223120000001</v>
      </c>
      <c r="V38" s="743">
        <v>48.725797960000001</v>
      </c>
      <c r="W38" s="743">
        <v>45.632561080000002</v>
      </c>
      <c r="X38" s="743">
        <v>61.201757410000006</v>
      </c>
      <c r="Y38" s="903">
        <v>71.600890580000012</v>
      </c>
      <c r="Z38" s="37" t="str">
        <f t="shared" si="2"/>
        <v>TR</v>
      </c>
      <c r="AA38" s="31"/>
      <c r="AB38" s="31"/>
    </row>
    <row r="39" spans="1:28" ht="14.1" customHeight="1" x14ac:dyDescent="0.2">
      <c r="A39" s="34"/>
      <c r="B39" s="30" t="s">
        <v>244</v>
      </c>
      <c r="C39" s="745">
        <v>0.93101986000000003</v>
      </c>
      <c r="D39" s="745">
        <v>0.88378507000000006</v>
      </c>
      <c r="E39" s="745">
        <v>0.89813679000000002</v>
      </c>
      <c r="F39" s="745">
        <v>0.9280562200000001</v>
      </c>
      <c r="G39" s="745">
        <v>0.94489204000000004</v>
      </c>
      <c r="H39" s="745">
        <v>0.99364894999999998</v>
      </c>
      <c r="I39" s="745">
        <v>0.99987167999999993</v>
      </c>
      <c r="J39" s="745">
        <v>1.0565543499999999</v>
      </c>
      <c r="K39" s="745">
        <v>1.1336718299999999</v>
      </c>
      <c r="L39" s="745">
        <v>1.1679354800000001</v>
      </c>
      <c r="M39" s="745">
        <v>1.26911708</v>
      </c>
      <c r="N39" s="745">
        <v>1.15170152</v>
      </c>
      <c r="O39" s="745">
        <v>1.1743937499999999</v>
      </c>
      <c r="P39" s="745">
        <v>1.2279021600000002</v>
      </c>
      <c r="Q39" s="745">
        <v>1.37946912</v>
      </c>
      <c r="R39" s="745">
        <v>1.3415289899999998</v>
      </c>
      <c r="S39" s="745">
        <v>1.5883951199999999</v>
      </c>
      <c r="T39" s="745">
        <v>1.7044663200000001</v>
      </c>
      <c r="U39" s="745">
        <v>1.58848882</v>
      </c>
      <c r="V39" s="745">
        <v>1.40402659</v>
      </c>
      <c r="W39" s="745">
        <v>1.42119883</v>
      </c>
      <c r="X39" s="745">
        <v>1.4469554</v>
      </c>
      <c r="Y39" s="904">
        <v>1.4410618799999999</v>
      </c>
      <c r="Z39" s="30" t="str">
        <f t="shared" si="2"/>
        <v>IS</v>
      </c>
      <c r="AA39" s="31"/>
      <c r="AB39" s="31"/>
    </row>
    <row r="40" spans="1:28" ht="14.1" customHeight="1" x14ac:dyDescent="0.2">
      <c r="A40" s="34"/>
      <c r="B40" s="29" t="s">
        <v>245</v>
      </c>
      <c r="C40" s="734">
        <v>12.96019766</v>
      </c>
      <c r="D40" s="734">
        <v>12.559877739999999</v>
      </c>
      <c r="E40" s="734">
        <v>13.153921889999999</v>
      </c>
      <c r="F40" s="734">
        <v>13.94596495</v>
      </c>
      <c r="G40" s="734">
        <v>13.94758487</v>
      </c>
      <c r="H40" s="734">
        <v>14.721802180000001</v>
      </c>
      <c r="I40" s="734">
        <v>15.623910879999999</v>
      </c>
      <c r="J40" s="734">
        <v>16.47176558</v>
      </c>
      <c r="K40" s="734">
        <v>16.549058430000002</v>
      </c>
      <c r="L40" s="734">
        <v>17.080273829999999</v>
      </c>
      <c r="M40" s="734">
        <v>16.150183569999999</v>
      </c>
      <c r="N40" s="734">
        <v>16.355411449999998</v>
      </c>
      <c r="O40" s="734">
        <v>15.57674753</v>
      </c>
      <c r="P40" s="734">
        <v>15.92243081</v>
      </c>
      <c r="Q40" s="734">
        <v>16.400896750000001</v>
      </c>
      <c r="R40" s="734">
        <v>16.847143689999999</v>
      </c>
      <c r="S40" s="734">
        <v>17.630513009999998</v>
      </c>
      <c r="T40" s="734">
        <v>18.13288777</v>
      </c>
      <c r="U40" s="734">
        <v>17.577997849999999</v>
      </c>
      <c r="V40" s="734">
        <v>17.026574959999998</v>
      </c>
      <c r="W40" s="734">
        <v>17.531986080000003</v>
      </c>
      <c r="X40" s="734">
        <v>17.395939979999998</v>
      </c>
      <c r="Y40" s="899">
        <v>17.560892039999999</v>
      </c>
      <c r="Z40" s="29" t="str">
        <f t="shared" si="2"/>
        <v>NO</v>
      </c>
      <c r="AA40" s="31"/>
      <c r="AB40" s="31"/>
    </row>
    <row r="41" spans="1:28" ht="14.1" customHeight="1" x14ac:dyDescent="0.2">
      <c r="A41" s="34"/>
      <c r="B41" s="27" t="s">
        <v>246</v>
      </c>
      <c r="C41" s="731">
        <v>17.473201269999997</v>
      </c>
      <c r="D41" s="731">
        <v>17.877555219999998</v>
      </c>
      <c r="E41" s="731">
        <v>18.384937170000001</v>
      </c>
      <c r="F41" s="731">
        <v>17.469979129999999</v>
      </c>
      <c r="G41" s="731">
        <v>17.76733153</v>
      </c>
      <c r="H41" s="731">
        <v>17.67942536</v>
      </c>
      <c r="I41" s="731">
        <v>17.879884590000003</v>
      </c>
      <c r="J41" s="731">
        <v>18.578229139999998</v>
      </c>
      <c r="K41" s="731">
        <v>18.977286199999998</v>
      </c>
      <c r="L41" s="731">
        <v>19.894986789999997</v>
      </c>
      <c r="M41" s="731">
        <v>20.346545460000002</v>
      </c>
      <c r="N41" s="731">
        <v>19.796791519999999</v>
      </c>
      <c r="O41" s="731">
        <v>19.39534621</v>
      </c>
      <c r="P41" s="731">
        <v>19.168652849999997</v>
      </c>
      <c r="Q41" s="731">
        <v>19.091674229999995</v>
      </c>
      <c r="R41" s="731">
        <v>19.22259661</v>
      </c>
      <c r="S41" s="731">
        <v>19.52076323</v>
      </c>
      <c r="T41" s="731">
        <v>20.091347679999998</v>
      </c>
      <c r="U41" s="731">
        <v>20.770966980000001</v>
      </c>
      <c r="V41" s="731">
        <v>20.3826277</v>
      </c>
      <c r="W41" s="731">
        <v>20.4928402</v>
      </c>
      <c r="X41" s="731">
        <v>20.806007570000002</v>
      </c>
      <c r="Y41" s="898">
        <v>20.895301849999999</v>
      </c>
      <c r="Z41" s="27" t="str">
        <f t="shared" si="2"/>
        <v>CH</v>
      </c>
      <c r="AA41" s="31"/>
      <c r="AB41" s="31"/>
    </row>
    <row r="42" spans="1:28" ht="6" customHeight="1" x14ac:dyDescent="0.2">
      <c r="A42" s="34"/>
      <c r="B42" s="38"/>
      <c r="C42" s="39"/>
      <c r="D42" s="39"/>
      <c r="E42" s="39"/>
      <c r="F42" s="39"/>
      <c r="G42" s="39"/>
      <c r="H42" s="39"/>
      <c r="I42" s="39"/>
      <c r="J42" s="39"/>
      <c r="K42" s="39"/>
      <c r="L42" s="39"/>
      <c r="M42" s="39"/>
      <c r="N42" s="39"/>
      <c r="O42" s="39"/>
      <c r="P42" s="39"/>
      <c r="Q42" s="39"/>
      <c r="R42" s="39"/>
      <c r="S42" s="39"/>
      <c r="T42" s="39"/>
      <c r="U42" s="39"/>
      <c r="V42" s="39"/>
      <c r="W42" s="39"/>
      <c r="X42" s="31"/>
      <c r="Y42" s="31"/>
      <c r="Z42" s="31"/>
      <c r="AA42" s="31"/>
      <c r="AB42" s="31"/>
    </row>
    <row r="43" spans="1:28" x14ac:dyDescent="0.2">
      <c r="A43" s="10"/>
      <c r="B43" s="40" t="s">
        <v>382</v>
      </c>
      <c r="C43" s="18"/>
      <c r="D43" s="18"/>
      <c r="E43" s="18"/>
      <c r="F43" s="18"/>
      <c r="G43" s="18"/>
      <c r="H43" s="18"/>
      <c r="I43" s="18"/>
      <c r="J43" s="18"/>
      <c r="K43" s="18"/>
      <c r="L43" s="18"/>
      <c r="M43" s="18"/>
      <c r="N43" s="18"/>
      <c r="O43" s="18"/>
      <c r="P43" s="18"/>
      <c r="Q43" s="18"/>
      <c r="R43" s="18"/>
      <c r="S43" s="18"/>
      <c r="T43" s="18"/>
      <c r="U43" s="18"/>
      <c r="V43" s="18"/>
      <c r="W43" s="18"/>
      <c r="X43" s="360"/>
      <c r="Y43" s="360"/>
      <c r="Z43" s="18"/>
      <c r="AA43" s="10"/>
      <c r="AB43" s="10"/>
    </row>
    <row r="44" spans="1:28" ht="12.75" customHeight="1" x14ac:dyDescent="0.2">
      <c r="A44" s="10"/>
      <c r="B44" s="1103" t="s">
        <v>463</v>
      </c>
      <c r="C44" s="1103"/>
      <c r="D44" s="1103"/>
      <c r="E44" s="1103"/>
      <c r="F44" s="1103"/>
      <c r="G44" s="1103"/>
      <c r="H44" s="1103"/>
      <c r="I44" s="1103"/>
      <c r="J44" s="1103"/>
      <c r="K44" s="1103"/>
      <c r="L44" s="1103"/>
      <c r="M44" s="1103"/>
      <c r="N44" s="1103"/>
      <c r="O44" s="1103"/>
      <c r="P44" s="1103"/>
      <c r="Q44" s="1103"/>
      <c r="R44" s="1103"/>
      <c r="S44" s="1103"/>
      <c r="T44" s="1103"/>
      <c r="U44" s="1103"/>
      <c r="V44" s="1103"/>
      <c r="W44" s="1103"/>
      <c r="X44" s="1103"/>
      <c r="Y44" s="1103"/>
      <c r="Z44" s="41"/>
      <c r="AA44" s="42"/>
      <c r="AB44" s="10"/>
    </row>
    <row r="45" spans="1:28" ht="12.75" customHeight="1" x14ac:dyDescent="0.2">
      <c r="A45" s="10"/>
      <c r="B45" s="1103"/>
      <c r="C45" s="1103"/>
      <c r="D45" s="1103"/>
      <c r="E45" s="1103"/>
      <c r="F45" s="1103"/>
      <c r="G45" s="1103"/>
      <c r="H45" s="1103"/>
      <c r="I45" s="1103"/>
      <c r="J45" s="1103"/>
      <c r="K45" s="1103"/>
      <c r="L45" s="1103"/>
      <c r="M45" s="1103"/>
      <c r="N45" s="1103"/>
      <c r="O45" s="1103"/>
      <c r="P45" s="1103"/>
      <c r="Q45" s="1103"/>
      <c r="R45" s="1103"/>
      <c r="S45" s="1103"/>
      <c r="T45" s="1103"/>
      <c r="U45" s="1103"/>
      <c r="V45" s="1103"/>
      <c r="W45" s="1103"/>
      <c r="X45" s="1103"/>
      <c r="Y45" s="1103"/>
      <c r="Z45" s="41"/>
      <c r="AA45" s="44"/>
      <c r="AB45" s="10"/>
    </row>
    <row r="46" spans="1:28" x14ac:dyDescent="0.2">
      <c r="A46" s="10"/>
      <c r="B46" s="41"/>
      <c r="C46" s="41"/>
      <c r="D46" s="41"/>
      <c r="E46" s="41"/>
      <c r="F46" s="41"/>
      <c r="G46" s="41"/>
      <c r="H46" s="41"/>
      <c r="I46" s="41"/>
      <c r="J46" s="41"/>
      <c r="K46" s="41"/>
      <c r="L46" s="41"/>
      <c r="M46" s="41"/>
      <c r="N46" s="41"/>
      <c r="O46" s="41"/>
      <c r="P46" s="41"/>
      <c r="Q46" s="41"/>
      <c r="R46" s="41"/>
      <c r="S46" s="41"/>
      <c r="T46" s="41"/>
      <c r="U46" s="41"/>
      <c r="V46" s="41"/>
      <c r="W46" s="41"/>
      <c r="X46" s="366"/>
      <c r="Y46" s="366"/>
      <c r="Z46" s="41"/>
      <c r="AA46" s="44"/>
      <c r="AB46" s="10"/>
    </row>
    <row r="47" spans="1:28" x14ac:dyDescent="0.2">
      <c r="A47" s="10"/>
      <c r="B47" s="41"/>
      <c r="C47" s="41"/>
      <c r="D47" s="41"/>
      <c r="E47" s="41"/>
      <c r="F47" s="41"/>
      <c r="G47" s="41"/>
      <c r="H47" s="41"/>
      <c r="I47" s="41"/>
      <c r="J47" s="41"/>
      <c r="K47" s="41"/>
      <c r="L47" s="41"/>
      <c r="M47" s="41"/>
      <c r="N47" s="41"/>
      <c r="O47" s="41"/>
      <c r="P47" s="41"/>
      <c r="Q47" s="41"/>
      <c r="R47" s="41"/>
      <c r="S47" s="41"/>
      <c r="T47" s="41"/>
      <c r="U47" s="41"/>
      <c r="V47" s="41"/>
      <c r="W47" s="41"/>
      <c r="X47" s="366"/>
      <c r="Y47" s="366"/>
      <c r="Z47" s="41"/>
      <c r="AA47" s="44"/>
      <c r="AB47" s="10"/>
    </row>
    <row r="48" spans="1:28" x14ac:dyDescent="0.2">
      <c r="A48" s="10"/>
      <c r="B48" s="41"/>
      <c r="C48" s="41"/>
      <c r="D48" s="41"/>
      <c r="E48" s="41"/>
      <c r="F48" s="41"/>
      <c r="G48" s="41"/>
      <c r="H48" s="41"/>
      <c r="I48" s="41"/>
      <c r="J48" s="41"/>
      <c r="K48" s="41"/>
      <c r="L48" s="41"/>
      <c r="M48" s="41"/>
      <c r="N48" s="41"/>
      <c r="O48" s="41"/>
      <c r="P48" s="41"/>
      <c r="Q48" s="41"/>
      <c r="R48" s="41"/>
      <c r="S48" s="41"/>
      <c r="T48" s="41"/>
      <c r="U48" s="41"/>
      <c r="V48" s="41"/>
      <c r="W48" s="41"/>
      <c r="X48" s="366"/>
      <c r="Y48" s="366"/>
      <c r="Z48" s="41"/>
      <c r="AA48" s="44"/>
      <c r="AB48" s="10"/>
    </row>
    <row r="49" spans="1:28" x14ac:dyDescent="0.2">
      <c r="A49" s="10"/>
      <c r="B49" s="41"/>
      <c r="C49" s="339"/>
      <c r="D49" s="339"/>
      <c r="E49" s="339"/>
      <c r="F49" s="339"/>
      <c r="G49" s="339"/>
      <c r="H49" s="339"/>
      <c r="I49" s="339"/>
      <c r="J49" s="339"/>
      <c r="K49" s="339"/>
      <c r="L49" s="339"/>
      <c r="M49" s="339"/>
      <c r="N49" s="339"/>
      <c r="O49" s="339"/>
      <c r="P49" s="339"/>
      <c r="Q49" s="339"/>
      <c r="R49" s="339"/>
      <c r="S49" s="340"/>
      <c r="T49" s="340"/>
      <c r="U49" s="340"/>
      <c r="V49" s="340"/>
      <c r="W49" s="340"/>
      <c r="X49" s="340"/>
      <c r="Y49" s="340"/>
      <c r="Z49" s="41"/>
      <c r="AA49" s="44"/>
      <c r="AB49" s="10"/>
    </row>
    <row r="50" spans="1:28" x14ac:dyDescent="0.2">
      <c r="A50" s="10"/>
      <c r="B50" s="45"/>
      <c r="C50" s="41"/>
      <c r="D50" s="41"/>
      <c r="E50" s="41"/>
      <c r="F50" s="41"/>
      <c r="G50" s="41"/>
      <c r="H50" s="41"/>
      <c r="I50" s="41"/>
      <c r="J50" s="41"/>
      <c r="K50" s="41"/>
      <c r="L50" s="41"/>
      <c r="M50" s="41"/>
      <c r="N50" s="41"/>
      <c r="O50" s="41"/>
      <c r="P50" s="41"/>
      <c r="Q50" s="41"/>
      <c r="R50" s="41"/>
      <c r="S50" s="41"/>
      <c r="T50" s="41"/>
      <c r="U50" s="41"/>
      <c r="V50" s="41"/>
      <c r="W50" s="41"/>
      <c r="X50" s="366"/>
      <c r="Y50" s="366"/>
      <c r="Z50" s="41"/>
      <c r="AA50" s="41"/>
      <c r="AB50" s="10"/>
    </row>
    <row r="51" spans="1:28" x14ac:dyDescent="0.2">
      <c r="A51" s="10"/>
      <c r="B51" s="41"/>
      <c r="C51" s="41"/>
      <c r="D51" s="41"/>
      <c r="E51" s="41"/>
      <c r="F51" s="41"/>
      <c r="G51" s="41"/>
      <c r="H51" s="41"/>
      <c r="I51" s="41"/>
      <c r="J51" s="41"/>
      <c r="K51" s="41"/>
      <c r="L51" s="41"/>
      <c r="M51" s="41"/>
      <c r="N51" s="41"/>
      <c r="O51" s="41"/>
      <c r="P51" s="41"/>
      <c r="Q51" s="41"/>
      <c r="R51" s="41"/>
      <c r="S51" s="41"/>
      <c r="T51" s="41"/>
      <c r="U51" s="41"/>
      <c r="V51" s="41"/>
      <c r="W51" s="41"/>
      <c r="X51" s="366"/>
      <c r="Y51" s="366"/>
      <c r="Z51" s="41"/>
      <c r="AA51" s="41"/>
      <c r="AB51" s="10"/>
    </row>
    <row r="52" spans="1:28" x14ac:dyDescent="0.2">
      <c r="A52" s="10"/>
      <c r="B52" s="41"/>
      <c r="C52" s="41"/>
      <c r="D52" s="41"/>
      <c r="E52" s="41"/>
      <c r="F52" s="41"/>
      <c r="G52" s="41"/>
      <c r="H52" s="41"/>
      <c r="I52" s="41"/>
      <c r="J52" s="41"/>
      <c r="K52" s="41"/>
      <c r="L52" s="41"/>
      <c r="M52" s="41"/>
      <c r="N52" s="41"/>
      <c r="O52" s="41"/>
      <c r="P52" s="41"/>
      <c r="Q52" s="41"/>
      <c r="R52" s="41"/>
      <c r="S52" s="41"/>
      <c r="T52" s="41"/>
      <c r="U52" s="41"/>
      <c r="V52" s="41"/>
      <c r="W52" s="41"/>
      <c r="X52" s="366"/>
      <c r="Y52" s="366"/>
      <c r="Z52" s="41"/>
      <c r="AA52" s="41"/>
      <c r="AB52" s="10"/>
    </row>
    <row r="53" spans="1:28" x14ac:dyDescent="0.2">
      <c r="A53" s="10"/>
      <c r="B53" s="41"/>
      <c r="C53" s="41"/>
      <c r="D53" s="41"/>
      <c r="E53" s="41"/>
      <c r="F53" s="41"/>
      <c r="G53" s="41"/>
      <c r="H53" s="41"/>
      <c r="I53" s="41"/>
      <c r="J53" s="41"/>
      <c r="K53" s="41"/>
      <c r="L53" s="41"/>
      <c r="M53" s="41"/>
      <c r="N53" s="41"/>
      <c r="O53" s="41"/>
      <c r="P53" s="41"/>
      <c r="Q53" s="41"/>
      <c r="R53" s="41"/>
      <c r="S53" s="41"/>
      <c r="T53" s="41"/>
      <c r="U53" s="41"/>
      <c r="V53" s="41"/>
      <c r="W53" s="41"/>
      <c r="X53" s="366"/>
      <c r="Y53" s="366"/>
      <c r="Z53" s="41"/>
      <c r="AA53" s="41"/>
      <c r="AB53" s="10"/>
    </row>
    <row r="54" spans="1:28" s="310" customFormat="1" x14ac:dyDescent="0.2">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row>
    <row r="55" spans="1:28" s="310" customFormat="1" x14ac:dyDescent="0.2">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row>
    <row r="56" spans="1:28" s="310" customFormat="1" x14ac:dyDescent="0.2">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row>
    <row r="57" spans="1:28" s="310" customFormat="1" x14ac:dyDescent="0.2"/>
    <row r="58" spans="1:28" s="310" customFormat="1" x14ac:dyDescent="0.2"/>
    <row r="59" spans="1:28" s="310" customFormat="1" x14ac:dyDescent="0.2"/>
    <row r="60" spans="1:28" s="310" customFormat="1" x14ac:dyDescent="0.2"/>
    <row r="61" spans="1:28" s="310" customFormat="1" x14ac:dyDescent="0.2"/>
    <row r="62" spans="1:28" s="310" customFormat="1" x14ac:dyDescent="0.2"/>
    <row r="63" spans="1:28" s="310" customFormat="1" x14ac:dyDescent="0.2"/>
    <row r="64" spans="1:28" s="310" customFormat="1" x14ac:dyDescent="0.2"/>
    <row r="65" s="310" customFormat="1" x14ac:dyDescent="0.2"/>
    <row r="66" s="310" customFormat="1" x14ac:dyDescent="0.2"/>
    <row r="67" s="310" customFormat="1" x14ac:dyDescent="0.2"/>
    <row r="68" s="310" customFormat="1" x14ac:dyDescent="0.2"/>
    <row r="69" s="310" customFormat="1" x14ac:dyDescent="0.2"/>
    <row r="70" s="310" customFormat="1" x14ac:dyDescent="0.2"/>
    <row r="71" s="310" customFormat="1" x14ac:dyDescent="0.2"/>
    <row r="72" s="310" customFormat="1" x14ac:dyDescent="0.2"/>
    <row r="73" s="310" customFormat="1" x14ac:dyDescent="0.2"/>
    <row r="74" s="310" customFormat="1" x14ac:dyDescent="0.2"/>
    <row r="75" s="310" customFormat="1" x14ac:dyDescent="0.2"/>
    <row r="76" s="310" customFormat="1" x14ac:dyDescent="0.2"/>
    <row r="77" s="310" customFormat="1" x14ac:dyDescent="0.2"/>
    <row r="78" s="310" customFormat="1" x14ac:dyDescent="0.2"/>
    <row r="79" s="310" customFormat="1" x14ac:dyDescent="0.2"/>
    <row r="80" s="310" customFormat="1" x14ac:dyDescent="0.2"/>
    <row r="81" s="310" customFormat="1" x14ac:dyDescent="0.2"/>
    <row r="82" s="310" customFormat="1" x14ac:dyDescent="0.2"/>
    <row r="83" s="310" customFormat="1" x14ac:dyDescent="0.2"/>
    <row r="84" s="310" customFormat="1" x14ac:dyDescent="0.2"/>
    <row r="85" s="310" customFormat="1" x14ac:dyDescent="0.2"/>
    <row r="86" s="310" customFormat="1" x14ac:dyDescent="0.2"/>
    <row r="87" s="310" customFormat="1" x14ac:dyDescent="0.2"/>
    <row r="88" s="310" customFormat="1" x14ac:dyDescent="0.2"/>
    <row r="89" s="310" customFormat="1" x14ac:dyDescent="0.2"/>
    <row r="90" s="310" customFormat="1" x14ac:dyDescent="0.2"/>
    <row r="91" s="310" customFormat="1" x14ac:dyDescent="0.2"/>
    <row r="92" s="310" customFormat="1" x14ac:dyDescent="0.2"/>
    <row r="93" s="310" customFormat="1" x14ac:dyDescent="0.2"/>
    <row r="94" s="310" customFormat="1" x14ac:dyDescent="0.2"/>
    <row r="95" s="310" customFormat="1" x14ac:dyDescent="0.2"/>
    <row r="96" s="310" customFormat="1" x14ac:dyDescent="0.2"/>
    <row r="97" s="310" customFormat="1" x14ac:dyDescent="0.2"/>
    <row r="98" s="310" customFormat="1" x14ac:dyDescent="0.2"/>
    <row r="99" s="310" customFormat="1" x14ac:dyDescent="0.2"/>
    <row r="100" s="310" customFormat="1" x14ac:dyDescent="0.2"/>
    <row r="101" s="310" customFormat="1" x14ac:dyDescent="0.2"/>
    <row r="102" s="310" customFormat="1" x14ac:dyDescent="0.2"/>
    <row r="103" s="310" customFormat="1" x14ac:dyDescent="0.2"/>
    <row r="104" s="310" customFormat="1" x14ac:dyDescent="0.2"/>
    <row r="105" s="310" customFormat="1" x14ac:dyDescent="0.2"/>
    <row r="106" s="310" customFormat="1" x14ac:dyDescent="0.2"/>
    <row r="107" s="310" customFormat="1" x14ac:dyDescent="0.2"/>
    <row r="108" s="310" customFormat="1" x14ac:dyDescent="0.2"/>
    <row r="109" s="310" customFormat="1" x14ac:dyDescent="0.2"/>
    <row r="110" s="310" customFormat="1" x14ac:dyDescent="0.2"/>
    <row r="111" s="310" customFormat="1" x14ac:dyDescent="0.2"/>
    <row r="112" s="310" customFormat="1" x14ac:dyDescent="0.2"/>
    <row r="113" s="310" customFormat="1" x14ac:dyDescent="0.2"/>
    <row r="114" s="310" customFormat="1" x14ac:dyDescent="0.2"/>
    <row r="115" s="310" customFormat="1" x14ac:dyDescent="0.2"/>
    <row r="116" s="310" customFormat="1" x14ac:dyDescent="0.2"/>
    <row r="117" s="310" customFormat="1" x14ac:dyDescent="0.2"/>
    <row r="118" s="310" customFormat="1" x14ac:dyDescent="0.2"/>
    <row r="119" s="310" customFormat="1" x14ac:dyDescent="0.2"/>
    <row r="120" s="310" customFormat="1" x14ac:dyDescent="0.2"/>
    <row r="121" s="310" customFormat="1" x14ac:dyDescent="0.2"/>
    <row r="122" s="310" customFormat="1" x14ac:dyDescent="0.2"/>
    <row r="123" s="310" customFormat="1" x14ac:dyDescent="0.2"/>
    <row r="124" s="310" customFormat="1" x14ac:dyDescent="0.2"/>
    <row r="125" s="310" customFormat="1" x14ac:dyDescent="0.2"/>
    <row r="126" s="310" customFormat="1" x14ac:dyDescent="0.2"/>
    <row r="127" s="310" customFormat="1" x14ac:dyDescent="0.2"/>
    <row r="128" s="310" customFormat="1" x14ac:dyDescent="0.2"/>
    <row r="129" s="310" customFormat="1" x14ac:dyDescent="0.2"/>
    <row r="130" s="310" customFormat="1" x14ac:dyDescent="0.2"/>
    <row r="131" s="310" customFormat="1" x14ac:dyDescent="0.2"/>
    <row r="132" s="310" customFormat="1" x14ac:dyDescent="0.2"/>
    <row r="133" s="310" customFormat="1" x14ac:dyDescent="0.2"/>
    <row r="134" s="310" customFormat="1" x14ac:dyDescent="0.2"/>
    <row r="135" s="310" customFormat="1" x14ac:dyDescent="0.2"/>
    <row r="136" s="310" customFormat="1" x14ac:dyDescent="0.2"/>
    <row r="137" s="310" customFormat="1" x14ac:dyDescent="0.2"/>
    <row r="138" s="310" customFormat="1" x14ac:dyDescent="0.2"/>
    <row r="139" s="310" customFormat="1" x14ac:dyDescent="0.2"/>
    <row r="140" s="310" customFormat="1" x14ac:dyDescent="0.2"/>
    <row r="141" s="310" customFormat="1" x14ac:dyDescent="0.2"/>
    <row r="142" s="310" customFormat="1" x14ac:dyDescent="0.2"/>
    <row r="143" s="310" customFormat="1" x14ac:dyDescent="0.2"/>
    <row r="144" s="310" customFormat="1" x14ac:dyDescent="0.2"/>
    <row r="145" s="310" customFormat="1" x14ac:dyDescent="0.2"/>
    <row r="146" s="310" customFormat="1" x14ac:dyDescent="0.2"/>
    <row r="147" s="310" customFormat="1" x14ac:dyDescent="0.2"/>
    <row r="148" s="310" customFormat="1" x14ac:dyDescent="0.2"/>
    <row r="149" s="310" customFormat="1" x14ac:dyDescent="0.2"/>
    <row r="150" s="310" customFormat="1" x14ac:dyDescent="0.2"/>
    <row r="151" s="310" customFormat="1" x14ac:dyDescent="0.2"/>
    <row r="152" s="310" customFormat="1" x14ac:dyDescent="0.2"/>
    <row r="153" s="310" customFormat="1" x14ac:dyDescent="0.2"/>
    <row r="154" s="310" customFormat="1" x14ac:dyDescent="0.2"/>
    <row r="155" s="310" customFormat="1" x14ac:dyDescent="0.2"/>
    <row r="156" s="310" customFormat="1" x14ac:dyDescent="0.2"/>
    <row r="157" s="310" customFormat="1" x14ac:dyDescent="0.2"/>
    <row r="158" s="310" customFormat="1" x14ac:dyDescent="0.2"/>
    <row r="159" s="310" customFormat="1" x14ac:dyDescent="0.2"/>
    <row r="160" s="310" customFormat="1" x14ac:dyDescent="0.2"/>
    <row r="161" s="310" customFormat="1" x14ac:dyDescent="0.2"/>
    <row r="162" s="310" customFormat="1" x14ac:dyDescent="0.2"/>
    <row r="163" s="310" customFormat="1" x14ac:dyDescent="0.2"/>
    <row r="164" s="310" customFormat="1" x14ac:dyDescent="0.2"/>
    <row r="165" s="310" customFormat="1" x14ac:dyDescent="0.2"/>
    <row r="166" s="310" customFormat="1" x14ac:dyDescent="0.2"/>
    <row r="167" s="310" customFormat="1" x14ac:dyDescent="0.2"/>
    <row r="168" s="310" customFormat="1" x14ac:dyDescent="0.2"/>
    <row r="169" s="310" customFormat="1" x14ac:dyDescent="0.2"/>
    <row r="170" s="310" customFormat="1" x14ac:dyDescent="0.2"/>
    <row r="171" s="310" customFormat="1" x14ac:dyDescent="0.2"/>
    <row r="172" s="310" customFormat="1" x14ac:dyDescent="0.2"/>
    <row r="173" s="310" customFormat="1" x14ac:dyDescent="0.2"/>
    <row r="174" s="310" customFormat="1" x14ac:dyDescent="0.2"/>
    <row r="175" s="310" customFormat="1" x14ac:dyDescent="0.2"/>
    <row r="176" s="310" customFormat="1" x14ac:dyDescent="0.2"/>
    <row r="177" s="310" customFormat="1" x14ac:dyDescent="0.2"/>
    <row r="178" s="310" customFormat="1" x14ac:dyDescent="0.2"/>
    <row r="179" s="310" customFormat="1" x14ac:dyDescent="0.2"/>
    <row r="180" s="310" customFormat="1" x14ac:dyDescent="0.2"/>
    <row r="181" s="310" customFormat="1" x14ac:dyDescent="0.2"/>
    <row r="182" s="310" customFormat="1" x14ac:dyDescent="0.2"/>
    <row r="183" s="310" customFormat="1" x14ac:dyDescent="0.2"/>
    <row r="184" s="310" customFormat="1" x14ac:dyDescent="0.2"/>
    <row r="185" s="310" customFormat="1" x14ac:dyDescent="0.2"/>
    <row r="186" s="310" customFormat="1" x14ac:dyDescent="0.2"/>
    <row r="187" s="310" customFormat="1" x14ac:dyDescent="0.2"/>
    <row r="188" s="310" customFormat="1" x14ac:dyDescent="0.2"/>
    <row r="189" s="310" customFormat="1" x14ac:dyDescent="0.2"/>
    <row r="190" s="310" customFormat="1" x14ac:dyDescent="0.2"/>
    <row r="191" s="310" customFormat="1" x14ac:dyDescent="0.2"/>
    <row r="192" s="310" customFormat="1" x14ac:dyDescent="0.2"/>
    <row r="193" s="310" customFormat="1" x14ac:dyDescent="0.2"/>
    <row r="194" s="310" customFormat="1" x14ac:dyDescent="0.2"/>
    <row r="195" s="310" customFormat="1" x14ac:dyDescent="0.2"/>
    <row r="196" s="310" customFormat="1" x14ac:dyDescent="0.2"/>
    <row r="197" s="310" customFormat="1" x14ac:dyDescent="0.2"/>
    <row r="198" s="310" customFormat="1" x14ac:dyDescent="0.2"/>
    <row r="199" s="310" customFormat="1" x14ac:dyDescent="0.2"/>
    <row r="200" s="310" customFormat="1" x14ac:dyDescent="0.2"/>
    <row r="201" s="310" customFormat="1" x14ac:dyDescent="0.2"/>
    <row r="202" s="310" customFormat="1" x14ac:dyDescent="0.2"/>
    <row r="203" s="310" customFormat="1" x14ac:dyDescent="0.2"/>
    <row r="204" s="310" customFormat="1" x14ac:dyDescent="0.2"/>
    <row r="205" s="310" customFormat="1" x14ac:dyDescent="0.2"/>
    <row r="206" s="310" customFormat="1" x14ac:dyDescent="0.2"/>
    <row r="207" s="310" customFormat="1" x14ac:dyDescent="0.2"/>
    <row r="208" s="310" customFormat="1" x14ac:dyDescent="0.2"/>
    <row r="209" s="310" customFormat="1" x14ac:dyDescent="0.2"/>
    <row r="210" s="310" customFormat="1" x14ac:dyDescent="0.2"/>
    <row r="211" s="310" customFormat="1" x14ac:dyDescent="0.2"/>
    <row r="212" s="310" customFormat="1" x14ac:dyDescent="0.2"/>
    <row r="213" s="310" customFormat="1" x14ac:dyDescent="0.2"/>
    <row r="214" s="310" customFormat="1" x14ac:dyDescent="0.2"/>
    <row r="215" s="310" customFormat="1" x14ac:dyDescent="0.2"/>
    <row r="216" s="310" customFormat="1" x14ac:dyDescent="0.2"/>
    <row r="217" s="310" customFormat="1" x14ac:dyDescent="0.2"/>
    <row r="218" s="310" customFormat="1" x14ac:dyDescent="0.2"/>
    <row r="219" s="310" customFormat="1" x14ac:dyDescent="0.2"/>
    <row r="220" s="310" customFormat="1" x14ac:dyDescent="0.2"/>
    <row r="221" s="310" customFormat="1" x14ac:dyDescent="0.2"/>
    <row r="222" s="310" customFormat="1" x14ac:dyDescent="0.2"/>
    <row r="223" s="310" customFormat="1" x14ac:dyDescent="0.2"/>
    <row r="224" s="310" customFormat="1" x14ac:dyDescent="0.2"/>
    <row r="225" s="310" customFormat="1" x14ac:dyDescent="0.2"/>
    <row r="226" s="310" customFormat="1" x14ac:dyDescent="0.2"/>
    <row r="227" s="310" customFormat="1" x14ac:dyDescent="0.2"/>
    <row r="228" s="310" customFormat="1" x14ac:dyDescent="0.2"/>
    <row r="229" s="310" customFormat="1" x14ac:dyDescent="0.2"/>
    <row r="230" s="310" customFormat="1" x14ac:dyDescent="0.2"/>
    <row r="231" s="310" customFormat="1" x14ac:dyDescent="0.2"/>
    <row r="232" s="310" customFormat="1" x14ac:dyDescent="0.2"/>
    <row r="233" s="310" customFormat="1" x14ac:dyDescent="0.2"/>
    <row r="234" s="310" customFormat="1" x14ac:dyDescent="0.2"/>
    <row r="235" s="310" customFormat="1" x14ac:dyDescent="0.2"/>
    <row r="236" s="310" customFormat="1" x14ac:dyDescent="0.2"/>
    <row r="237" s="310" customFormat="1" x14ac:dyDescent="0.2"/>
    <row r="238" s="310" customFormat="1" x14ac:dyDescent="0.2"/>
    <row r="239" s="310" customFormat="1" x14ac:dyDescent="0.2"/>
    <row r="240" s="310" customFormat="1" x14ac:dyDescent="0.2"/>
    <row r="241" s="310" customFormat="1" x14ac:dyDescent="0.2"/>
    <row r="242" s="310" customFormat="1" x14ac:dyDescent="0.2"/>
    <row r="243" s="310" customFormat="1" x14ac:dyDescent="0.2"/>
    <row r="244" s="310" customFormat="1" x14ac:dyDescent="0.2"/>
    <row r="245" s="310" customFormat="1" x14ac:dyDescent="0.2"/>
    <row r="246" s="310" customFormat="1" x14ac:dyDescent="0.2"/>
    <row r="247" s="310" customFormat="1" x14ac:dyDescent="0.2"/>
    <row r="248" s="310" customFormat="1" x14ac:dyDescent="0.2"/>
    <row r="249" s="310" customFormat="1" x14ac:dyDescent="0.2"/>
    <row r="250" s="310" customFormat="1" x14ac:dyDescent="0.2"/>
    <row r="251" s="310" customFormat="1" x14ac:dyDescent="0.2"/>
    <row r="252" s="310" customFormat="1" x14ac:dyDescent="0.2"/>
    <row r="253" s="310" customFormat="1" x14ac:dyDescent="0.2"/>
    <row r="254" s="310" customFormat="1" x14ac:dyDescent="0.2"/>
    <row r="255" s="310" customFormat="1" x14ac:dyDescent="0.2"/>
    <row r="256" s="310" customFormat="1" x14ac:dyDescent="0.2"/>
    <row r="257" s="310" customFormat="1" x14ac:dyDescent="0.2"/>
    <row r="258" s="310" customFormat="1" x14ac:dyDescent="0.2"/>
    <row r="259" s="310" customFormat="1" x14ac:dyDescent="0.2"/>
    <row r="260" s="310" customFormat="1" x14ac:dyDescent="0.2"/>
    <row r="261" s="310" customFormat="1" x14ac:dyDescent="0.2"/>
    <row r="262" s="310" customFormat="1" x14ac:dyDescent="0.2"/>
    <row r="263" s="310" customFormat="1" x14ac:dyDescent="0.2"/>
    <row r="264" s="310" customFormat="1" x14ac:dyDescent="0.2"/>
    <row r="265" s="310" customFormat="1" x14ac:dyDescent="0.2"/>
    <row r="266" s="310" customFormat="1" x14ac:dyDescent="0.2"/>
    <row r="267" s="310" customFormat="1" x14ac:dyDescent="0.2"/>
    <row r="268" s="310" customFormat="1" x14ac:dyDescent="0.2"/>
    <row r="269" s="310" customFormat="1" x14ac:dyDescent="0.2"/>
    <row r="270" s="310" customFormat="1" x14ac:dyDescent="0.2"/>
    <row r="271" s="310" customFormat="1" x14ac:dyDescent="0.2"/>
    <row r="272" s="310" customFormat="1" x14ac:dyDescent="0.2"/>
    <row r="273" s="310" customFormat="1" x14ac:dyDescent="0.2"/>
    <row r="274" s="310" customFormat="1" x14ac:dyDescent="0.2"/>
    <row r="275" s="310" customFormat="1" x14ac:dyDescent="0.2"/>
    <row r="276" s="310" customFormat="1" x14ac:dyDescent="0.2"/>
    <row r="277" s="310" customFormat="1" x14ac:dyDescent="0.2"/>
    <row r="278" s="310" customFormat="1" x14ac:dyDescent="0.2"/>
    <row r="279" s="310" customFormat="1" x14ac:dyDescent="0.2"/>
    <row r="280" s="310" customFormat="1" x14ac:dyDescent="0.2"/>
    <row r="281" s="310" customFormat="1" x14ac:dyDescent="0.2"/>
    <row r="282" s="310" customFormat="1" x14ac:dyDescent="0.2"/>
    <row r="283" s="310" customFormat="1" x14ac:dyDescent="0.2"/>
    <row r="284" s="310" customFormat="1" x14ac:dyDescent="0.2"/>
    <row r="285" s="310" customFormat="1" x14ac:dyDescent="0.2"/>
    <row r="286" s="310" customFormat="1" x14ac:dyDescent="0.2"/>
    <row r="287" s="310" customFormat="1" x14ac:dyDescent="0.2"/>
    <row r="288" s="310" customFormat="1" x14ac:dyDescent="0.2"/>
    <row r="289" s="310" customFormat="1" x14ac:dyDescent="0.2"/>
    <row r="290" s="310" customFormat="1" x14ac:dyDescent="0.2"/>
    <row r="291" s="310" customFormat="1" x14ac:dyDescent="0.2"/>
    <row r="292" s="310" customFormat="1" x14ac:dyDescent="0.2"/>
    <row r="293" s="310" customFormat="1" x14ac:dyDescent="0.2"/>
    <row r="294" s="310" customFormat="1" x14ac:dyDescent="0.2"/>
    <row r="295" s="310" customFormat="1" x14ac:dyDescent="0.2"/>
    <row r="296" s="310" customFormat="1" x14ac:dyDescent="0.2"/>
    <row r="297" s="310" customFormat="1" x14ac:dyDescent="0.2"/>
    <row r="298" s="310" customFormat="1" x14ac:dyDescent="0.2"/>
    <row r="299" s="310" customFormat="1" x14ac:dyDescent="0.2"/>
    <row r="300" s="310" customFormat="1" x14ac:dyDescent="0.2"/>
    <row r="301" s="310" customFormat="1" x14ac:dyDescent="0.2"/>
    <row r="302" s="310" customFormat="1" x14ac:dyDescent="0.2"/>
    <row r="303" s="310" customFormat="1" x14ac:dyDescent="0.2"/>
    <row r="304" s="310" customFormat="1" x14ac:dyDescent="0.2"/>
    <row r="305" s="310" customFormat="1" x14ac:dyDescent="0.2"/>
    <row r="306" s="310" customFormat="1" x14ac:dyDescent="0.2"/>
    <row r="307" s="310" customFormat="1" x14ac:dyDescent="0.2"/>
    <row r="308" s="310" customFormat="1" x14ac:dyDescent="0.2"/>
    <row r="309" s="310" customFormat="1" x14ac:dyDescent="0.2"/>
    <row r="310" s="310" customFormat="1" x14ac:dyDescent="0.2"/>
    <row r="311" s="310" customFormat="1" x14ac:dyDescent="0.2"/>
    <row r="312" s="310" customFormat="1" x14ac:dyDescent="0.2"/>
    <row r="313" s="310" customFormat="1" x14ac:dyDescent="0.2"/>
    <row r="314" s="310" customFormat="1" x14ac:dyDescent="0.2"/>
    <row r="315" s="310" customFormat="1" x14ac:dyDescent="0.2"/>
    <row r="316" s="310" customFormat="1" x14ac:dyDescent="0.2"/>
    <row r="317" s="310" customFormat="1" x14ac:dyDescent="0.2"/>
    <row r="318" s="310" customFormat="1" x14ac:dyDescent="0.2"/>
    <row r="319" s="310" customFormat="1" x14ac:dyDescent="0.2"/>
    <row r="320" s="310" customFormat="1" x14ac:dyDescent="0.2"/>
    <row r="321" s="310" customFormat="1" x14ac:dyDescent="0.2"/>
    <row r="322" s="310" customFormat="1" x14ac:dyDescent="0.2"/>
    <row r="323" s="310" customFormat="1" x14ac:dyDescent="0.2"/>
    <row r="324" s="310" customFormat="1" x14ac:dyDescent="0.2"/>
    <row r="325" s="310" customFormat="1" x14ac:dyDescent="0.2"/>
    <row r="326" s="310" customFormat="1" x14ac:dyDescent="0.2"/>
    <row r="327" s="310" customFormat="1" x14ac:dyDescent="0.2"/>
    <row r="328" s="310" customFormat="1" x14ac:dyDescent="0.2"/>
    <row r="329" s="310" customFormat="1" x14ac:dyDescent="0.2"/>
    <row r="330" s="310" customFormat="1" x14ac:dyDescent="0.2"/>
    <row r="331" s="310" customFormat="1" x14ac:dyDescent="0.2"/>
    <row r="332" s="310" customFormat="1" x14ac:dyDescent="0.2"/>
    <row r="333" s="310" customFormat="1" x14ac:dyDescent="0.2"/>
    <row r="334" s="310" customFormat="1" x14ac:dyDescent="0.2"/>
    <row r="335" s="310" customFormat="1" x14ac:dyDescent="0.2"/>
    <row r="336" s="310" customFormat="1" x14ac:dyDescent="0.2"/>
    <row r="337" s="310" customFormat="1" x14ac:dyDescent="0.2"/>
    <row r="338" s="310" customFormat="1" x14ac:dyDescent="0.2"/>
    <row r="339" s="310" customFormat="1" x14ac:dyDescent="0.2"/>
    <row r="340" s="310" customFormat="1" x14ac:dyDescent="0.2"/>
    <row r="341" s="310" customFormat="1" x14ac:dyDescent="0.2"/>
    <row r="342" s="310" customFormat="1" x14ac:dyDescent="0.2"/>
    <row r="343" s="310" customFormat="1" x14ac:dyDescent="0.2"/>
    <row r="344" s="310" customFormat="1" x14ac:dyDescent="0.2"/>
    <row r="345" s="310" customFormat="1" x14ac:dyDescent="0.2"/>
    <row r="346" s="310" customFormat="1" x14ac:dyDescent="0.2"/>
    <row r="347" s="310" customFormat="1" x14ac:dyDescent="0.2"/>
    <row r="348" s="310" customFormat="1" x14ac:dyDescent="0.2"/>
    <row r="349" s="310" customFormat="1" x14ac:dyDescent="0.2"/>
    <row r="350" s="310" customFormat="1" x14ac:dyDescent="0.2"/>
    <row r="351" s="310" customFormat="1" x14ac:dyDescent="0.2"/>
    <row r="352" s="310" customFormat="1" x14ac:dyDescent="0.2"/>
    <row r="353" s="310" customFormat="1" x14ac:dyDescent="0.2"/>
    <row r="354" s="310" customFormat="1" x14ac:dyDescent="0.2"/>
    <row r="355" s="310" customFormat="1" x14ac:dyDescent="0.2"/>
    <row r="356" s="310" customFormat="1" x14ac:dyDescent="0.2"/>
    <row r="357" s="310" customFormat="1" x14ac:dyDescent="0.2"/>
    <row r="358" s="310" customFormat="1" x14ac:dyDescent="0.2"/>
    <row r="359" s="310" customFormat="1" x14ac:dyDescent="0.2"/>
    <row r="360" s="310" customFormat="1" x14ac:dyDescent="0.2"/>
    <row r="361" s="310" customFormat="1" x14ac:dyDescent="0.2"/>
    <row r="362" s="310" customFormat="1" x14ac:dyDescent="0.2"/>
    <row r="363" s="310" customFormat="1" x14ac:dyDescent="0.2"/>
    <row r="364" s="310" customFormat="1" x14ac:dyDescent="0.2"/>
    <row r="365" s="310" customFormat="1" x14ac:dyDescent="0.2"/>
    <row r="366" s="310" customFormat="1" x14ac:dyDescent="0.2"/>
    <row r="367" s="310" customFormat="1" x14ac:dyDescent="0.2"/>
    <row r="368" s="310" customFormat="1" x14ac:dyDescent="0.2"/>
    <row r="369" s="310" customFormat="1" x14ac:dyDescent="0.2"/>
    <row r="370" s="310" customFormat="1" x14ac:dyDescent="0.2"/>
    <row r="371" s="310" customFormat="1" x14ac:dyDescent="0.2"/>
    <row r="372" s="310" customFormat="1" x14ac:dyDescent="0.2"/>
    <row r="373" s="310" customFormat="1" x14ac:dyDescent="0.2"/>
    <row r="374" s="310" customFormat="1" x14ac:dyDescent="0.2"/>
    <row r="375" s="310" customFormat="1" x14ac:dyDescent="0.2"/>
    <row r="376" s="310" customFormat="1" x14ac:dyDescent="0.2"/>
    <row r="377" s="310" customFormat="1" x14ac:dyDescent="0.2"/>
    <row r="378" s="310" customFormat="1" x14ac:dyDescent="0.2"/>
    <row r="379" s="310" customFormat="1" x14ac:dyDescent="0.2"/>
    <row r="380" s="310" customFormat="1" x14ac:dyDescent="0.2"/>
    <row r="381" s="310" customFormat="1" x14ac:dyDescent="0.2"/>
    <row r="382" s="310" customFormat="1" x14ac:dyDescent="0.2"/>
    <row r="383" s="310" customFormat="1" x14ac:dyDescent="0.2"/>
    <row r="384" s="310" customFormat="1" x14ac:dyDescent="0.2"/>
    <row r="385" s="310" customFormat="1" x14ac:dyDescent="0.2"/>
    <row r="386" s="310" customFormat="1" x14ac:dyDescent="0.2"/>
    <row r="387" s="310" customFormat="1" x14ac:dyDescent="0.2"/>
    <row r="388" s="310" customFormat="1" x14ac:dyDescent="0.2"/>
    <row r="389" s="310" customFormat="1" x14ac:dyDescent="0.2"/>
    <row r="390" s="310" customFormat="1" x14ac:dyDescent="0.2"/>
    <row r="391" s="310" customFormat="1" x14ac:dyDescent="0.2"/>
    <row r="392" s="310" customFormat="1" x14ac:dyDescent="0.2"/>
    <row r="393" s="310" customFormat="1" x14ac:dyDescent="0.2"/>
    <row r="394" s="310" customFormat="1" x14ac:dyDescent="0.2"/>
    <row r="395" s="310" customFormat="1" x14ac:dyDescent="0.2"/>
    <row r="396" s="310" customFormat="1" x14ac:dyDescent="0.2"/>
    <row r="397" s="310" customFormat="1" x14ac:dyDescent="0.2"/>
    <row r="398" s="310" customFormat="1" x14ac:dyDescent="0.2"/>
    <row r="399" s="310" customFormat="1" x14ac:dyDescent="0.2"/>
    <row r="400" s="310" customFormat="1" x14ac:dyDescent="0.2"/>
    <row r="401" s="310" customFormat="1" x14ac:dyDescent="0.2"/>
    <row r="402" s="310" customFormat="1" x14ac:dyDescent="0.2"/>
    <row r="403" s="310" customFormat="1" x14ac:dyDescent="0.2"/>
    <row r="404" s="310" customFormat="1" x14ac:dyDescent="0.2"/>
    <row r="405" s="310" customFormat="1" x14ac:dyDescent="0.2"/>
    <row r="406" s="310" customFormat="1" x14ac:dyDescent="0.2"/>
    <row r="407" s="310" customFormat="1" x14ac:dyDescent="0.2"/>
    <row r="408" s="310" customFormat="1" x14ac:dyDescent="0.2"/>
    <row r="409" s="310" customFormat="1" x14ac:dyDescent="0.2"/>
    <row r="410" s="310" customFormat="1" x14ac:dyDescent="0.2"/>
    <row r="411" s="310" customFormat="1" x14ac:dyDescent="0.2"/>
    <row r="412" s="310" customFormat="1" x14ac:dyDescent="0.2"/>
    <row r="413" s="310" customFormat="1" x14ac:dyDescent="0.2"/>
    <row r="414" s="310" customFormat="1" x14ac:dyDescent="0.2"/>
    <row r="415" s="310" customFormat="1" x14ac:dyDescent="0.2"/>
    <row r="416" s="310" customFormat="1" x14ac:dyDescent="0.2"/>
    <row r="417" s="310" customFormat="1" x14ac:dyDescent="0.2"/>
    <row r="418" s="310" customFormat="1" x14ac:dyDescent="0.2"/>
    <row r="419" s="310" customFormat="1" x14ac:dyDescent="0.2"/>
    <row r="420" s="310" customFormat="1" x14ac:dyDescent="0.2"/>
    <row r="421" s="310" customFormat="1" x14ac:dyDescent="0.2"/>
    <row r="422" s="310" customFormat="1" x14ac:dyDescent="0.2"/>
    <row r="423" s="310" customFormat="1" x14ac:dyDescent="0.2"/>
    <row r="424" s="310" customFormat="1" x14ac:dyDescent="0.2"/>
    <row r="425" s="310" customFormat="1" x14ac:dyDescent="0.2"/>
    <row r="426" s="310" customFormat="1" x14ac:dyDescent="0.2"/>
    <row r="427" s="310" customFormat="1" x14ac:dyDescent="0.2"/>
    <row r="428" s="310" customFormat="1" x14ac:dyDescent="0.2"/>
    <row r="429" s="310" customFormat="1" x14ac:dyDescent="0.2"/>
    <row r="430" s="310" customFormat="1" x14ac:dyDescent="0.2"/>
    <row r="431" s="310" customFormat="1" x14ac:dyDescent="0.2"/>
    <row r="432" s="310" customFormat="1" x14ac:dyDescent="0.2"/>
    <row r="433" s="310" customFormat="1" x14ac:dyDescent="0.2"/>
    <row r="434" s="310" customFormat="1" x14ac:dyDescent="0.2"/>
    <row r="435" s="310" customFormat="1" x14ac:dyDescent="0.2"/>
    <row r="436" s="310" customFormat="1" x14ac:dyDescent="0.2"/>
    <row r="437" s="310" customFormat="1" x14ac:dyDescent="0.2"/>
    <row r="438" s="310" customFormat="1" x14ac:dyDescent="0.2"/>
    <row r="439" s="310" customFormat="1" x14ac:dyDescent="0.2"/>
    <row r="440" s="310" customFormat="1" x14ac:dyDescent="0.2"/>
    <row r="441" s="310" customFormat="1" x14ac:dyDescent="0.2"/>
    <row r="442" s="310" customFormat="1" x14ac:dyDescent="0.2"/>
    <row r="443" s="310" customFormat="1" x14ac:dyDescent="0.2"/>
    <row r="444" s="310" customFormat="1" x14ac:dyDescent="0.2"/>
    <row r="445" s="310" customFormat="1" x14ac:dyDescent="0.2"/>
    <row r="446" s="310" customFormat="1" x14ac:dyDescent="0.2"/>
  </sheetData>
  <mergeCells count="3">
    <mergeCell ref="C4:W4"/>
    <mergeCell ref="C3:W3"/>
    <mergeCell ref="B44:Y45"/>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58"/>
  <sheetViews>
    <sheetView zoomScale="80" zoomScaleNormal="80" workbookViewId="0">
      <pane xSplit="2" ySplit="6" topLeftCell="C7" activePane="bottomRight" state="frozen"/>
      <selection activeCell="AH58" sqref="AH58"/>
      <selection pane="topRight" activeCell="AH58" sqref="AH58"/>
      <selection pane="bottomLeft" activeCell="AH58" sqref="AH58"/>
      <selection pane="bottomRight"/>
    </sheetView>
  </sheetViews>
  <sheetFormatPr defaultRowHeight="12.75" x14ac:dyDescent="0.2"/>
  <cols>
    <col min="1" max="1" width="9.140625" style="310"/>
    <col min="2" max="2" width="6.5703125" style="310" customWidth="1"/>
    <col min="3" max="3" width="7.28515625" style="310" customWidth="1"/>
    <col min="4" max="5" width="7.42578125" style="310" customWidth="1"/>
    <col min="6" max="8" width="6.28515625" style="310" customWidth="1"/>
    <col min="9" max="9" width="6.7109375" style="310" customWidth="1"/>
    <col min="10" max="15" width="6.28515625" style="310" customWidth="1"/>
    <col min="16" max="17" width="6.7109375" style="310" customWidth="1"/>
    <col min="18" max="20" width="6.28515625" style="310" customWidth="1"/>
    <col min="21" max="27" width="6.7109375" style="310" customWidth="1"/>
    <col min="28" max="28" width="7.7109375" style="310" customWidth="1"/>
    <col min="29" max="32" width="9.140625" style="310"/>
    <col min="33" max="33" width="6.5703125" style="310" customWidth="1"/>
    <col min="34" max="59" width="5.7109375" style="310" customWidth="1"/>
    <col min="60" max="16384" width="9.140625" style="310"/>
  </cols>
  <sheetData>
    <row r="1" spans="1:62" ht="15.75" x14ac:dyDescent="0.25">
      <c r="A1" s="355" t="s">
        <v>36</v>
      </c>
      <c r="B1" s="354"/>
      <c r="C1" s="981"/>
      <c r="D1" s="354"/>
      <c r="E1" s="354"/>
      <c r="F1" s="354"/>
      <c r="G1" s="380"/>
      <c r="H1" s="380"/>
      <c r="I1" s="354"/>
      <c r="J1" s="354"/>
      <c r="K1" s="354"/>
      <c r="L1" s="354"/>
      <c r="M1" s="354"/>
      <c r="N1" s="354"/>
      <c r="O1" s="356" t="s">
        <v>36</v>
      </c>
      <c r="P1" s="356" t="s">
        <v>36</v>
      </c>
      <c r="Q1" s="353"/>
      <c r="R1" s="380"/>
      <c r="S1" s="354"/>
      <c r="T1" s="380"/>
      <c r="U1" s="380"/>
      <c r="V1" s="354"/>
      <c r="W1" s="354"/>
      <c r="X1" s="354"/>
      <c r="Y1" s="354"/>
      <c r="Z1" s="354"/>
      <c r="AA1" s="354"/>
      <c r="AB1" s="354"/>
      <c r="AC1" s="356" t="s">
        <v>36</v>
      </c>
      <c r="AD1" s="353"/>
      <c r="AE1" s="356"/>
      <c r="AF1" s="354"/>
      <c r="AG1" s="355"/>
      <c r="AH1" s="356" t="s">
        <v>36</v>
      </c>
      <c r="AI1" s="353"/>
      <c r="AJ1" s="354"/>
      <c r="AK1" s="354"/>
      <c r="AL1" s="354"/>
      <c r="AM1" s="380"/>
      <c r="AN1" s="354"/>
      <c r="AO1" s="354"/>
      <c r="AP1" s="354"/>
      <c r="AQ1" s="354"/>
      <c r="AR1" s="354"/>
      <c r="AS1" s="354"/>
      <c r="AT1" s="356" t="s">
        <v>36</v>
      </c>
      <c r="AU1" s="359" t="s">
        <v>36</v>
      </c>
      <c r="AX1" s="354"/>
      <c r="AY1" s="354"/>
      <c r="AZ1" s="354"/>
      <c r="BA1" s="354"/>
      <c r="BB1" s="354"/>
      <c r="BC1" s="354"/>
      <c r="BD1" s="354"/>
      <c r="BE1" s="354"/>
      <c r="BF1" s="354"/>
      <c r="BG1" s="354"/>
      <c r="BH1" s="356" t="s">
        <v>36</v>
      </c>
      <c r="BI1" s="353"/>
      <c r="BJ1" s="357"/>
    </row>
    <row r="2" spans="1:62" ht="15.75" x14ac:dyDescent="0.2">
      <c r="A2" s="357"/>
      <c r="B2" s="358"/>
      <c r="C2" s="358"/>
      <c r="D2" s="354"/>
      <c r="E2" s="354"/>
      <c r="F2" s="354"/>
      <c r="G2" s="354"/>
      <c r="H2" s="354"/>
      <c r="I2" s="354"/>
      <c r="J2" s="354"/>
      <c r="K2" s="354"/>
      <c r="L2" s="354"/>
      <c r="M2" s="354"/>
      <c r="N2" s="354"/>
      <c r="O2" s="354"/>
      <c r="P2" s="354"/>
      <c r="Q2" s="358"/>
      <c r="R2" s="380"/>
      <c r="S2" s="358"/>
      <c r="T2" s="358"/>
      <c r="U2" s="358"/>
      <c r="V2" s="358"/>
      <c r="W2" s="358"/>
      <c r="X2" s="358"/>
      <c r="Y2" s="358"/>
      <c r="Z2" s="358"/>
      <c r="AA2" s="358"/>
      <c r="AB2" s="358"/>
      <c r="AC2" s="358"/>
      <c r="AD2" s="358"/>
      <c r="AE2" s="358"/>
      <c r="AF2" s="358"/>
      <c r="AG2" s="357"/>
      <c r="AH2" s="357"/>
      <c r="AI2" s="358"/>
      <c r="AJ2" s="354"/>
      <c r="AK2" s="354"/>
      <c r="AL2" s="354"/>
      <c r="AM2" s="354"/>
      <c r="AN2" s="354"/>
      <c r="AO2" s="354"/>
      <c r="AP2" s="354"/>
      <c r="AQ2" s="354"/>
      <c r="AR2" s="354"/>
      <c r="AS2" s="358"/>
      <c r="AT2" s="358"/>
      <c r="AU2" s="358"/>
      <c r="AV2" s="358"/>
      <c r="AW2" s="358"/>
      <c r="AX2" s="358"/>
      <c r="AY2" s="358"/>
      <c r="AZ2" s="358"/>
      <c r="BA2" s="358"/>
      <c r="BB2" s="358"/>
      <c r="BC2" s="358"/>
      <c r="BD2" s="358"/>
      <c r="BE2" s="358"/>
      <c r="BF2" s="358"/>
      <c r="BG2" s="358"/>
      <c r="BH2" s="358"/>
      <c r="BI2" s="358"/>
      <c r="BJ2" s="1079"/>
    </row>
    <row r="3" spans="1:62" ht="18" x14ac:dyDescent="0.2">
      <c r="A3" s="357"/>
      <c r="B3" s="360"/>
      <c r="C3" s="360"/>
      <c r="D3" s="1087" t="s">
        <v>455</v>
      </c>
      <c r="E3" s="1088"/>
      <c r="F3" s="1088"/>
      <c r="G3" s="1088"/>
      <c r="H3" s="1088"/>
      <c r="I3" s="1088"/>
      <c r="J3" s="1088"/>
      <c r="K3" s="1088"/>
      <c r="L3" s="1088"/>
      <c r="M3" s="1088"/>
      <c r="N3" s="1088"/>
      <c r="O3" s="1088"/>
      <c r="P3" s="1088"/>
      <c r="Q3" s="1088"/>
      <c r="R3" s="1088"/>
      <c r="S3" s="1088"/>
      <c r="T3" s="1088"/>
      <c r="U3" s="1089"/>
      <c r="V3" s="1089"/>
      <c r="W3" s="1089"/>
      <c r="X3" s="1089"/>
      <c r="Y3" s="371"/>
      <c r="Z3" s="371"/>
      <c r="AA3" s="371"/>
      <c r="AB3" s="371"/>
      <c r="AC3" s="371"/>
      <c r="AD3" s="371"/>
      <c r="AE3" s="372"/>
      <c r="AF3" s="372"/>
      <c r="AG3" s="357"/>
      <c r="AH3" s="357"/>
      <c r="AI3" s="1087" t="s">
        <v>455</v>
      </c>
      <c r="AJ3" s="1090"/>
      <c r="AK3" s="1090"/>
      <c r="AL3" s="1090"/>
      <c r="AM3" s="1090"/>
      <c r="AN3" s="1090"/>
      <c r="AO3" s="1090"/>
      <c r="AP3" s="1090"/>
      <c r="AQ3" s="1090"/>
      <c r="AR3" s="1090"/>
      <c r="AS3" s="1090"/>
      <c r="AT3" s="1090"/>
      <c r="AU3" s="1090"/>
      <c r="AV3" s="1090"/>
      <c r="AW3" s="1090"/>
      <c r="AX3" s="1090"/>
      <c r="AY3" s="1090"/>
      <c r="AZ3" s="1090"/>
      <c r="BA3" s="1090"/>
      <c r="BB3" s="1090"/>
      <c r="BC3" s="1090"/>
      <c r="BD3" s="1090"/>
      <c r="BE3" s="1090"/>
      <c r="BF3" s="1090"/>
      <c r="BG3" s="1090"/>
      <c r="BH3" s="354"/>
      <c r="BI3" s="354"/>
      <c r="BJ3" s="1079"/>
    </row>
    <row r="4" spans="1:62" x14ac:dyDescent="0.2">
      <c r="A4" s="357"/>
      <c r="B4" s="360"/>
      <c r="C4" s="360"/>
      <c r="D4" s="373" t="s">
        <v>459</v>
      </c>
      <c r="E4" s="353"/>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1"/>
      <c r="AF4" s="371"/>
      <c r="AG4" s="357"/>
      <c r="AH4" s="357"/>
      <c r="AI4" s="1091" t="s">
        <v>387</v>
      </c>
      <c r="AJ4" s="1083"/>
      <c r="AK4" s="1083"/>
      <c r="AL4" s="1083"/>
      <c r="AM4" s="1083"/>
      <c r="AN4" s="1083"/>
      <c r="AO4" s="1083"/>
      <c r="AP4" s="1083"/>
      <c r="AQ4" s="1083"/>
      <c r="AR4" s="1083"/>
      <c r="AS4" s="1083"/>
      <c r="AT4" s="1083"/>
      <c r="AU4" s="1083"/>
      <c r="AV4" s="1083"/>
      <c r="AW4" s="371"/>
      <c r="AX4" s="371"/>
      <c r="AY4" s="371"/>
      <c r="AZ4" s="371"/>
      <c r="BA4" s="371"/>
      <c r="BB4" s="371"/>
      <c r="BC4" s="371"/>
      <c r="BD4" s="371"/>
      <c r="BE4" s="371"/>
      <c r="BF4" s="371"/>
      <c r="BG4" s="371"/>
      <c r="BH4" s="627"/>
      <c r="BI4" s="627"/>
      <c r="BJ4" s="357"/>
    </row>
    <row r="5" spans="1:62" ht="13.5" thickBot="1" x14ac:dyDescent="0.25">
      <c r="A5" s="357"/>
      <c r="B5" s="360"/>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353"/>
      <c r="AD5" s="627"/>
      <c r="AE5" s="627"/>
      <c r="AF5" s="357"/>
      <c r="AG5" s="360"/>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354"/>
      <c r="BI5" s="354"/>
      <c r="BJ5" s="357"/>
    </row>
    <row r="6" spans="1:62" ht="134.25" x14ac:dyDescent="0.2">
      <c r="A6" s="357"/>
      <c r="B6" s="360"/>
      <c r="C6" s="428" t="s">
        <v>423</v>
      </c>
      <c r="D6" s="427" t="s">
        <v>389</v>
      </c>
      <c r="E6" s="420" t="s">
        <v>390</v>
      </c>
      <c r="F6" s="421" t="s">
        <v>391</v>
      </c>
      <c r="G6" s="421" t="s">
        <v>392</v>
      </c>
      <c r="H6" s="422" t="s">
        <v>393</v>
      </c>
      <c r="I6" s="420" t="s">
        <v>394</v>
      </c>
      <c r="J6" s="421" t="s">
        <v>395</v>
      </c>
      <c r="K6" s="421" t="s">
        <v>396</v>
      </c>
      <c r="L6" s="421" t="s">
        <v>397</v>
      </c>
      <c r="M6" s="421" t="s">
        <v>398</v>
      </c>
      <c r="N6" s="421" t="s">
        <v>399</v>
      </c>
      <c r="O6" s="423" t="s">
        <v>400</v>
      </c>
      <c r="P6" s="424" t="s">
        <v>401</v>
      </c>
      <c r="Q6" s="420" t="s">
        <v>402</v>
      </c>
      <c r="R6" s="421" t="s">
        <v>403</v>
      </c>
      <c r="S6" s="421" t="s">
        <v>404</v>
      </c>
      <c r="T6" s="422" t="s">
        <v>405</v>
      </c>
      <c r="U6" s="425" t="s">
        <v>406</v>
      </c>
      <c r="V6" s="432" t="s">
        <v>407</v>
      </c>
      <c r="W6" s="383" t="s">
        <v>408</v>
      </c>
      <c r="X6" s="384" t="s">
        <v>409</v>
      </c>
      <c r="Y6" s="384" t="s">
        <v>410</v>
      </c>
      <c r="Z6" s="384" t="s">
        <v>411</v>
      </c>
      <c r="AA6" s="384" t="s">
        <v>412</v>
      </c>
      <c r="AB6" s="385" t="s">
        <v>413</v>
      </c>
      <c r="AD6" s="362"/>
      <c r="AE6" s="362"/>
      <c r="AF6" s="357"/>
      <c r="AG6" s="360"/>
      <c r="AH6" s="428" t="s">
        <v>423</v>
      </c>
      <c r="AI6" s="427" t="s">
        <v>389</v>
      </c>
      <c r="AJ6" s="420" t="s">
        <v>390</v>
      </c>
      <c r="AK6" s="421" t="s">
        <v>391</v>
      </c>
      <c r="AL6" s="421" t="s">
        <v>392</v>
      </c>
      <c r="AM6" s="422" t="s">
        <v>393</v>
      </c>
      <c r="AN6" s="426" t="s">
        <v>394</v>
      </c>
      <c r="AO6" s="421" t="s">
        <v>395</v>
      </c>
      <c r="AP6" s="421" t="s">
        <v>396</v>
      </c>
      <c r="AQ6" s="421" t="s">
        <v>397</v>
      </c>
      <c r="AR6" s="421" t="s">
        <v>398</v>
      </c>
      <c r="AS6" s="421" t="s">
        <v>399</v>
      </c>
      <c r="AT6" s="423" t="s">
        <v>400</v>
      </c>
      <c r="AU6" s="424" t="s">
        <v>401</v>
      </c>
      <c r="AV6" s="420" t="s">
        <v>402</v>
      </c>
      <c r="AW6" s="421" t="s">
        <v>403</v>
      </c>
      <c r="AX6" s="421" t="s">
        <v>404</v>
      </c>
      <c r="AY6" s="422" t="s">
        <v>405</v>
      </c>
      <c r="AZ6" s="425" t="s">
        <v>406</v>
      </c>
      <c r="BA6" s="432" t="s">
        <v>407</v>
      </c>
      <c r="BB6" s="383" t="s">
        <v>408</v>
      </c>
      <c r="BC6" s="384" t="s">
        <v>409</v>
      </c>
      <c r="BD6" s="384" t="s">
        <v>410</v>
      </c>
      <c r="BE6" s="384" t="s">
        <v>411</v>
      </c>
      <c r="BF6" s="384" t="s">
        <v>412</v>
      </c>
      <c r="BG6" s="384" t="s">
        <v>413</v>
      </c>
      <c r="BH6" s="354"/>
      <c r="BI6" s="354"/>
      <c r="BJ6" s="357"/>
    </row>
    <row r="7" spans="1:62" x14ac:dyDescent="0.2">
      <c r="A7" s="357"/>
      <c r="B7" s="386">
        <v>1990</v>
      </c>
      <c r="C7" s="746">
        <v>4136.0566457300001</v>
      </c>
      <c r="D7" s="747">
        <v>4110.1571135599997</v>
      </c>
      <c r="E7" s="748">
        <v>1665.43607589</v>
      </c>
      <c r="F7" s="749">
        <v>1428.13990949</v>
      </c>
      <c r="G7" s="749">
        <v>122.48500597</v>
      </c>
      <c r="H7" s="750">
        <v>114.81116043</v>
      </c>
      <c r="I7" s="751">
        <v>851.72312898999996</v>
      </c>
      <c r="J7" s="749">
        <v>184.24134642999999</v>
      </c>
      <c r="K7" s="749">
        <v>13.892719849999999</v>
      </c>
      <c r="L7" s="749">
        <v>132.06299239000001</v>
      </c>
      <c r="M7" s="749">
        <v>35.350228779999995</v>
      </c>
      <c r="N7" s="749">
        <v>53.541283309999997</v>
      </c>
      <c r="O7" s="749">
        <v>432.63455823999999</v>
      </c>
      <c r="P7" s="752">
        <v>769.26878810000005</v>
      </c>
      <c r="Q7" s="751">
        <v>795.93552939999995</v>
      </c>
      <c r="R7" s="749">
        <v>198.50068096999999</v>
      </c>
      <c r="S7" s="749">
        <v>504.36967006999998</v>
      </c>
      <c r="T7" s="750">
        <v>93.065178349999996</v>
      </c>
      <c r="U7" s="753">
        <v>27.79359118</v>
      </c>
      <c r="V7" s="754">
        <v>25.899532169999997</v>
      </c>
      <c r="W7" s="755">
        <v>284.24451189000001</v>
      </c>
      <c r="X7" s="756">
        <v>11.80241047</v>
      </c>
      <c r="Y7" s="756" t="s">
        <v>379</v>
      </c>
      <c r="Z7" s="756">
        <v>4.9249247599999997</v>
      </c>
      <c r="AA7" s="756" t="s">
        <v>379</v>
      </c>
      <c r="AB7" s="756">
        <v>4437.0284928500005</v>
      </c>
      <c r="AC7" s="351"/>
      <c r="AD7" s="375"/>
      <c r="AE7" s="363"/>
      <c r="AF7" s="357"/>
      <c r="AG7" s="386">
        <v>1990</v>
      </c>
      <c r="AH7" s="429">
        <v>93.216815091338773</v>
      </c>
      <c r="AI7" s="409">
        <v>99.373810989829195</v>
      </c>
      <c r="AJ7" s="387">
        <v>40.520010059846292</v>
      </c>
      <c r="AK7" s="382">
        <v>85.751709727244247</v>
      </c>
      <c r="AL7" s="382">
        <v>7.3545306087202817</v>
      </c>
      <c r="AM7" s="388">
        <v>6.8937596640354721</v>
      </c>
      <c r="AN7" s="389">
        <v>20.722398328279056</v>
      </c>
      <c r="AO7" s="382">
        <v>21.631600711428277</v>
      </c>
      <c r="AP7" s="382">
        <v>1.6311309834305454</v>
      </c>
      <c r="AQ7" s="382">
        <v>15.505389943631616</v>
      </c>
      <c r="AR7" s="382">
        <v>4.1504366356610989</v>
      </c>
      <c r="AS7" s="382">
        <v>6.2862309931034668</v>
      </c>
      <c r="AT7" s="382">
        <v>50.795210733919092</v>
      </c>
      <c r="AU7" s="417">
        <v>18.716286673374885</v>
      </c>
      <c r="AV7" s="389">
        <v>19.365087693949558</v>
      </c>
      <c r="AW7" s="382">
        <v>24.939291392059825</v>
      </c>
      <c r="AX7" s="382">
        <v>63.368156268914014</v>
      </c>
      <c r="AY7" s="388">
        <v>11.692552337769783</v>
      </c>
      <c r="AZ7" s="390">
        <v>0.67621724455021304</v>
      </c>
      <c r="BA7" s="433">
        <v>0.6261890101707932</v>
      </c>
      <c r="BB7" s="391">
        <v>6.4061908177520746</v>
      </c>
      <c r="BC7" s="392">
        <v>0.26599807706934631</v>
      </c>
      <c r="BD7" s="392" t="s">
        <v>379</v>
      </c>
      <c r="BE7" s="392">
        <v>0.11099601383980774</v>
      </c>
      <c r="BF7" s="392" t="s">
        <v>379</v>
      </c>
      <c r="BG7" s="412">
        <v>100</v>
      </c>
      <c r="BH7" s="982"/>
      <c r="BI7" s="354"/>
      <c r="BJ7" s="357"/>
    </row>
    <row r="8" spans="1:62" x14ac:dyDescent="0.2">
      <c r="A8" s="357"/>
      <c r="B8" s="386">
        <v>1991</v>
      </c>
      <c r="C8" s="757">
        <v>4106.3824953599997</v>
      </c>
      <c r="D8" s="758">
        <v>4081.5956058800002</v>
      </c>
      <c r="E8" s="759">
        <v>1640.4698908400001</v>
      </c>
      <c r="F8" s="760">
        <v>1414.93560299</v>
      </c>
      <c r="G8" s="760">
        <v>117.24704215</v>
      </c>
      <c r="H8" s="761">
        <v>108.2872457</v>
      </c>
      <c r="I8" s="762">
        <v>806.89746317000004</v>
      </c>
      <c r="J8" s="760">
        <v>178.46053283000001</v>
      </c>
      <c r="K8" s="760">
        <v>15.08303523</v>
      </c>
      <c r="L8" s="760">
        <v>121.28980227</v>
      </c>
      <c r="M8" s="760">
        <v>37.768774790000002</v>
      </c>
      <c r="N8" s="760">
        <v>54.717173219999999</v>
      </c>
      <c r="O8" s="760">
        <v>399.57814484000005</v>
      </c>
      <c r="P8" s="763">
        <v>776.50110855000003</v>
      </c>
      <c r="Q8" s="762">
        <v>834.68095600999993</v>
      </c>
      <c r="R8" s="760">
        <v>206.14244757</v>
      </c>
      <c r="S8" s="760">
        <v>536.88770048000003</v>
      </c>
      <c r="T8" s="761">
        <v>91.650807960000009</v>
      </c>
      <c r="U8" s="764">
        <v>23.0461873</v>
      </c>
      <c r="V8" s="765">
        <v>24.786889480000003</v>
      </c>
      <c r="W8" s="766">
        <v>256.20713137000001</v>
      </c>
      <c r="X8" s="767">
        <v>11.33064549</v>
      </c>
      <c r="Y8" s="767" t="s">
        <v>379</v>
      </c>
      <c r="Z8" s="767">
        <v>4.9297662300000002</v>
      </c>
      <c r="AA8" s="767" t="s">
        <v>379</v>
      </c>
      <c r="AB8" s="767">
        <v>4378.8500384500003</v>
      </c>
      <c r="AC8" s="351"/>
      <c r="AD8" s="375"/>
      <c r="AE8" s="363"/>
      <c r="AF8" s="357"/>
      <c r="AG8" s="386">
        <v>1991</v>
      </c>
      <c r="AH8" s="431">
        <v>93.777646169713378</v>
      </c>
      <c r="AI8" s="411">
        <v>99.396381376844275</v>
      </c>
      <c r="AJ8" s="400">
        <v>40.191877129540167</v>
      </c>
      <c r="AK8" s="381">
        <v>86.251848381410056</v>
      </c>
      <c r="AL8" s="381">
        <v>7.1471620908545805</v>
      </c>
      <c r="AM8" s="401">
        <v>6.6009895277353543</v>
      </c>
      <c r="AN8" s="402">
        <v>19.769167283686141</v>
      </c>
      <c r="AO8" s="381">
        <v>22.116878658769721</v>
      </c>
      <c r="AP8" s="381">
        <v>1.8692629384090966</v>
      </c>
      <c r="AQ8" s="381">
        <v>15.031625182398948</v>
      </c>
      <c r="AR8" s="381">
        <v>4.6807403064102511</v>
      </c>
      <c r="AS8" s="381">
        <v>6.7811804742868533</v>
      </c>
      <c r="AT8" s="381">
        <v>49.520312440964446</v>
      </c>
      <c r="AU8" s="419">
        <v>19.024449836023987</v>
      </c>
      <c r="AV8" s="402">
        <v>20.449869036696029</v>
      </c>
      <c r="AW8" s="381">
        <v>24.697154773413843</v>
      </c>
      <c r="AX8" s="381">
        <v>64.322505097812225</v>
      </c>
      <c r="AY8" s="401">
        <v>10.980340128773944</v>
      </c>
      <c r="AZ8" s="403">
        <v>0.56463671380867231</v>
      </c>
      <c r="BA8" s="435">
        <v>0.60361862315573156</v>
      </c>
      <c r="BB8" s="404">
        <v>5.8510140589489268</v>
      </c>
      <c r="BC8" s="405">
        <v>0.25875847289830356</v>
      </c>
      <c r="BD8" s="405" t="s">
        <v>379</v>
      </c>
      <c r="BE8" s="405">
        <v>0.11258129843937313</v>
      </c>
      <c r="BF8" s="405" t="s">
        <v>379</v>
      </c>
      <c r="BG8" s="414">
        <v>100</v>
      </c>
      <c r="BH8" s="982"/>
      <c r="BI8" s="354"/>
      <c r="BJ8" s="357"/>
    </row>
    <row r="9" spans="1:62" x14ac:dyDescent="0.2">
      <c r="A9" s="357"/>
      <c r="B9" s="386">
        <v>1992</v>
      </c>
      <c r="C9" s="768">
        <v>3958.88827679</v>
      </c>
      <c r="D9" s="769">
        <v>3933.5262766000001</v>
      </c>
      <c r="E9" s="770">
        <v>1565.75240962</v>
      </c>
      <c r="F9" s="771">
        <v>1350.88021239</v>
      </c>
      <c r="G9" s="771">
        <v>116.48503323</v>
      </c>
      <c r="H9" s="772">
        <v>98.387163999999999</v>
      </c>
      <c r="I9" s="773">
        <v>759.96838219000006</v>
      </c>
      <c r="J9" s="771">
        <v>164.05477019</v>
      </c>
      <c r="K9" s="771">
        <v>13.73963605</v>
      </c>
      <c r="L9" s="771">
        <v>110.26596775</v>
      </c>
      <c r="M9" s="771">
        <v>36.247326330000007</v>
      </c>
      <c r="N9" s="771">
        <v>54.903179160000001</v>
      </c>
      <c r="O9" s="771">
        <v>380.75750273</v>
      </c>
      <c r="P9" s="774">
        <v>799.01422097</v>
      </c>
      <c r="Q9" s="773">
        <v>789.60345447999998</v>
      </c>
      <c r="R9" s="771">
        <v>194.18418069000001</v>
      </c>
      <c r="S9" s="771">
        <v>508.21648965000003</v>
      </c>
      <c r="T9" s="772">
        <v>87.202784140000006</v>
      </c>
      <c r="U9" s="775">
        <v>19.187809340000001</v>
      </c>
      <c r="V9" s="776">
        <v>25.36200019</v>
      </c>
      <c r="W9" s="777">
        <v>245.61366466999999</v>
      </c>
      <c r="X9" s="778">
        <v>10.69599034</v>
      </c>
      <c r="Y9" s="778" t="s">
        <v>379</v>
      </c>
      <c r="Z9" s="778">
        <v>4.9625186499999998</v>
      </c>
      <c r="AA9" s="778" t="s">
        <v>379</v>
      </c>
      <c r="AB9" s="778">
        <v>4220.1604504400002</v>
      </c>
      <c r="AC9" s="351"/>
      <c r="AD9" s="375"/>
      <c r="AE9" s="363"/>
      <c r="AF9" s="357"/>
      <c r="AG9" s="386">
        <v>1992</v>
      </c>
      <c r="AH9" s="430">
        <v>93.808951656737136</v>
      </c>
      <c r="AI9" s="410">
        <v>99.359365599208971</v>
      </c>
      <c r="AJ9" s="393">
        <v>39.805312066540473</v>
      </c>
      <c r="AK9" s="394">
        <v>86.276744911275699</v>
      </c>
      <c r="AL9" s="394">
        <v>7.439556376494437</v>
      </c>
      <c r="AM9" s="395">
        <v>6.2836987122298638</v>
      </c>
      <c r="AN9" s="396">
        <v>19.320282330664629</v>
      </c>
      <c r="AO9" s="394">
        <v>21.587052045144766</v>
      </c>
      <c r="AP9" s="394">
        <v>1.8079220625477215</v>
      </c>
      <c r="AQ9" s="394">
        <v>14.509283587857521</v>
      </c>
      <c r="AR9" s="394">
        <v>4.7695834694525221</v>
      </c>
      <c r="AS9" s="394">
        <v>7.2244030734259725</v>
      </c>
      <c r="AT9" s="394">
        <v>50.101755764203183</v>
      </c>
      <c r="AU9" s="418">
        <v>20.312924454661058</v>
      </c>
      <c r="AV9" s="396">
        <v>20.073679415267694</v>
      </c>
      <c r="AW9" s="394">
        <v>24.59262045882026</v>
      </c>
      <c r="AX9" s="394">
        <v>64.363508893801665</v>
      </c>
      <c r="AY9" s="395">
        <v>11.043870647378073</v>
      </c>
      <c r="AZ9" s="397">
        <v>0.48780173286614625</v>
      </c>
      <c r="BA9" s="434">
        <v>0.64063440079103129</v>
      </c>
      <c r="BB9" s="398">
        <v>5.8200077355919477</v>
      </c>
      <c r="BC9" s="399">
        <v>0.25344985020379546</v>
      </c>
      <c r="BD9" s="399" t="s">
        <v>379</v>
      </c>
      <c r="BE9" s="399">
        <v>0.11759075770407261</v>
      </c>
      <c r="BF9" s="399" t="s">
        <v>379</v>
      </c>
      <c r="BG9" s="413">
        <v>100</v>
      </c>
      <c r="BH9" s="982"/>
      <c r="BI9" s="354"/>
      <c r="BJ9" s="357"/>
    </row>
    <row r="10" spans="1:62" x14ac:dyDescent="0.2">
      <c r="A10" s="357"/>
      <c r="B10" s="386">
        <v>1993</v>
      </c>
      <c r="C10" s="757">
        <v>3889.9860109400001</v>
      </c>
      <c r="D10" s="758">
        <v>3864.38142475</v>
      </c>
      <c r="E10" s="759">
        <v>1501.7167856199999</v>
      </c>
      <c r="F10" s="760">
        <v>1284.57976749</v>
      </c>
      <c r="G10" s="760">
        <v>119.98117909999999</v>
      </c>
      <c r="H10" s="761">
        <v>97.15583903000001</v>
      </c>
      <c r="I10" s="762">
        <v>743.77202170999999</v>
      </c>
      <c r="J10" s="760">
        <v>163.70145884999999</v>
      </c>
      <c r="K10" s="760">
        <v>12.2079658</v>
      </c>
      <c r="L10" s="760">
        <v>110.02305812</v>
      </c>
      <c r="M10" s="760">
        <v>35.641284650000003</v>
      </c>
      <c r="N10" s="760">
        <v>55.713265880000002</v>
      </c>
      <c r="O10" s="760">
        <v>366.48498839999996</v>
      </c>
      <c r="P10" s="763">
        <v>803.51062967999997</v>
      </c>
      <c r="Q10" s="762">
        <v>798.52695039000002</v>
      </c>
      <c r="R10" s="760">
        <v>186.78873118999999</v>
      </c>
      <c r="S10" s="760">
        <v>521.86691065000002</v>
      </c>
      <c r="T10" s="761">
        <v>89.871308540000001</v>
      </c>
      <c r="U10" s="764">
        <v>16.855037359999997</v>
      </c>
      <c r="V10" s="765">
        <v>25.604586190000003</v>
      </c>
      <c r="W10" s="766">
        <v>237.06503537999998</v>
      </c>
      <c r="X10" s="767">
        <v>10.210056549999999</v>
      </c>
      <c r="Y10" s="767" t="s">
        <v>379</v>
      </c>
      <c r="Z10" s="767">
        <v>4.8069554399999994</v>
      </c>
      <c r="AA10" s="767" t="s">
        <v>379</v>
      </c>
      <c r="AB10" s="767">
        <v>4142.0680583100002</v>
      </c>
      <c r="AC10" s="351"/>
      <c r="AD10" s="375"/>
      <c r="AE10" s="363"/>
      <c r="AF10" s="357"/>
      <c r="AG10" s="386">
        <v>1993</v>
      </c>
      <c r="AH10" s="431">
        <v>93.914101752522825</v>
      </c>
      <c r="AI10" s="411">
        <v>99.341782049652849</v>
      </c>
      <c r="AJ10" s="400">
        <v>38.860470035437849</v>
      </c>
      <c r="AK10" s="381">
        <v>85.540747748893779</v>
      </c>
      <c r="AL10" s="381">
        <v>7.9896009852792895</v>
      </c>
      <c r="AM10" s="401">
        <v>6.4696512658269434</v>
      </c>
      <c r="AN10" s="402">
        <v>19.246858422059546</v>
      </c>
      <c r="AO10" s="381">
        <v>22.009628497941527</v>
      </c>
      <c r="AP10" s="381">
        <v>1.6413585673648718</v>
      </c>
      <c r="AQ10" s="381">
        <v>14.792578224043293</v>
      </c>
      <c r="AR10" s="381">
        <v>4.7919636138043247</v>
      </c>
      <c r="AS10" s="381">
        <v>7.4906374875341646</v>
      </c>
      <c r="AT10" s="381">
        <v>49.273833607967319</v>
      </c>
      <c r="AU10" s="419">
        <v>20.792736051720926</v>
      </c>
      <c r="AV10" s="402">
        <v>20.663771574817037</v>
      </c>
      <c r="AW10" s="381">
        <v>23.391662748360904</v>
      </c>
      <c r="AX10" s="381">
        <v>65.353700384829921</v>
      </c>
      <c r="AY10" s="401">
        <v>11.254636865556874</v>
      </c>
      <c r="AZ10" s="403">
        <v>0.43616391622342005</v>
      </c>
      <c r="BA10" s="435">
        <v>0.6582179503471467</v>
      </c>
      <c r="BB10" s="404">
        <v>5.7233495935536265</v>
      </c>
      <c r="BC10" s="405">
        <v>0.24649659074326727</v>
      </c>
      <c r="BD10" s="405" t="s">
        <v>379</v>
      </c>
      <c r="BE10" s="405">
        <v>0.11605206318027712</v>
      </c>
      <c r="BF10" s="405" t="s">
        <v>379</v>
      </c>
      <c r="BG10" s="414">
        <v>100</v>
      </c>
      <c r="BH10" s="982"/>
      <c r="BI10" s="354"/>
      <c r="BJ10" s="357"/>
    </row>
    <row r="11" spans="1:62" x14ac:dyDescent="0.2">
      <c r="A11" s="357"/>
      <c r="B11" s="386">
        <v>1994</v>
      </c>
      <c r="C11" s="746">
        <v>3854.4708542399999</v>
      </c>
      <c r="D11" s="747">
        <v>3829.1835473299998</v>
      </c>
      <c r="E11" s="748">
        <v>1506.6805471600001</v>
      </c>
      <c r="F11" s="749">
        <v>1282.8418752299999</v>
      </c>
      <c r="G11" s="749">
        <v>123.66619335</v>
      </c>
      <c r="H11" s="750">
        <v>100.17247857999999</v>
      </c>
      <c r="I11" s="751">
        <v>743.7374714</v>
      </c>
      <c r="J11" s="749">
        <v>170.27094591000002</v>
      </c>
      <c r="K11" s="749">
        <v>13.038342220000001</v>
      </c>
      <c r="L11" s="749">
        <v>113.73168458000001</v>
      </c>
      <c r="M11" s="749">
        <v>38.10899715</v>
      </c>
      <c r="N11" s="749">
        <v>58.243640829999997</v>
      </c>
      <c r="O11" s="749">
        <v>350.34386069999999</v>
      </c>
      <c r="P11" s="752">
        <v>809.64976489999992</v>
      </c>
      <c r="Q11" s="751">
        <v>753.09601971999996</v>
      </c>
      <c r="R11" s="749">
        <v>175.48246739000001</v>
      </c>
      <c r="S11" s="749">
        <v>488.80077074000002</v>
      </c>
      <c r="T11" s="750">
        <v>88.812781600000008</v>
      </c>
      <c r="U11" s="753">
        <v>16.01974414</v>
      </c>
      <c r="V11" s="754">
        <v>25.287306909999998</v>
      </c>
      <c r="W11" s="755">
        <v>253.25900288</v>
      </c>
      <c r="X11" s="756">
        <v>8.9588168899999996</v>
      </c>
      <c r="Y11" s="756" t="s">
        <v>379</v>
      </c>
      <c r="Z11" s="756">
        <v>4.5811037399999996</v>
      </c>
      <c r="AA11" s="756" t="s">
        <v>379</v>
      </c>
      <c r="AB11" s="756">
        <v>4121.2697777499998</v>
      </c>
      <c r="AC11" s="351"/>
      <c r="AD11" s="375"/>
      <c r="AE11" s="363"/>
      <c r="AF11" s="357"/>
      <c r="AG11" s="386">
        <v>1994</v>
      </c>
      <c r="AH11" s="429">
        <v>93.526293159685892</v>
      </c>
      <c r="AI11" s="409">
        <v>99.343948680214211</v>
      </c>
      <c r="AJ11" s="387">
        <v>39.347305464387397</v>
      </c>
      <c r="AK11" s="382">
        <v>85.143587846015393</v>
      </c>
      <c r="AL11" s="382">
        <v>8.2078575702794563</v>
      </c>
      <c r="AM11" s="388">
        <v>6.6485545837051481</v>
      </c>
      <c r="AN11" s="389">
        <v>19.42287336731588</v>
      </c>
      <c r="AO11" s="382">
        <v>22.893958212093928</v>
      </c>
      <c r="AP11" s="382">
        <v>1.7530839471429114</v>
      </c>
      <c r="AQ11" s="382">
        <v>15.291912664547239</v>
      </c>
      <c r="AR11" s="382">
        <v>5.1239850909036777</v>
      </c>
      <c r="AS11" s="382">
        <v>7.8312096767644448</v>
      </c>
      <c r="AT11" s="382">
        <v>47.105850407203242</v>
      </c>
      <c r="AU11" s="417">
        <v>21.144187916104197</v>
      </c>
      <c r="AV11" s="389">
        <v>19.66727398703873</v>
      </c>
      <c r="AW11" s="382">
        <v>23.301473224522436</v>
      </c>
      <c r="AX11" s="382">
        <v>64.905504469633954</v>
      </c>
      <c r="AY11" s="388">
        <v>11.793022307171466</v>
      </c>
      <c r="AZ11" s="390">
        <v>0.41835926489264774</v>
      </c>
      <c r="BA11" s="433">
        <v>0.65605131978578646</v>
      </c>
      <c r="BB11" s="391">
        <v>6.1451692448599253</v>
      </c>
      <c r="BC11" s="392">
        <v>0.21738001570212789</v>
      </c>
      <c r="BD11" s="392" t="s">
        <v>379</v>
      </c>
      <c r="BE11" s="392">
        <v>0.11115757975205995</v>
      </c>
      <c r="BF11" s="392" t="s">
        <v>379</v>
      </c>
      <c r="BG11" s="412">
        <v>100</v>
      </c>
      <c r="BH11" s="982"/>
      <c r="BI11" s="354"/>
      <c r="BJ11" s="357"/>
    </row>
    <row r="12" spans="1:62" x14ac:dyDescent="0.2">
      <c r="A12" s="357"/>
      <c r="B12" s="386">
        <v>1995</v>
      </c>
      <c r="C12" s="757">
        <v>3894.5099623400001</v>
      </c>
      <c r="D12" s="758">
        <v>3867.0679281899997</v>
      </c>
      <c r="E12" s="759">
        <v>1508.32059185</v>
      </c>
      <c r="F12" s="760">
        <v>1281.3304144200001</v>
      </c>
      <c r="G12" s="760">
        <v>129.1179932</v>
      </c>
      <c r="H12" s="761">
        <v>97.872184230000002</v>
      </c>
      <c r="I12" s="762">
        <v>759.00086306999992</v>
      </c>
      <c r="J12" s="760">
        <v>171.71994497</v>
      </c>
      <c r="K12" s="760">
        <v>13.179025809999999</v>
      </c>
      <c r="L12" s="760">
        <v>124.47114977</v>
      </c>
      <c r="M12" s="760">
        <v>38.395379999999996</v>
      </c>
      <c r="N12" s="760">
        <v>60.872311009999997</v>
      </c>
      <c r="O12" s="760">
        <v>350.36305149999998</v>
      </c>
      <c r="P12" s="763">
        <v>822.44196044</v>
      </c>
      <c r="Q12" s="762">
        <v>761.6248651300001</v>
      </c>
      <c r="R12" s="760">
        <v>181.33035532</v>
      </c>
      <c r="S12" s="760">
        <v>491.69826393999995</v>
      </c>
      <c r="T12" s="761">
        <v>88.596245870000004</v>
      </c>
      <c r="U12" s="764">
        <v>15.679647709999999</v>
      </c>
      <c r="V12" s="765">
        <v>27.442034149999998</v>
      </c>
      <c r="W12" s="766">
        <v>261.69972386000001</v>
      </c>
      <c r="X12" s="767">
        <v>9.0393944400000006</v>
      </c>
      <c r="Y12" s="767" t="s">
        <v>379</v>
      </c>
      <c r="Z12" s="767">
        <v>4.1832193999999996</v>
      </c>
      <c r="AA12" s="767" t="s">
        <v>379</v>
      </c>
      <c r="AB12" s="767">
        <v>4169.4323000499999</v>
      </c>
      <c r="AC12" s="351"/>
      <c r="AD12" s="375"/>
      <c r="AE12" s="363"/>
      <c r="AF12" s="357"/>
      <c r="AG12" s="386">
        <v>1995</v>
      </c>
      <c r="AH12" s="431">
        <v>93.406240516084111</v>
      </c>
      <c r="AI12" s="411">
        <v>99.295366184311618</v>
      </c>
      <c r="AJ12" s="400">
        <v>39.004243521421074</v>
      </c>
      <c r="AK12" s="381">
        <v>84.950800336711595</v>
      </c>
      <c r="AL12" s="381">
        <v>8.5603812543348585</v>
      </c>
      <c r="AM12" s="401">
        <v>6.4888184089535548</v>
      </c>
      <c r="AN12" s="402">
        <v>19.627295852163996</v>
      </c>
      <c r="AO12" s="381">
        <v>22.624472951905311</v>
      </c>
      <c r="AP12" s="381">
        <v>1.7363650624445397</v>
      </c>
      <c r="AQ12" s="381">
        <v>16.399342323082504</v>
      </c>
      <c r="AR12" s="381">
        <v>5.0586740896049456</v>
      </c>
      <c r="AS12" s="381">
        <v>8.0200582070202415</v>
      </c>
      <c r="AT12" s="381">
        <v>46.16108736462494</v>
      </c>
      <c r="AU12" s="419">
        <v>21.26784364051624</v>
      </c>
      <c r="AV12" s="402">
        <v>19.695150932776151</v>
      </c>
      <c r="AW12" s="381">
        <v>23.808355480758774</v>
      </c>
      <c r="AX12" s="381">
        <v>64.559113869801649</v>
      </c>
      <c r="AY12" s="401">
        <v>11.632530649439564</v>
      </c>
      <c r="AZ12" s="403">
        <v>0.40546605338114489</v>
      </c>
      <c r="BA12" s="435">
        <v>0.7046338156883688</v>
      </c>
      <c r="BB12" s="404">
        <v>6.2766272486751182</v>
      </c>
      <c r="BC12" s="405">
        <v>0.21680156408563342</v>
      </c>
      <c r="BD12" s="405" t="s">
        <v>379</v>
      </c>
      <c r="BE12" s="405">
        <v>0.10033067091531464</v>
      </c>
      <c r="BF12" s="405" t="s">
        <v>379</v>
      </c>
      <c r="BG12" s="414">
        <v>100</v>
      </c>
      <c r="BH12" s="982"/>
      <c r="BI12" s="354"/>
      <c r="BJ12" s="357"/>
    </row>
    <row r="13" spans="1:62" x14ac:dyDescent="0.2">
      <c r="A13" s="357"/>
      <c r="B13" s="386">
        <v>1996</v>
      </c>
      <c r="C13" s="746">
        <v>4003.36164293</v>
      </c>
      <c r="D13" s="747">
        <v>3975.4315573700001</v>
      </c>
      <c r="E13" s="748">
        <v>1538.6630928100001</v>
      </c>
      <c r="F13" s="749">
        <v>1313.1060092100001</v>
      </c>
      <c r="G13" s="749">
        <v>133.13598640000001</v>
      </c>
      <c r="H13" s="750">
        <v>92.421097200000006</v>
      </c>
      <c r="I13" s="751">
        <v>747.82027162999998</v>
      </c>
      <c r="J13" s="749">
        <v>160.08659541</v>
      </c>
      <c r="K13" s="749">
        <v>13.5017815</v>
      </c>
      <c r="L13" s="749">
        <v>121.66271726999999</v>
      </c>
      <c r="M13" s="749">
        <v>37.917218399999996</v>
      </c>
      <c r="N13" s="749">
        <v>62.115612900000002</v>
      </c>
      <c r="O13" s="749">
        <v>352.53634615999999</v>
      </c>
      <c r="P13" s="752">
        <v>847.30239864999999</v>
      </c>
      <c r="Q13" s="751">
        <v>827.41746707000004</v>
      </c>
      <c r="R13" s="749">
        <v>198.30721501000002</v>
      </c>
      <c r="S13" s="749">
        <v>538.25548511</v>
      </c>
      <c r="T13" s="750">
        <v>90.854766949999998</v>
      </c>
      <c r="U13" s="753">
        <v>14.22832721</v>
      </c>
      <c r="V13" s="754">
        <v>27.930085569999999</v>
      </c>
      <c r="W13" s="755">
        <v>253.8165778</v>
      </c>
      <c r="X13" s="756">
        <v>8.9737265700000002</v>
      </c>
      <c r="Y13" s="756" t="s">
        <v>379</v>
      </c>
      <c r="Z13" s="756">
        <v>4.1331292999999993</v>
      </c>
      <c r="AA13" s="756" t="s">
        <v>379</v>
      </c>
      <c r="AB13" s="756">
        <v>4270.2850766000001</v>
      </c>
      <c r="AC13" s="351"/>
      <c r="AD13" s="375"/>
      <c r="AE13" s="363"/>
      <c r="AF13" s="357"/>
      <c r="AG13" s="386">
        <v>1996</v>
      </c>
      <c r="AH13" s="429">
        <v>93.749283036566624</v>
      </c>
      <c r="AI13" s="409">
        <v>99.302334186837086</v>
      </c>
      <c r="AJ13" s="387">
        <v>38.704303434868422</v>
      </c>
      <c r="AK13" s="382">
        <v>85.340710084358108</v>
      </c>
      <c r="AL13" s="382">
        <v>8.6527055222244265</v>
      </c>
      <c r="AM13" s="388">
        <v>6.0065843934174685</v>
      </c>
      <c r="AN13" s="389">
        <v>18.811046318823571</v>
      </c>
      <c r="AO13" s="382">
        <v>21.407094924167321</v>
      </c>
      <c r="AP13" s="382">
        <v>1.8054848219841109</v>
      </c>
      <c r="AQ13" s="382">
        <v>16.268978240562486</v>
      </c>
      <c r="AR13" s="382">
        <v>5.0703651450037652</v>
      </c>
      <c r="AS13" s="382">
        <v>8.306222130701082</v>
      </c>
      <c r="AT13" s="382">
        <v>47.141854738918454</v>
      </c>
      <c r="AU13" s="417">
        <v>21.313469655368543</v>
      </c>
      <c r="AV13" s="389">
        <v>20.813274109475277</v>
      </c>
      <c r="AW13" s="382">
        <v>23.967008541919395</v>
      </c>
      <c r="AX13" s="382">
        <v>65.05246825596241</v>
      </c>
      <c r="AY13" s="388">
        <v>10.98052320211819</v>
      </c>
      <c r="AZ13" s="390">
        <v>0.35790648146418952</v>
      </c>
      <c r="BA13" s="433">
        <v>0.69766581341270961</v>
      </c>
      <c r="BB13" s="391">
        <v>5.9437853269058252</v>
      </c>
      <c r="BC13" s="392">
        <v>0.21014350117217181</v>
      </c>
      <c r="BD13" s="392" t="s">
        <v>379</v>
      </c>
      <c r="BE13" s="392">
        <v>9.6788135355375282E-2</v>
      </c>
      <c r="BF13" s="392" t="s">
        <v>379</v>
      </c>
      <c r="BG13" s="412">
        <v>100</v>
      </c>
      <c r="BH13" s="982"/>
      <c r="BI13" s="354"/>
      <c r="BJ13" s="357"/>
    </row>
    <row r="14" spans="1:62" x14ac:dyDescent="0.2">
      <c r="A14" s="357"/>
      <c r="B14" s="386">
        <v>1997</v>
      </c>
      <c r="C14" s="757">
        <v>3907.0038442600003</v>
      </c>
      <c r="D14" s="758">
        <v>3879.2908776699996</v>
      </c>
      <c r="E14" s="759">
        <v>1491.8716051599999</v>
      </c>
      <c r="F14" s="760">
        <v>1265.33420578</v>
      </c>
      <c r="G14" s="760">
        <v>134.19928145</v>
      </c>
      <c r="H14" s="761">
        <v>92.338117920000002</v>
      </c>
      <c r="I14" s="762">
        <v>737.84390151999992</v>
      </c>
      <c r="J14" s="760">
        <v>165.06644645</v>
      </c>
      <c r="K14" s="760">
        <v>14.04973644</v>
      </c>
      <c r="L14" s="760">
        <v>117.31462266999999</v>
      </c>
      <c r="M14" s="760">
        <v>38.00215231</v>
      </c>
      <c r="N14" s="760">
        <v>59.174353549999999</v>
      </c>
      <c r="O14" s="760">
        <v>344.23659009999994</v>
      </c>
      <c r="P14" s="763">
        <v>859.74426807999998</v>
      </c>
      <c r="Q14" s="762">
        <v>776.35108160000004</v>
      </c>
      <c r="R14" s="760">
        <v>183.32734434000002</v>
      </c>
      <c r="S14" s="760">
        <v>505.17514648000002</v>
      </c>
      <c r="T14" s="761">
        <v>87.848590790000003</v>
      </c>
      <c r="U14" s="764">
        <v>13.48002131</v>
      </c>
      <c r="V14" s="765">
        <v>27.712966590000001</v>
      </c>
      <c r="W14" s="766">
        <v>259.67230165000001</v>
      </c>
      <c r="X14" s="767">
        <v>9.0368445299999998</v>
      </c>
      <c r="Y14" s="767" t="s">
        <v>379</v>
      </c>
      <c r="Z14" s="767">
        <v>3.5978241899999999</v>
      </c>
      <c r="AA14" s="767" t="s">
        <v>379</v>
      </c>
      <c r="AB14" s="767">
        <v>4179.3108146300001</v>
      </c>
      <c r="AC14" s="351"/>
      <c r="AD14" s="375"/>
      <c r="AE14" s="363"/>
      <c r="AF14" s="357"/>
      <c r="AG14" s="386">
        <v>1997</v>
      </c>
      <c r="AH14" s="431">
        <v>93.484404906742796</v>
      </c>
      <c r="AI14" s="411">
        <v>99.290684941845768</v>
      </c>
      <c r="AJ14" s="400">
        <v>38.45732769737689</v>
      </c>
      <c r="AK14" s="381">
        <v>84.815221457633129</v>
      </c>
      <c r="AL14" s="381">
        <v>8.9953640102700003</v>
      </c>
      <c r="AM14" s="401">
        <v>6.1894145314265803</v>
      </c>
      <c r="AN14" s="402">
        <v>19.020071574606121</v>
      </c>
      <c r="AO14" s="381">
        <v>22.371459072840995</v>
      </c>
      <c r="AP14" s="381">
        <v>1.9041610848929906</v>
      </c>
      <c r="AQ14" s="381">
        <v>15.899653358701654</v>
      </c>
      <c r="AR14" s="381">
        <v>5.150432528033833</v>
      </c>
      <c r="AS14" s="381">
        <v>8.0199014219806521</v>
      </c>
      <c r="AT14" s="381">
        <v>46.654392533549874</v>
      </c>
      <c r="AU14" s="419">
        <v>22.16240790369358</v>
      </c>
      <c r="AV14" s="402">
        <v>20.01270608679636</v>
      </c>
      <c r="AW14" s="381">
        <v>23.613974229568459</v>
      </c>
      <c r="AX14" s="381">
        <v>65.070450528499663</v>
      </c>
      <c r="AY14" s="401">
        <v>11.315575243219961</v>
      </c>
      <c r="AZ14" s="403">
        <v>0.34748673752705139</v>
      </c>
      <c r="BA14" s="435">
        <v>0.70931505815420903</v>
      </c>
      <c r="BB14" s="404">
        <v>6.2132804466467784</v>
      </c>
      <c r="BC14" s="405">
        <v>0.21622810388655056</v>
      </c>
      <c r="BD14" s="405" t="s">
        <v>379</v>
      </c>
      <c r="BE14" s="405">
        <v>8.6086542723875392E-2</v>
      </c>
      <c r="BF14" s="405" t="s">
        <v>379</v>
      </c>
      <c r="BG14" s="414">
        <v>100</v>
      </c>
      <c r="BH14" s="982"/>
      <c r="BI14" s="354"/>
      <c r="BJ14" s="357"/>
    </row>
    <row r="15" spans="1:62" x14ac:dyDescent="0.2">
      <c r="A15" s="357"/>
      <c r="B15" s="386">
        <v>1998</v>
      </c>
      <c r="C15" s="746">
        <v>3906.6737416999999</v>
      </c>
      <c r="D15" s="747">
        <v>3881.5072761699998</v>
      </c>
      <c r="E15" s="748">
        <v>1509.4757201800001</v>
      </c>
      <c r="F15" s="749">
        <v>1287.4568051799999</v>
      </c>
      <c r="G15" s="749">
        <v>136.29418856999999</v>
      </c>
      <c r="H15" s="750">
        <v>85.72472642999999</v>
      </c>
      <c r="I15" s="751">
        <v>708.75389486999995</v>
      </c>
      <c r="J15" s="749">
        <v>160.28915465</v>
      </c>
      <c r="K15" s="749">
        <v>14.12493892</v>
      </c>
      <c r="L15" s="749">
        <v>110.67811578</v>
      </c>
      <c r="M15" s="749">
        <v>36.483923959999998</v>
      </c>
      <c r="N15" s="749">
        <v>56.575726089999996</v>
      </c>
      <c r="O15" s="749">
        <v>330.60203548000004</v>
      </c>
      <c r="P15" s="752">
        <v>886.89673072999994</v>
      </c>
      <c r="Q15" s="751">
        <v>762.64914153999996</v>
      </c>
      <c r="R15" s="749">
        <v>182.55305329999999</v>
      </c>
      <c r="S15" s="749">
        <v>494.98292716999998</v>
      </c>
      <c r="T15" s="750">
        <v>85.113161070000004</v>
      </c>
      <c r="U15" s="753">
        <v>13.73178884</v>
      </c>
      <c r="V15" s="754">
        <v>25.16646553</v>
      </c>
      <c r="W15" s="755">
        <v>256.54538925000003</v>
      </c>
      <c r="X15" s="756">
        <v>9.0953583400000007</v>
      </c>
      <c r="Y15" s="756" t="s">
        <v>379</v>
      </c>
      <c r="Z15" s="756">
        <v>3.5502536300000003</v>
      </c>
      <c r="AA15" s="756" t="s">
        <v>379</v>
      </c>
      <c r="AB15" s="756">
        <v>4175.86474292</v>
      </c>
      <c r="AC15" s="351"/>
      <c r="AD15" s="375"/>
      <c r="AE15" s="363"/>
      <c r="AF15" s="357"/>
      <c r="AG15" s="386">
        <v>1998</v>
      </c>
      <c r="AH15" s="429">
        <v>93.55364654287709</v>
      </c>
      <c r="AI15" s="409">
        <v>99.355808362972013</v>
      </c>
      <c r="AJ15" s="387">
        <v>38.888906107357478</v>
      </c>
      <c r="AK15" s="382">
        <v>85.291653782047902</v>
      </c>
      <c r="AL15" s="382">
        <v>9.0292402022701861</v>
      </c>
      <c r="AM15" s="388">
        <v>5.6791060156818949</v>
      </c>
      <c r="AN15" s="389">
        <v>18.259759532625395</v>
      </c>
      <c r="AO15" s="382">
        <v>22.615629460406751</v>
      </c>
      <c r="AP15" s="382">
        <v>1.9929257563502778</v>
      </c>
      <c r="AQ15" s="382">
        <v>15.615874082822593</v>
      </c>
      <c r="AR15" s="382">
        <v>5.1476153039965871</v>
      </c>
      <c r="AS15" s="382">
        <v>7.9824218955970823</v>
      </c>
      <c r="AT15" s="382">
        <v>46.645533502237654</v>
      </c>
      <c r="AU15" s="417">
        <v>22.849286826666152</v>
      </c>
      <c r="AV15" s="389">
        <v>19.648272881573181</v>
      </c>
      <c r="AW15" s="382">
        <v>23.936702129025516</v>
      </c>
      <c r="AX15" s="382">
        <v>64.903098975564603</v>
      </c>
      <c r="AY15" s="388">
        <v>11.160198895409881</v>
      </c>
      <c r="AZ15" s="390">
        <v>0.35377465152015813</v>
      </c>
      <c r="BA15" s="433">
        <v>0.64419163702799354</v>
      </c>
      <c r="BB15" s="391">
        <v>6.1435272702489172</v>
      </c>
      <c r="BC15" s="392">
        <v>0.21780778114091917</v>
      </c>
      <c r="BD15" s="392" t="s">
        <v>379</v>
      </c>
      <c r="BE15" s="392">
        <v>8.5018405733071303E-2</v>
      </c>
      <c r="BF15" s="392" t="s">
        <v>379</v>
      </c>
      <c r="BG15" s="412">
        <v>100</v>
      </c>
      <c r="BH15" s="982"/>
      <c r="BI15" s="354"/>
      <c r="BJ15" s="357"/>
    </row>
    <row r="16" spans="1:62" x14ac:dyDescent="0.2">
      <c r="A16" s="357"/>
      <c r="B16" s="386">
        <v>1999</v>
      </c>
      <c r="C16" s="757">
        <v>3849.1819153500001</v>
      </c>
      <c r="D16" s="758">
        <v>3824.4498373900001</v>
      </c>
      <c r="E16" s="759">
        <v>1466.8176356700001</v>
      </c>
      <c r="F16" s="760">
        <v>1253.9965227099999</v>
      </c>
      <c r="G16" s="760">
        <v>130.24013636999999</v>
      </c>
      <c r="H16" s="761">
        <v>82.580976590000006</v>
      </c>
      <c r="I16" s="762">
        <v>688.84004277999998</v>
      </c>
      <c r="J16" s="760">
        <v>148.9036447</v>
      </c>
      <c r="K16" s="760">
        <v>14.39435563</v>
      </c>
      <c r="L16" s="760">
        <v>108.37355717</v>
      </c>
      <c r="M16" s="760">
        <v>35.097730380000002</v>
      </c>
      <c r="N16" s="760">
        <v>56.551719499999997</v>
      </c>
      <c r="O16" s="760">
        <v>325.51903541000001</v>
      </c>
      <c r="P16" s="763">
        <v>906.54673416999992</v>
      </c>
      <c r="Q16" s="762">
        <v>749.61253550000004</v>
      </c>
      <c r="R16" s="760">
        <v>181.51125803999997</v>
      </c>
      <c r="S16" s="760">
        <v>482.79091489000001</v>
      </c>
      <c r="T16" s="761">
        <v>85.310362569999995</v>
      </c>
      <c r="U16" s="764">
        <v>12.63288927</v>
      </c>
      <c r="V16" s="765">
        <v>24.732077959999998</v>
      </c>
      <c r="W16" s="766">
        <v>248.42726951</v>
      </c>
      <c r="X16" s="767">
        <v>8.9065050499999998</v>
      </c>
      <c r="Y16" s="767" t="s">
        <v>379</v>
      </c>
      <c r="Z16" s="767">
        <v>3.28439945</v>
      </c>
      <c r="AA16" s="767" t="s">
        <v>379</v>
      </c>
      <c r="AB16" s="767">
        <v>4109.8000893500002</v>
      </c>
      <c r="AC16" s="351"/>
      <c r="AD16" s="375"/>
      <c r="AE16" s="363"/>
      <c r="AF16" s="357"/>
      <c r="AG16" s="386">
        <v>1999</v>
      </c>
      <c r="AH16" s="431">
        <v>93.658616761546199</v>
      </c>
      <c r="AI16" s="411">
        <v>99.35747183417412</v>
      </c>
      <c r="AJ16" s="400">
        <v>38.353690021753074</v>
      </c>
      <c r="AK16" s="381">
        <v>85.490963035579426</v>
      </c>
      <c r="AL16" s="381">
        <v>8.8790953423811292</v>
      </c>
      <c r="AM16" s="401">
        <v>5.6299416220394294</v>
      </c>
      <c r="AN16" s="402">
        <v>18.011480659139711</v>
      </c>
      <c r="AO16" s="381">
        <v>21.616577935722077</v>
      </c>
      <c r="AP16" s="381">
        <v>2.0896514046871739</v>
      </c>
      <c r="AQ16" s="381">
        <v>15.73276093715883</v>
      </c>
      <c r="AR16" s="381">
        <v>5.0951931072928964</v>
      </c>
      <c r="AS16" s="381">
        <v>8.2097026868197531</v>
      </c>
      <c r="AT16" s="381">
        <v>47.25611392977099</v>
      </c>
      <c r="AU16" s="419">
        <v>23.703977636393152</v>
      </c>
      <c r="AV16" s="402">
        <v>19.600532556901673</v>
      </c>
      <c r="AW16" s="381">
        <v>24.214010497960778</v>
      </c>
      <c r="AX16" s="381">
        <v>64.405395057591051</v>
      </c>
      <c r="AY16" s="401">
        <v>11.38059444444816</v>
      </c>
      <c r="AZ16" s="403">
        <v>0.33031912581238954</v>
      </c>
      <c r="BA16" s="435">
        <v>0.64252816582588435</v>
      </c>
      <c r="BB16" s="404">
        <v>6.044753129325346</v>
      </c>
      <c r="BC16" s="405">
        <v>0.21671382686179849</v>
      </c>
      <c r="BD16" s="405" t="s">
        <v>379</v>
      </c>
      <c r="BE16" s="405">
        <v>7.991628250997132E-2</v>
      </c>
      <c r="BF16" s="405" t="s">
        <v>379</v>
      </c>
      <c r="BG16" s="414">
        <v>100</v>
      </c>
      <c r="BH16" s="982"/>
      <c r="BI16" s="354"/>
      <c r="BJ16" s="357"/>
    </row>
    <row r="17" spans="1:62" x14ac:dyDescent="0.2">
      <c r="A17" s="357"/>
      <c r="B17" s="386">
        <v>2000</v>
      </c>
      <c r="C17" s="746">
        <v>3863.7709230800001</v>
      </c>
      <c r="D17" s="747">
        <v>3838.3957544099999</v>
      </c>
      <c r="E17" s="748">
        <v>1498.07158531</v>
      </c>
      <c r="F17" s="749">
        <v>1284.34358585</v>
      </c>
      <c r="G17" s="749">
        <v>132.49980324000001</v>
      </c>
      <c r="H17" s="750">
        <v>81.228196220000001</v>
      </c>
      <c r="I17" s="751">
        <v>698.57654859000002</v>
      </c>
      <c r="J17" s="749">
        <v>151.43722708000001</v>
      </c>
      <c r="K17" s="749">
        <v>14.78936448</v>
      </c>
      <c r="L17" s="749">
        <v>112.18587049</v>
      </c>
      <c r="M17" s="749">
        <v>36.538849599999999</v>
      </c>
      <c r="N17" s="749">
        <v>55.44362692</v>
      </c>
      <c r="O17" s="749">
        <v>328.18161000999999</v>
      </c>
      <c r="P17" s="752">
        <v>903.01019830000007</v>
      </c>
      <c r="Q17" s="751">
        <v>726.6997298</v>
      </c>
      <c r="R17" s="749">
        <v>175.16612460000002</v>
      </c>
      <c r="S17" s="749">
        <v>468.43849202000001</v>
      </c>
      <c r="T17" s="750">
        <v>83.095113179999998</v>
      </c>
      <c r="U17" s="753">
        <v>12.037692399999999</v>
      </c>
      <c r="V17" s="754">
        <v>25.375168670000001</v>
      </c>
      <c r="W17" s="755">
        <v>260.09950372999998</v>
      </c>
      <c r="X17" s="756">
        <v>8.8302331900000013</v>
      </c>
      <c r="Y17" s="756" t="s">
        <v>379</v>
      </c>
      <c r="Z17" s="756">
        <v>3.2790185299999997</v>
      </c>
      <c r="AA17" s="756" t="s">
        <v>379</v>
      </c>
      <c r="AB17" s="756">
        <v>4135.9796785400004</v>
      </c>
      <c r="AC17" s="351"/>
      <c r="AD17" s="375"/>
      <c r="AE17" s="363"/>
      <c r="AF17" s="357"/>
      <c r="AG17" s="386">
        <v>2000</v>
      </c>
      <c r="AH17" s="429">
        <v>93.41851806302661</v>
      </c>
      <c r="AI17" s="409">
        <v>99.343253801139625</v>
      </c>
      <c r="AJ17" s="387">
        <v>39.028585929130408</v>
      </c>
      <c r="AK17" s="382">
        <v>85.733125068534505</v>
      </c>
      <c r="AL17" s="382">
        <v>8.8446910374167107</v>
      </c>
      <c r="AM17" s="388">
        <v>5.4221838940487768</v>
      </c>
      <c r="AN17" s="389">
        <v>18.199700950257494</v>
      </c>
      <c r="AO17" s="382">
        <v>21.677971782141757</v>
      </c>
      <c r="AP17" s="382">
        <v>2.1170714232893597</v>
      </c>
      <c r="AQ17" s="382">
        <v>16.059209361727767</v>
      </c>
      <c r="AR17" s="382">
        <v>5.2304718321491972</v>
      </c>
      <c r="AS17" s="382">
        <v>7.9366573401163931</v>
      </c>
      <c r="AT17" s="382">
        <v>46.978618259144042</v>
      </c>
      <c r="AU17" s="417">
        <v>23.52571897419686</v>
      </c>
      <c r="AV17" s="389">
        <v>18.932381554587799</v>
      </c>
      <c r="AW17" s="382">
        <v>24.104333250297021</v>
      </c>
      <c r="AX17" s="382">
        <v>64.461079701917896</v>
      </c>
      <c r="AY17" s="388">
        <v>11.434587047785083</v>
      </c>
      <c r="AZ17" s="390">
        <v>0.31361259156692439</v>
      </c>
      <c r="BA17" s="433">
        <v>0.65674619886036656</v>
      </c>
      <c r="BB17" s="391">
        <v>6.2887036191100201</v>
      </c>
      <c r="BC17" s="392">
        <v>0.21349798297647998</v>
      </c>
      <c r="BD17" s="392" t="s">
        <v>379</v>
      </c>
      <c r="BE17" s="392">
        <v>7.9280334645103784E-2</v>
      </c>
      <c r="BF17" s="392" t="s">
        <v>379</v>
      </c>
      <c r="BG17" s="412">
        <v>100</v>
      </c>
      <c r="BH17" s="982"/>
      <c r="BI17" s="354"/>
      <c r="BJ17" s="357"/>
    </row>
    <row r="18" spans="1:62" x14ac:dyDescent="0.2">
      <c r="A18" s="357"/>
      <c r="B18" s="386">
        <v>2001</v>
      </c>
      <c r="C18" s="757">
        <v>3944.3805827000001</v>
      </c>
      <c r="D18" s="758">
        <v>3919.5953444299998</v>
      </c>
      <c r="E18" s="759">
        <v>1536.9711534599999</v>
      </c>
      <c r="F18" s="760">
        <v>1324.5570147400001</v>
      </c>
      <c r="G18" s="760">
        <v>134.26631204</v>
      </c>
      <c r="H18" s="761">
        <v>78.147826690000002</v>
      </c>
      <c r="I18" s="762">
        <v>675.24353861999998</v>
      </c>
      <c r="J18" s="760">
        <v>142.87089334000001</v>
      </c>
      <c r="K18" s="760">
        <v>15.175251990000001</v>
      </c>
      <c r="L18" s="760">
        <v>108.13865405</v>
      </c>
      <c r="M18" s="760">
        <v>34.243413950000004</v>
      </c>
      <c r="N18" s="760">
        <v>54.980309840000004</v>
      </c>
      <c r="O18" s="760">
        <v>319.83501545000001</v>
      </c>
      <c r="P18" s="763">
        <v>917.89975984</v>
      </c>
      <c r="Q18" s="762">
        <v>778.61819408000008</v>
      </c>
      <c r="R18" s="760">
        <v>192.26160741000001</v>
      </c>
      <c r="S18" s="760">
        <v>503.10018599</v>
      </c>
      <c r="T18" s="761">
        <v>83.256400689999992</v>
      </c>
      <c r="U18" s="764">
        <v>10.86269841</v>
      </c>
      <c r="V18" s="765">
        <v>24.785238280000002</v>
      </c>
      <c r="W18" s="766">
        <v>249.61074556</v>
      </c>
      <c r="X18" s="767">
        <v>8.5268678500000004</v>
      </c>
      <c r="Y18" s="767" t="s">
        <v>379</v>
      </c>
      <c r="Z18" s="767">
        <v>3.2454032800000001</v>
      </c>
      <c r="AA18" s="767" t="s">
        <v>379</v>
      </c>
      <c r="AB18" s="767">
        <v>4205.7635993900003</v>
      </c>
      <c r="AC18" s="351"/>
      <c r="AD18" s="375"/>
      <c r="AE18" s="363"/>
      <c r="AF18" s="357"/>
      <c r="AG18" s="386">
        <v>2001</v>
      </c>
      <c r="AH18" s="431">
        <v>93.78512342614998</v>
      </c>
      <c r="AI18" s="411">
        <v>99.371631673203439</v>
      </c>
      <c r="AJ18" s="400">
        <v>39.212495637952422</v>
      </c>
      <c r="AK18" s="381">
        <v>86.179692556895617</v>
      </c>
      <c r="AL18" s="381">
        <v>8.735773064949349</v>
      </c>
      <c r="AM18" s="401">
        <v>5.084534378805686</v>
      </c>
      <c r="AN18" s="402">
        <v>17.227378830816427</v>
      </c>
      <c r="AO18" s="381">
        <v>21.158424356342049</v>
      </c>
      <c r="AP18" s="381">
        <v>2.2473746318274692</v>
      </c>
      <c r="AQ18" s="381">
        <v>16.014763246902554</v>
      </c>
      <c r="AR18" s="381">
        <v>5.0712686595985073</v>
      </c>
      <c r="AS18" s="381">
        <v>8.142293364607923</v>
      </c>
      <c r="AT18" s="381">
        <v>47.365875740721499</v>
      </c>
      <c r="AU18" s="419">
        <v>23.418227627614552</v>
      </c>
      <c r="AV18" s="402">
        <v>19.864759641233558</v>
      </c>
      <c r="AW18" s="381">
        <v>24.692668225814135</v>
      </c>
      <c r="AX18" s="381">
        <v>64.614491391952797</v>
      </c>
      <c r="AY18" s="401">
        <v>10.692840383517382</v>
      </c>
      <c r="AZ18" s="403">
        <v>0.27713826187278751</v>
      </c>
      <c r="BA18" s="435">
        <v>0.62836832705007528</v>
      </c>
      <c r="BB18" s="404">
        <v>5.9349685178739788</v>
      </c>
      <c r="BC18" s="405">
        <v>0.20274244256706983</v>
      </c>
      <c r="BD18" s="405" t="s">
        <v>379</v>
      </c>
      <c r="BE18" s="405">
        <v>7.7165613408958847E-2</v>
      </c>
      <c r="BF18" s="405" t="s">
        <v>379</v>
      </c>
      <c r="BG18" s="414">
        <v>100</v>
      </c>
      <c r="BH18" s="982"/>
      <c r="BI18" s="354"/>
      <c r="BJ18" s="357"/>
    </row>
    <row r="19" spans="1:62" x14ac:dyDescent="0.2">
      <c r="A19" s="357"/>
      <c r="B19" s="386">
        <v>2002</v>
      </c>
      <c r="C19" s="746">
        <v>3918.1232509300003</v>
      </c>
      <c r="D19" s="747">
        <v>3892.7940806300003</v>
      </c>
      <c r="E19" s="748">
        <v>1554.71442043</v>
      </c>
      <c r="F19" s="749">
        <v>1340.31308111</v>
      </c>
      <c r="G19" s="749">
        <v>135.73429514</v>
      </c>
      <c r="H19" s="750">
        <v>78.667044189999999</v>
      </c>
      <c r="I19" s="751">
        <v>656.59059738999997</v>
      </c>
      <c r="J19" s="749">
        <v>136.7962991</v>
      </c>
      <c r="K19" s="749">
        <v>14.696465420000001</v>
      </c>
      <c r="L19" s="749">
        <v>105.28426469</v>
      </c>
      <c r="M19" s="749">
        <v>34.442378620000007</v>
      </c>
      <c r="N19" s="749">
        <v>53.683623829999995</v>
      </c>
      <c r="O19" s="749">
        <v>311.68756572000001</v>
      </c>
      <c r="P19" s="752">
        <v>929.3676590099999</v>
      </c>
      <c r="Q19" s="751">
        <v>741.50810710999997</v>
      </c>
      <c r="R19" s="749">
        <v>181.95809614999999</v>
      </c>
      <c r="S19" s="749">
        <v>477.90720153999996</v>
      </c>
      <c r="T19" s="750">
        <v>81.64280943</v>
      </c>
      <c r="U19" s="753">
        <v>10.613296689999999</v>
      </c>
      <c r="V19" s="754">
        <v>25.329170300000001</v>
      </c>
      <c r="W19" s="755">
        <v>249.65216674999999</v>
      </c>
      <c r="X19" s="756">
        <v>8.4730906099999999</v>
      </c>
      <c r="Y19" s="756" t="s">
        <v>379</v>
      </c>
      <c r="Z19" s="756">
        <v>3.46499471</v>
      </c>
      <c r="AA19" s="756" t="s">
        <v>379</v>
      </c>
      <c r="AB19" s="756">
        <v>4179.7135029999999</v>
      </c>
      <c r="AC19" s="351"/>
      <c r="AD19" s="375"/>
      <c r="AE19" s="363"/>
      <c r="AF19" s="357"/>
      <c r="AG19" s="386">
        <v>2002</v>
      </c>
      <c r="AH19" s="429">
        <v>93.741431036308043</v>
      </c>
      <c r="AI19" s="409">
        <v>99.353538194746989</v>
      </c>
      <c r="AJ19" s="387">
        <v>39.938265118261505</v>
      </c>
      <c r="AK19" s="382">
        <v>86.209599878754489</v>
      </c>
      <c r="AL19" s="382">
        <v>8.7304969553481637</v>
      </c>
      <c r="AM19" s="388">
        <v>5.0599031665405416</v>
      </c>
      <c r="AN19" s="389">
        <v>16.866820689465779</v>
      </c>
      <c r="AO19" s="382">
        <v>20.834337202478409</v>
      </c>
      <c r="AP19" s="382">
        <v>2.2382997073701061</v>
      </c>
      <c r="AQ19" s="382">
        <v>16.034994273221905</v>
      </c>
      <c r="AR19" s="382">
        <v>5.2456399401561962</v>
      </c>
      <c r="AS19" s="382">
        <v>8.1761182757408779</v>
      </c>
      <c r="AT19" s="382">
        <v>47.470610599509492</v>
      </c>
      <c r="AU19" s="417">
        <v>23.874051382126879</v>
      </c>
      <c r="AV19" s="389">
        <v>19.048223249198841</v>
      </c>
      <c r="AW19" s="382">
        <v>24.538922016533959</v>
      </c>
      <c r="AX19" s="382">
        <v>64.450704848342838</v>
      </c>
      <c r="AY19" s="388">
        <v>11.010373136471802</v>
      </c>
      <c r="AZ19" s="390">
        <v>0.27263956094698871</v>
      </c>
      <c r="BA19" s="433">
        <v>0.64646180525300989</v>
      </c>
      <c r="BB19" s="391">
        <v>5.9729492600584111</v>
      </c>
      <c r="BC19" s="392">
        <v>0.20271941136440133</v>
      </c>
      <c r="BD19" s="392" t="s">
        <v>379</v>
      </c>
      <c r="BE19" s="392">
        <v>8.2900292269146941E-2</v>
      </c>
      <c r="BF19" s="392" t="s">
        <v>379</v>
      </c>
      <c r="BG19" s="412">
        <v>100</v>
      </c>
      <c r="BH19" s="982"/>
      <c r="BI19" s="354"/>
      <c r="BJ19" s="357"/>
    </row>
    <row r="20" spans="1:62" x14ac:dyDescent="0.2">
      <c r="A20" s="357"/>
      <c r="B20" s="386">
        <v>2003</v>
      </c>
      <c r="C20" s="757">
        <v>4005.8051113000001</v>
      </c>
      <c r="D20" s="758">
        <v>3979.8212956299999</v>
      </c>
      <c r="E20" s="759">
        <v>1605.5468929200001</v>
      </c>
      <c r="F20" s="760">
        <v>1391.72976434</v>
      </c>
      <c r="G20" s="760">
        <v>135.43018082999998</v>
      </c>
      <c r="H20" s="761">
        <v>78.386947739999997</v>
      </c>
      <c r="I20" s="762">
        <v>667.01666781999995</v>
      </c>
      <c r="J20" s="760">
        <v>138.37585811</v>
      </c>
      <c r="K20" s="760">
        <v>14.05805441</v>
      </c>
      <c r="L20" s="760">
        <v>108.89585703</v>
      </c>
      <c r="M20" s="760">
        <v>34.849666310000003</v>
      </c>
      <c r="N20" s="760">
        <v>53.122494369999998</v>
      </c>
      <c r="O20" s="760">
        <v>317.71473758999997</v>
      </c>
      <c r="P20" s="763">
        <v>939.99456563000001</v>
      </c>
      <c r="Q20" s="762">
        <v>756.28263486999992</v>
      </c>
      <c r="R20" s="760">
        <v>182.94881101000001</v>
      </c>
      <c r="S20" s="760">
        <v>491.13011655999998</v>
      </c>
      <c r="T20" s="761">
        <v>82.203707290000011</v>
      </c>
      <c r="U20" s="764">
        <v>10.9805344</v>
      </c>
      <c r="V20" s="765">
        <v>25.983815669999998</v>
      </c>
      <c r="W20" s="766">
        <v>258.95485704999999</v>
      </c>
      <c r="X20" s="767">
        <v>8.3261358300000001</v>
      </c>
      <c r="Y20" s="767" t="s">
        <v>379</v>
      </c>
      <c r="Z20" s="767">
        <v>3.49963055</v>
      </c>
      <c r="AA20" s="767" t="s">
        <v>379</v>
      </c>
      <c r="AB20" s="767">
        <v>4276.5857347199999</v>
      </c>
      <c r="AC20" s="351"/>
      <c r="AD20" s="375"/>
      <c r="AE20" s="363"/>
      <c r="AF20" s="357"/>
      <c r="AG20" s="386">
        <v>2003</v>
      </c>
      <c r="AH20" s="431">
        <v>93.668298960508778</v>
      </c>
      <c r="AI20" s="411">
        <v>99.351345985437419</v>
      </c>
      <c r="AJ20" s="400">
        <v>40.342185582125353</v>
      </c>
      <c r="AK20" s="381">
        <v>86.6825983393651</v>
      </c>
      <c r="AL20" s="381">
        <v>8.4351432790414353</v>
      </c>
      <c r="AM20" s="401">
        <v>4.8822583809706135</v>
      </c>
      <c r="AN20" s="402">
        <v>16.75996529171826</v>
      </c>
      <c r="AO20" s="381">
        <v>20.745487299777924</v>
      </c>
      <c r="AP20" s="381">
        <v>2.1076016669786855</v>
      </c>
      <c r="AQ20" s="381">
        <v>16.325807477330756</v>
      </c>
      <c r="AR20" s="381">
        <v>5.2247069663039483</v>
      </c>
      <c r="AS20" s="381">
        <v>7.9641929404282221</v>
      </c>
      <c r="AT20" s="381">
        <v>47.632203649180468</v>
      </c>
      <c r="AU20" s="419">
        <v>23.619014418113473</v>
      </c>
      <c r="AV20" s="402">
        <v>19.002929495865253</v>
      </c>
      <c r="AW20" s="381">
        <v>24.190534408005774</v>
      </c>
      <c r="AX20" s="381">
        <v>64.940022937908921</v>
      </c>
      <c r="AY20" s="401">
        <v>10.86944265276305</v>
      </c>
      <c r="AZ20" s="403">
        <v>0.2759052124289364</v>
      </c>
      <c r="BA20" s="435">
        <v>0.6486540145625681</v>
      </c>
      <c r="BB20" s="404">
        <v>6.0551774970309227</v>
      </c>
      <c r="BC20" s="405">
        <v>0.19469119401496426</v>
      </c>
      <c r="BD20" s="405" t="s">
        <v>379</v>
      </c>
      <c r="BE20" s="405">
        <v>8.1832348679176672E-2</v>
      </c>
      <c r="BF20" s="405" t="s">
        <v>379</v>
      </c>
      <c r="BG20" s="414">
        <v>100</v>
      </c>
      <c r="BH20" s="982"/>
      <c r="BI20" s="354"/>
      <c r="BJ20" s="357"/>
    </row>
    <row r="21" spans="1:62" x14ac:dyDescent="0.2">
      <c r="A21" s="357"/>
      <c r="B21" s="386">
        <v>2004</v>
      </c>
      <c r="C21" s="746">
        <v>4004.5172401700002</v>
      </c>
      <c r="D21" s="747">
        <v>3979.6053394599999</v>
      </c>
      <c r="E21" s="748">
        <v>1591.63876123</v>
      </c>
      <c r="F21" s="749">
        <v>1375.2407236500001</v>
      </c>
      <c r="G21" s="749">
        <v>139.96346885</v>
      </c>
      <c r="H21" s="750">
        <v>76.434568729999995</v>
      </c>
      <c r="I21" s="751">
        <v>664.66752634999989</v>
      </c>
      <c r="J21" s="749">
        <v>143.1766025</v>
      </c>
      <c r="K21" s="749">
        <v>13.75760811</v>
      </c>
      <c r="L21" s="749">
        <v>108.17158673</v>
      </c>
      <c r="M21" s="749">
        <v>33.599571650000001</v>
      </c>
      <c r="N21" s="749">
        <v>51.378883520000002</v>
      </c>
      <c r="O21" s="749">
        <v>314.58327384</v>
      </c>
      <c r="P21" s="752">
        <v>959.50806464999994</v>
      </c>
      <c r="Q21" s="751">
        <v>752.10410406999995</v>
      </c>
      <c r="R21" s="749">
        <v>186.59916292999998</v>
      </c>
      <c r="S21" s="749">
        <v>483.07984870999996</v>
      </c>
      <c r="T21" s="750">
        <v>82.425092419999999</v>
      </c>
      <c r="U21" s="753">
        <v>11.686883159999999</v>
      </c>
      <c r="V21" s="754">
        <v>24.911900720000002</v>
      </c>
      <c r="W21" s="755">
        <v>270.44635548999997</v>
      </c>
      <c r="X21" s="756">
        <v>8.3554776000000004</v>
      </c>
      <c r="Y21" s="756" t="s">
        <v>379</v>
      </c>
      <c r="Z21" s="756">
        <v>3.40807649</v>
      </c>
      <c r="AA21" s="756" t="s">
        <v>379</v>
      </c>
      <c r="AB21" s="756">
        <v>4286.7271497400006</v>
      </c>
      <c r="AC21" s="351"/>
      <c r="AD21" s="375"/>
      <c r="AE21" s="363"/>
      <c r="AF21" s="357"/>
      <c r="AG21" s="386">
        <v>2004</v>
      </c>
      <c r="AH21" s="429">
        <v>93.41665798376934</v>
      </c>
      <c r="AI21" s="409">
        <v>99.377905020357886</v>
      </c>
      <c r="AJ21" s="387">
        <v>39.99488957982885</v>
      </c>
      <c r="AK21" s="382">
        <v>86.404073408417744</v>
      </c>
      <c r="AL21" s="382">
        <v>8.7936705400311972</v>
      </c>
      <c r="AM21" s="388">
        <v>4.8022560515510602</v>
      </c>
      <c r="AN21" s="389">
        <v>16.701845274943516</v>
      </c>
      <c r="AO21" s="382">
        <v>21.541085854795654</v>
      </c>
      <c r="AP21" s="382">
        <v>2.069848091654102</v>
      </c>
      <c r="AQ21" s="382">
        <v>16.274540645008003</v>
      </c>
      <c r="AR21" s="382">
        <v>5.0550945123663489</v>
      </c>
      <c r="AS21" s="382">
        <v>7.730012597748753</v>
      </c>
      <c r="AT21" s="382">
        <v>47.329418298427157</v>
      </c>
      <c r="AU21" s="417">
        <v>24.110633663492809</v>
      </c>
      <c r="AV21" s="389">
        <v>18.898962080799055</v>
      </c>
      <c r="AW21" s="382">
        <v>24.810283831749015</v>
      </c>
      <c r="AX21" s="382">
        <v>64.230449760321846</v>
      </c>
      <c r="AY21" s="388">
        <v>10.959266406599546</v>
      </c>
      <c r="AZ21" s="390">
        <v>0.29366940093576754</v>
      </c>
      <c r="BA21" s="433">
        <v>0.62209497989181939</v>
      </c>
      <c r="BB21" s="391">
        <v>6.3089239422761745</v>
      </c>
      <c r="BC21" s="392">
        <v>0.19491507875668687</v>
      </c>
      <c r="BD21" s="392" t="s">
        <v>379</v>
      </c>
      <c r="BE21" s="392">
        <v>7.9502995431064635E-2</v>
      </c>
      <c r="BF21" s="392" t="s">
        <v>379</v>
      </c>
      <c r="BG21" s="412">
        <v>100</v>
      </c>
      <c r="BH21" s="982"/>
      <c r="BI21" s="354"/>
      <c r="BJ21" s="357"/>
    </row>
    <row r="22" spans="1:62" x14ac:dyDescent="0.2">
      <c r="A22" s="357"/>
      <c r="B22" s="386">
        <v>2005</v>
      </c>
      <c r="C22" s="757">
        <v>3981.1663009000004</v>
      </c>
      <c r="D22" s="758">
        <v>3955.2668124500001</v>
      </c>
      <c r="E22" s="759">
        <v>1582.92948914</v>
      </c>
      <c r="F22" s="760">
        <v>1363.2961071500001</v>
      </c>
      <c r="G22" s="760">
        <v>142.24010896999999</v>
      </c>
      <c r="H22" s="761">
        <v>77.393273019999995</v>
      </c>
      <c r="I22" s="762">
        <v>655.11407016999999</v>
      </c>
      <c r="J22" s="760">
        <v>139.28911540000001</v>
      </c>
      <c r="K22" s="760">
        <v>12.900355240000001</v>
      </c>
      <c r="L22" s="760">
        <v>108.09589871999999</v>
      </c>
      <c r="M22" s="760">
        <v>33.993900230000001</v>
      </c>
      <c r="N22" s="760">
        <v>50.193010979999997</v>
      </c>
      <c r="O22" s="760">
        <v>310.64178958999997</v>
      </c>
      <c r="P22" s="763">
        <v>959.01438387999997</v>
      </c>
      <c r="Q22" s="762">
        <v>746.21214786000007</v>
      </c>
      <c r="R22" s="760">
        <v>183.01534680999998</v>
      </c>
      <c r="S22" s="760">
        <v>480.6870126</v>
      </c>
      <c r="T22" s="761">
        <v>82.509788459999996</v>
      </c>
      <c r="U22" s="764">
        <v>11.996721390000001</v>
      </c>
      <c r="V22" s="765">
        <v>25.89948845</v>
      </c>
      <c r="W22" s="766">
        <v>269.23007357</v>
      </c>
      <c r="X22" s="767">
        <v>8.3663100300000011</v>
      </c>
      <c r="Y22" s="767" t="s">
        <v>379</v>
      </c>
      <c r="Z22" s="767">
        <v>3.5731798399999999</v>
      </c>
      <c r="AA22" s="767" t="s">
        <v>379</v>
      </c>
      <c r="AB22" s="767">
        <v>4262.3358643299998</v>
      </c>
      <c r="AC22" s="351"/>
      <c r="AD22" s="375"/>
      <c r="AE22" s="363"/>
      <c r="AF22" s="357"/>
      <c r="AG22" s="386">
        <v>2005</v>
      </c>
      <c r="AH22" s="431">
        <v>93.403392590832425</v>
      </c>
      <c r="AI22" s="411">
        <v>99.349449721702271</v>
      </c>
      <c r="AJ22" s="400">
        <v>40.020801735989345</v>
      </c>
      <c r="AK22" s="381">
        <v>86.124878998285268</v>
      </c>
      <c r="AL22" s="381">
        <v>8.9858777630883964</v>
      </c>
      <c r="AM22" s="401">
        <v>4.8892432386263449</v>
      </c>
      <c r="AN22" s="402">
        <v>16.563081613303467</v>
      </c>
      <c r="AO22" s="381">
        <v>21.261810994817274</v>
      </c>
      <c r="AP22" s="381">
        <v>1.9691769460320707</v>
      </c>
      <c r="AQ22" s="381">
        <v>16.500317065690474</v>
      </c>
      <c r="AR22" s="381">
        <v>5.1890047516730471</v>
      </c>
      <c r="AS22" s="381">
        <v>7.6617208003142219</v>
      </c>
      <c r="AT22" s="381">
        <v>47.417969439946454</v>
      </c>
      <c r="AU22" s="419">
        <v>24.246515579209696</v>
      </c>
      <c r="AV22" s="402">
        <v>18.866291030257347</v>
      </c>
      <c r="AW22" s="381">
        <v>24.525913620523937</v>
      </c>
      <c r="AX22" s="381">
        <v>64.416937459209478</v>
      </c>
      <c r="AY22" s="401">
        <v>11.057148921606675</v>
      </c>
      <c r="AZ22" s="403">
        <v>0.30331004098732106</v>
      </c>
      <c r="BA22" s="435">
        <v>0.65055027829772005</v>
      </c>
      <c r="BB22" s="404">
        <v>6.316491288804631</v>
      </c>
      <c r="BC22" s="405">
        <v>0.19628462646537848</v>
      </c>
      <c r="BD22" s="405" t="s">
        <v>379</v>
      </c>
      <c r="BE22" s="405">
        <v>8.3831494132189197E-2</v>
      </c>
      <c r="BF22" s="405" t="s">
        <v>379</v>
      </c>
      <c r="BG22" s="414">
        <v>100</v>
      </c>
      <c r="BH22" s="982"/>
      <c r="BI22" s="354"/>
      <c r="BJ22" s="357"/>
    </row>
    <row r="23" spans="1:62" x14ac:dyDescent="0.2">
      <c r="A23" s="357"/>
      <c r="B23" s="386">
        <v>2006</v>
      </c>
      <c r="C23" s="768">
        <v>3988.4291851900002</v>
      </c>
      <c r="D23" s="769">
        <v>3962.0175303999999</v>
      </c>
      <c r="E23" s="770">
        <v>1596.8489509699998</v>
      </c>
      <c r="F23" s="771">
        <v>1377.1105784400002</v>
      </c>
      <c r="G23" s="771">
        <v>140.31215710000001</v>
      </c>
      <c r="H23" s="772">
        <v>79.426215429999999</v>
      </c>
      <c r="I23" s="773">
        <v>649.6122975400001</v>
      </c>
      <c r="J23" s="771">
        <v>142.86006219000001</v>
      </c>
      <c r="K23" s="771">
        <v>12.35728404</v>
      </c>
      <c r="L23" s="771">
        <v>106.52801979</v>
      </c>
      <c r="M23" s="771">
        <v>33.481158499999999</v>
      </c>
      <c r="N23" s="771">
        <v>45.895182079999998</v>
      </c>
      <c r="O23" s="771">
        <v>308.49059094</v>
      </c>
      <c r="P23" s="774">
        <v>966.57941920999997</v>
      </c>
      <c r="Q23" s="773">
        <v>737.90889093999999</v>
      </c>
      <c r="R23" s="771">
        <v>189.49935604000001</v>
      </c>
      <c r="S23" s="771">
        <v>468.82963900999999</v>
      </c>
      <c r="T23" s="772">
        <v>79.579895890000003</v>
      </c>
      <c r="U23" s="775">
        <v>11.06797175</v>
      </c>
      <c r="V23" s="776">
        <v>26.41165479</v>
      </c>
      <c r="W23" s="755">
        <v>274.04813861999997</v>
      </c>
      <c r="X23" s="756">
        <v>8.3474523299999994</v>
      </c>
      <c r="Y23" s="756" t="s">
        <v>379</v>
      </c>
      <c r="Z23" s="756">
        <v>3.5365849800000002</v>
      </c>
      <c r="AA23" s="756" t="s">
        <v>379</v>
      </c>
      <c r="AB23" s="756">
        <v>4274.3613611299998</v>
      </c>
      <c r="AC23" s="351"/>
      <c r="AD23" s="375"/>
      <c r="AE23" s="363"/>
      <c r="AF23" s="357"/>
      <c r="AG23" s="386">
        <v>2006</v>
      </c>
      <c r="AH23" s="430">
        <v>93.310528713360625</v>
      </c>
      <c r="AI23" s="410">
        <v>99.337793061788005</v>
      </c>
      <c r="AJ23" s="393">
        <v>40.303934516129821</v>
      </c>
      <c r="AK23" s="394">
        <v>86.239251220566587</v>
      </c>
      <c r="AL23" s="394">
        <v>8.7868146210552922</v>
      </c>
      <c r="AM23" s="395">
        <v>4.9739341583781513</v>
      </c>
      <c r="AN23" s="396">
        <v>16.395997558204041</v>
      </c>
      <c r="AO23" s="394">
        <v>21.991588325989682</v>
      </c>
      <c r="AP23" s="394">
        <v>1.9022552508312232</v>
      </c>
      <c r="AQ23" s="394">
        <v>16.39870738183501</v>
      </c>
      <c r="AR23" s="394">
        <v>5.1540216567310884</v>
      </c>
      <c r="AS23" s="394">
        <v>7.0650112773109859</v>
      </c>
      <c r="AT23" s="394">
        <v>47.488416107302001</v>
      </c>
      <c r="AU23" s="418">
        <v>24.396141909862155</v>
      </c>
      <c r="AV23" s="396">
        <v>18.624574103424063</v>
      </c>
      <c r="AW23" s="394">
        <v>25.680589889437766</v>
      </c>
      <c r="AX23" s="394">
        <v>63.534894993983883</v>
      </c>
      <c r="AY23" s="395">
        <v>10.784515116578357</v>
      </c>
      <c r="AZ23" s="397">
        <v>0.27935191263231468</v>
      </c>
      <c r="BA23" s="434">
        <v>0.66220693821198695</v>
      </c>
      <c r="BB23" s="391">
        <v>6.4114405747751455</v>
      </c>
      <c r="BC23" s="392">
        <v>0.19529121720755049</v>
      </c>
      <c r="BD23" s="392" t="s">
        <v>379</v>
      </c>
      <c r="BE23" s="392">
        <v>8.2739494422742116E-2</v>
      </c>
      <c r="BF23" s="392" t="s">
        <v>379</v>
      </c>
      <c r="BG23" s="412">
        <v>100</v>
      </c>
      <c r="BH23" s="982"/>
      <c r="BI23" s="354"/>
      <c r="BJ23" s="357"/>
    </row>
    <row r="24" spans="1:62" x14ac:dyDescent="0.2">
      <c r="A24" s="357"/>
      <c r="B24" s="386">
        <v>2007</v>
      </c>
      <c r="C24" s="757">
        <v>3930.50954869</v>
      </c>
      <c r="D24" s="758">
        <v>3904.2859697099998</v>
      </c>
      <c r="E24" s="759">
        <v>1604.68984587</v>
      </c>
      <c r="F24" s="760">
        <v>1386.2091811599998</v>
      </c>
      <c r="G24" s="760">
        <v>141.21311439000002</v>
      </c>
      <c r="H24" s="761">
        <v>77.267550310000004</v>
      </c>
      <c r="I24" s="762">
        <v>651.16117458999997</v>
      </c>
      <c r="J24" s="760">
        <v>149.07319163</v>
      </c>
      <c r="K24" s="760">
        <v>12.197298629999999</v>
      </c>
      <c r="L24" s="760">
        <v>102.29921116999999</v>
      </c>
      <c r="M24" s="760">
        <v>32.891695630000001</v>
      </c>
      <c r="N24" s="760">
        <v>45.511779609999998</v>
      </c>
      <c r="O24" s="760">
        <v>309.18799790999998</v>
      </c>
      <c r="P24" s="763">
        <v>977.27088132000006</v>
      </c>
      <c r="Q24" s="762">
        <v>659.62135289000003</v>
      </c>
      <c r="R24" s="760">
        <v>168.30667611000001</v>
      </c>
      <c r="S24" s="760">
        <v>415.33469384</v>
      </c>
      <c r="T24" s="761">
        <v>75.979982939999999</v>
      </c>
      <c r="U24" s="764">
        <v>11.54271505</v>
      </c>
      <c r="V24" s="765">
        <v>26.223578979999999</v>
      </c>
      <c r="W24" s="766">
        <v>281.59337392999998</v>
      </c>
      <c r="X24" s="767">
        <v>7.9815174800000008</v>
      </c>
      <c r="Y24" s="767" t="s">
        <v>379</v>
      </c>
      <c r="Z24" s="767">
        <v>3.43309993</v>
      </c>
      <c r="AA24" s="767" t="s">
        <v>379</v>
      </c>
      <c r="AB24" s="767">
        <v>4223.5175400299995</v>
      </c>
      <c r="AC24" s="351"/>
      <c r="AD24" s="375"/>
      <c r="AE24" s="363"/>
      <c r="AF24" s="357"/>
      <c r="AG24" s="386">
        <v>2007</v>
      </c>
      <c r="AH24" s="431">
        <v>93.062465384293915</v>
      </c>
      <c r="AI24" s="411">
        <v>99.332819863298894</v>
      </c>
      <c r="AJ24" s="400">
        <v>41.100725159975724</v>
      </c>
      <c r="AK24" s="381">
        <v>86.384866504121945</v>
      </c>
      <c r="AL24" s="381">
        <v>8.8000254225725349</v>
      </c>
      <c r="AM24" s="401">
        <v>4.8151080726823299</v>
      </c>
      <c r="AN24" s="402">
        <v>16.678111686536283</v>
      </c>
      <c r="AO24" s="381">
        <v>22.893439819083671</v>
      </c>
      <c r="AP24" s="381">
        <v>1.8731612242821389</v>
      </c>
      <c r="AQ24" s="381">
        <v>15.710274992118828</v>
      </c>
      <c r="AR24" s="381">
        <v>5.0512372225985489</v>
      </c>
      <c r="AS24" s="381">
        <v>6.9893263582025202</v>
      </c>
      <c r="AT24" s="381">
        <v>47.482560382178576</v>
      </c>
      <c r="AU24" s="419">
        <v>25.030719801310791</v>
      </c>
      <c r="AV24" s="402">
        <v>16.894801200717247</v>
      </c>
      <c r="AW24" s="381">
        <v>25.515650057809335</v>
      </c>
      <c r="AX24" s="381">
        <v>62.965622932049349</v>
      </c>
      <c r="AY24" s="401">
        <v>11.518727010141316</v>
      </c>
      <c r="AZ24" s="403">
        <v>0.29564215171608865</v>
      </c>
      <c r="BA24" s="435">
        <v>0.66718013670110676</v>
      </c>
      <c r="BB24" s="404">
        <v>6.6672713268286747</v>
      </c>
      <c r="BC24" s="405">
        <v>0.18897796456039598</v>
      </c>
      <c r="BD24" s="405" t="s">
        <v>379</v>
      </c>
      <c r="BE24" s="405">
        <v>8.1285324317029228E-2</v>
      </c>
      <c r="BF24" s="405" t="s">
        <v>379</v>
      </c>
      <c r="BG24" s="414">
        <v>100</v>
      </c>
      <c r="BH24" s="982"/>
      <c r="BI24" s="354"/>
      <c r="BJ24" s="357"/>
    </row>
    <row r="25" spans="1:62" x14ac:dyDescent="0.2">
      <c r="A25" s="357"/>
      <c r="B25" s="386">
        <v>2008</v>
      </c>
      <c r="C25" s="779">
        <v>3847.7812423999999</v>
      </c>
      <c r="D25" s="780">
        <v>3822.8464932499996</v>
      </c>
      <c r="E25" s="748">
        <v>1526.0309553499999</v>
      </c>
      <c r="F25" s="749">
        <v>1310.51886317</v>
      </c>
      <c r="G25" s="749">
        <v>141.35131362000001</v>
      </c>
      <c r="H25" s="750">
        <v>74.160778560000011</v>
      </c>
      <c r="I25" s="781">
        <v>625.17777564999994</v>
      </c>
      <c r="J25" s="782">
        <v>139.9403413</v>
      </c>
      <c r="K25" s="782">
        <v>11.32531438</v>
      </c>
      <c r="L25" s="782">
        <v>102.38932552</v>
      </c>
      <c r="M25" s="782">
        <v>30.70667516</v>
      </c>
      <c r="N25" s="782">
        <v>43.606758339999999</v>
      </c>
      <c r="O25" s="782">
        <v>297.20936096000003</v>
      </c>
      <c r="P25" s="752">
        <v>955.24782035999999</v>
      </c>
      <c r="Q25" s="781">
        <v>705.55784429000005</v>
      </c>
      <c r="R25" s="782">
        <v>180.78987243</v>
      </c>
      <c r="S25" s="782">
        <v>447.49053470000001</v>
      </c>
      <c r="T25" s="782">
        <v>77.277437160000005</v>
      </c>
      <c r="U25" s="751">
        <v>10.83209759</v>
      </c>
      <c r="V25" s="754">
        <v>24.934749149999998</v>
      </c>
      <c r="W25" s="755">
        <v>264.08467566000002</v>
      </c>
      <c r="X25" s="756">
        <v>7.6276312500000003</v>
      </c>
      <c r="Y25" s="756" t="s">
        <v>379</v>
      </c>
      <c r="Z25" s="756">
        <v>3.37220721</v>
      </c>
      <c r="AA25" s="756" t="s">
        <v>379</v>
      </c>
      <c r="AB25" s="756">
        <v>4122.8657565200001</v>
      </c>
      <c r="AC25" s="351"/>
      <c r="AD25" s="375"/>
      <c r="AE25" s="363"/>
      <c r="AF25" s="357"/>
      <c r="AG25" s="386">
        <v>2008</v>
      </c>
      <c r="AH25" s="429">
        <v>93.327832377637449</v>
      </c>
      <c r="AI25" s="409">
        <v>99.351970718209344</v>
      </c>
      <c r="AJ25" s="387">
        <v>39.918708691141873</v>
      </c>
      <c r="AK25" s="382">
        <v>85.877606779570769</v>
      </c>
      <c r="AL25" s="382">
        <v>9.2626766923991166</v>
      </c>
      <c r="AM25" s="388">
        <v>4.8597165280301278</v>
      </c>
      <c r="AN25" s="389">
        <v>16.353724292981063</v>
      </c>
      <c r="AO25" s="382">
        <v>22.384087654828011</v>
      </c>
      <c r="AP25" s="382">
        <v>1.8115350258932388</v>
      </c>
      <c r="AQ25" s="382">
        <v>16.377633612062649</v>
      </c>
      <c r="AR25" s="382">
        <v>4.9116709448083213</v>
      </c>
      <c r="AS25" s="382">
        <v>6.9750973304612236</v>
      </c>
      <c r="AT25" s="382">
        <v>47.539975433546118</v>
      </c>
      <c r="AU25" s="417">
        <v>24.987867601973583</v>
      </c>
      <c r="AV25" s="389">
        <v>18.456347790469842</v>
      </c>
      <c r="AW25" s="382">
        <v>25.62367832674699</v>
      </c>
      <c r="AX25" s="382">
        <v>63.423649573382299</v>
      </c>
      <c r="AY25" s="388">
        <v>10.952672099870702</v>
      </c>
      <c r="AZ25" s="390">
        <v>0.2833516231720587</v>
      </c>
      <c r="BA25" s="433">
        <v>0.64802928179064812</v>
      </c>
      <c r="BB25" s="391">
        <v>6.4053668311263854</v>
      </c>
      <c r="BC25" s="392">
        <v>0.18500799444991578</v>
      </c>
      <c r="BD25" s="392" t="s">
        <v>379</v>
      </c>
      <c r="BE25" s="392">
        <v>8.1792796786242905E-2</v>
      </c>
      <c r="BF25" s="392" t="s">
        <v>379</v>
      </c>
      <c r="BG25" s="412">
        <v>100</v>
      </c>
      <c r="BH25" s="982"/>
      <c r="BI25" s="354"/>
      <c r="BJ25" s="357"/>
    </row>
    <row r="26" spans="1:62" x14ac:dyDescent="0.2">
      <c r="A26" s="357"/>
      <c r="B26" s="386">
        <v>2009</v>
      </c>
      <c r="C26" s="757">
        <v>3570.1274391800002</v>
      </c>
      <c r="D26" s="758">
        <v>3546.4383993299998</v>
      </c>
      <c r="E26" s="759">
        <v>1402.4923081100001</v>
      </c>
      <c r="F26" s="760">
        <v>1208.18782158</v>
      </c>
      <c r="G26" s="760">
        <v>133.02135697</v>
      </c>
      <c r="H26" s="761">
        <v>61.283129559999999</v>
      </c>
      <c r="I26" s="762">
        <v>521.59728298000005</v>
      </c>
      <c r="J26" s="760">
        <v>100.58970112999999</v>
      </c>
      <c r="K26" s="760">
        <v>10.16742005</v>
      </c>
      <c r="L26" s="760">
        <v>90.478709099999989</v>
      </c>
      <c r="M26" s="760">
        <v>28.118741709999998</v>
      </c>
      <c r="N26" s="760">
        <v>40.412091910000001</v>
      </c>
      <c r="O26" s="760">
        <v>251.83061907999999</v>
      </c>
      <c r="P26" s="763">
        <v>929.95375482999998</v>
      </c>
      <c r="Q26" s="762">
        <v>682.52574170999992</v>
      </c>
      <c r="R26" s="760">
        <v>176.27267929999999</v>
      </c>
      <c r="S26" s="760">
        <v>431.06710333000001</v>
      </c>
      <c r="T26" s="761">
        <v>75.185959080000003</v>
      </c>
      <c r="U26" s="764">
        <v>9.8693117000000008</v>
      </c>
      <c r="V26" s="765">
        <v>23.68903985</v>
      </c>
      <c r="W26" s="766">
        <v>207.39449522000001</v>
      </c>
      <c r="X26" s="767">
        <v>6.8634971499999997</v>
      </c>
      <c r="Y26" s="767" t="s">
        <v>379</v>
      </c>
      <c r="Z26" s="767">
        <v>3.2437043700000001</v>
      </c>
      <c r="AA26" s="767" t="s">
        <v>379</v>
      </c>
      <c r="AB26" s="767">
        <v>3787.62913592</v>
      </c>
      <c r="AC26" s="351"/>
      <c r="AD26" s="375"/>
      <c r="AE26" s="363"/>
      <c r="AF26" s="357"/>
      <c r="AG26" s="386">
        <v>2009</v>
      </c>
      <c r="AH26" s="431">
        <v>94.257576733758825</v>
      </c>
      <c r="AI26" s="411">
        <v>99.336465147153362</v>
      </c>
      <c r="AJ26" s="400">
        <v>39.546501311709278</v>
      </c>
      <c r="AK26" s="381">
        <v>86.1457716804276</v>
      </c>
      <c r="AL26" s="381">
        <v>9.4846407499560339</v>
      </c>
      <c r="AM26" s="401">
        <v>4.3695875696163498</v>
      </c>
      <c r="AN26" s="402">
        <v>14.707636909146405</v>
      </c>
      <c r="AO26" s="381">
        <v>19.28493579477809</v>
      </c>
      <c r="AP26" s="381">
        <v>1.9492854701832978</v>
      </c>
      <c r="AQ26" s="381">
        <v>17.346468636315588</v>
      </c>
      <c r="AR26" s="381">
        <v>5.3908911391085939</v>
      </c>
      <c r="AS26" s="381">
        <v>7.7477573654365735</v>
      </c>
      <c r="AT26" s="381">
        <v>48.280661594177843</v>
      </c>
      <c r="AU26" s="419">
        <v>26.222188294760418</v>
      </c>
      <c r="AV26" s="402">
        <v>19.245385506736675</v>
      </c>
      <c r="AW26" s="381">
        <v>25.826524704894858</v>
      </c>
      <c r="AX26" s="381">
        <v>63.157633036668258</v>
      </c>
      <c r="AY26" s="401">
        <v>11.015842258436892</v>
      </c>
      <c r="AZ26" s="403">
        <v>0.27828797764722291</v>
      </c>
      <c r="BA26" s="435">
        <v>0.66353485284662506</v>
      </c>
      <c r="BB26" s="404">
        <v>5.4755755586832215</v>
      </c>
      <c r="BC26" s="405">
        <v>0.18120826785574096</v>
      </c>
      <c r="BD26" s="405" t="s">
        <v>379</v>
      </c>
      <c r="BE26" s="405">
        <v>8.5639439702221987E-2</v>
      </c>
      <c r="BF26" s="405" t="s">
        <v>379</v>
      </c>
      <c r="BG26" s="414">
        <v>100</v>
      </c>
      <c r="BH26" s="982"/>
      <c r="BI26" s="354"/>
      <c r="BJ26" s="357"/>
    </row>
    <row r="27" spans="1:62" x14ac:dyDescent="0.2">
      <c r="A27" s="357"/>
      <c r="B27" s="386">
        <v>2010</v>
      </c>
      <c r="C27" s="768">
        <v>3673.7861043500002</v>
      </c>
      <c r="D27" s="769">
        <v>3649.8713185899996</v>
      </c>
      <c r="E27" s="770">
        <v>1423.3583384199999</v>
      </c>
      <c r="F27" s="771">
        <v>1222.3603213200001</v>
      </c>
      <c r="G27" s="771">
        <v>132.48116479000001</v>
      </c>
      <c r="H27" s="772">
        <v>68.516852310000004</v>
      </c>
      <c r="I27" s="773">
        <v>560.32077282</v>
      </c>
      <c r="J27" s="771">
        <v>122.81279686000001</v>
      </c>
      <c r="K27" s="771">
        <v>11.029406890000001</v>
      </c>
      <c r="L27" s="771">
        <v>94.386301420000009</v>
      </c>
      <c r="M27" s="771">
        <v>29.540789799999999</v>
      </c>
      <c r="N27" s="771">
        <v>42.253694080000002</v>
      </c>
      <c r="O27" s="771">
        <v>260.29778375000001</v>
      </c>
      <c r="P27" s="774">
        <v>925.41677347999996</v>
      </c>
      <c r="Q27" s="773">
        <v>731.35404763999998</v>
      </c>
      <c r="R27" s="771">
        <v>186.85315840999999</v>
      </c>
      <c r="S27" s="771">
        <v>467.68186330999998</v>
      </c>
      <c r="T27" s="772">
        <v>76.819025920000001</v>
      </c>
      <c r="U27" s="775">
        <v>9.4213862299999995</v>
      </c>
      <c r="V27" s="776">
        <v>23.914785759999997</v>
      </c>
      <c r="W27" s="755">
        <v>223.57784332000003</v>
      </c>
      <c r="X27" s="756">
        <v>7.1305858400000002</v>
      </c>
      <c r="Y27" s="756" t="s">
        <v>379</v>
      </c>
      <c r="Z27" s="756">
        <v>3.3212905300000002</v>
      </c>
      <c r="AA27" s="756" t="s">
        <v>379</v>
      </c>
      <c r="AB27" s="756">
        <v>3907.8158240399998</v>
      </c>
      <c r="AC27" s="351"/>
      <c r="AD27" s="375"/>
      <c r="AE27" s="363"/>
      <c r="AF27" s="357"/>
      <c r="AG27" s="386">
        <v>2010</v>
      </c>
      <c r="AH27" s="430">
        <v>94.011239776186443</v>
      </c>
      <c r="AI27" s="410">
        <v>99.349042511438441</v>
      </c>
      <c r="AJ27" s="393">
        <v>38.997493724514776</v>
      </c>
      <c r="AK27" s="394">
        <v>85.878607538624621</v>
      </c>
      <c r="AL27" s="394">
        <v>9.3076466560810562</v>
      </c>
      <c r="AM27" s="395">
        <v>4.8137458052943431</v>
      </c>
      <c r="AN27" s="396">
        <v>15.351795280181561</v>
      </c>
      <c r="AO27" s="394">
        <v>21.918301590337961</v>
      </c>
      <c r="AP27" s="394">
        <v>1.9684094227831059</v>
      </c>
      <c r="AQ27" s="394">
        <v>16.845047693836097</v>
      </c>
      <c r="AR27" s="394">
        <v>5.272121119359217</v>
      </c>
      <c r="AS27" s="394">
        <v>7.5409829743317003</v>
      </c>
      <c r="AT27" s="394">
        <v>46.455137195782541</v>
      </c>
      <c r="AU27" s="418">
        <v>25.354778092217849</v>
      </c>
      <c r="AV27" s="396">
        <v>20.03780363200676</v>
      </c>
      <c r="AW27" s="394">
        <v>25.548933380891896</v>
      </c>
      <c r="AX27" s="394">
        <v>63.947395221118761</v>
      </c>
      <c r="AY27" s="395">
        <v>10.50367139798934</v>
      </c>
      <c r="AZ27" s="397">
        <v>0.25812927107905886</v>
      </c>
      <c r="BA27" s="434">
        <v>0.65095748856155089</v>
      </c>
      <c r="BB27" s="391">
        <v>5.7212994006677507</v>
      </c>
      <c r="BC27" s="392">
        <v>0.18246985428878831</v>
      </c>
      <c r="BD27" s="392" t="s">
        <v>379</v>
      </c>
      <c r="BE27" s="392">
        <v>8.499096885703189E-2</v>
      </c>
      <c r="BF27" s="392" t="s">
        <v>379</v>
      </c>
      <c r="BG27" s="412">
        <v>100</v>
      </c>
      <c r="BH27" s="982"/>
      <c r="BI27" s="354"/>
      <c r="BJ27" s="357"/>
    </row>
    <row r="28" spans="1:62" x14ac:dyDescent="0.2">
      <c r="A28" s="357"/>
      <c r="B28" s="386">
        <v>2011</v>
      </c>
      <c r="C28" s="757">
        <v>3534.3155182500004</v>
      </c>
      <c r="D28" s="758">
        <v>3510.5925250499999</v>
      </c>
      <c r="E28" s="759">
        <v>1401.2211136400001</v>
      </c>
      <c r="F28" s="760">
        <v>1204.5204250499999</v>
      </c>
      <c r="G28" s="760">
        <v>131.42982669</v>
      </c>
      <c r="H28" s="761">
        <v>65.270861909999994</v>
      </c>
      <c r="I28" s="762">
        <v>545.79764203999991</v>
      </c>
      <c r="J28" s="760">
        <v>121.89759662</v>
      </c>
      <c r="K28" s="760">
        <v>10.189886490000001</v>
      </c>
      <c r="L28" s="760">
        <v>91.744429210000007</v>
      </c>
      <c r="M28" s="760">
        <v>27.789173089999998</v>
      </c>
      <c r="N28" s="760">
        <v>39.292034460000004</v>
      </c>
      <c r="O28" s="760">
        <v>254.88452218</v>
      </c>
      <c r="P28" s="763">
        <v>915.36260919999995</v>
      </c>
      <c r="Q28" s="762">
        <v>638.84735337000006</v>
      </c>
      <c r="R28" s="760">
        <v>169.2850268</v>
      </c>
      <c r="S28" s="760">
        <v>394.08940364</v>
      </c>
      <c r="T28" s="761">
        <v>75.472922929999996</v>
      </c>
      <c r="U28" s="764">
        <v>9.3638068099999998</v>
      </c>
      <c r="V28" s="765">
        <v>23.72299319</v>
      </c>
      <c r="W28" s="766">
        <v>223.03307039999999</v>
      </c>
      <c r="X28" s="767">
        <v>7.0143540099999999</v>
      </c>
      <c r="Y28" s="767" t="s">
        <v>379</v>
      </c>
      <c r="Z28" s="767">
        <v>3.0610886099999997</v>
      </c>
      <c r="AA28" s="767" t="s">
        <v>379</v>
      </c>
      <c r="AB28" s="767">
        <v>3767.4240312700003</v>
      </c>
      <c r="AC28" s="351"/>
      <c r="AD28" s="375"/>
      <c r="AE28" s="363"/>
      <c r="AF28" s="357"/>
      <c r="AG28" s="386">
        <v>2011</v>
      </c>
      <c r="AH28" s="431">
        <v>93.812522533031171</v>
      </c>
      <c r="AI28" s="411">
        <v>99.328781115395529</v>
      </c>
      <c r="AJ28" s="400">
        <v>39.914091528467637</v>
      </c>
      <c r="AK28" s="381">
        <v>85.962194925894025</v>
      </c>
      <c r="AL28" s="381">
        <v>9.3796635956034251</v>
      </c>
      <c r="AM28" s="401">
        <v>4.6581414792161988</v>
      </c>
      <c r="AN28" s="402">
        <v>15.547165845806225</v>
      </c>
      <c r="AO28" s="381">
        <v>22.333844493059658</v>
      </c>
      <c r="AP28" s="381">
        <v>1.8669715119900085</v>
      </c>
      <c r="AQ28" s="381">
        <v>16.809238835677551</v>
      </c>
      <c r="AR28" s="381">
        <v>5.0914791398024049</v>
      </c>
      <c r="AS28" s="381">
        <v>7.1990113979130026</v>
      </c>
      <c r="AT28" s="381">
        <v>46.69945462338957</v>
      </c>
      <c r="AU28" s="419">
        <v>26.074305196868806</v>
      </c>
      <c r="AV28" s="402">
        <v>18.197707333205845</v>
      </c>
      <c r="AW28" s="381">
        <v>26.498509527667323</v>
      </c>
      <c r="AX28" s="381">
        <v>61.687569270050012</v>
      </c>
      <c r="AY28" s="401">
        <v>11.81392120228265</v>
      </c>
      <c r="AZ28" s="403">
        <v>0.26673009593634439</v>
      </c>
      <c r="BA28" s="435">
        <v>0.67121888432151999</v>
      </c>
      <c r="BB28" s="404">
        <v>5.9200416132827876</v>
      </c>
      <c r="BC28" s="405">
        <v>0.18618435174220244</v>
      </c>
      <c r="BD28" s="405" t="s">
        <v>379</v>
      </c>
      <c r="BE28" s="405">
        <v>8.1251501943838941E-2</v>
      </c>
      <c r="BF28" s="405" t="s">
        <v>379</v>
      </c>
      <c r="BG28" s="414">
        <v>100</v>
      </c>
      <c r="BH28" s="982"/>
      <c r="BI28" s="354"/>
      <c r="BJ28" s="357"/>
    </row>
    <row r="29" spans="1:62" x14ac:dyDescent="0.2">
      <c r="A29" s="357"/>
      <c r="B29" s="386">
        <v>2012</v>
      </c>
      <c r="C29" s="768">
        <v>3495.1986777300003</v>
      </c>
      <c r="D29" s="769">
        <v>3472.00084423</v>
      </c>
      <c r="E29" s="770">
        <v>1396.2221923899999</v>
      </c>
      <c r="F29" s="771">
        <v>1214.1066184400001</v>
      </c>
      <c r="G29" s="771">
        <v>126.47994732000001</v>
      </c>
      <c r="H29" s="772">
        <v>55.635626620000004</v>
      </c>
      <c r="I29" s="773">
        <v>526.05102255999998</v>
      </c>
      <c r="J29" s="771">
        <v>117.03280654000001</v>
      </c>
      <c r="K29" s="771">
        <v>9.7196790699999998</v>
      </c>
      <c r="L29" s="771">
        <v>89.393690579999998</v>
      </c>
      <c r="M29" s="771">
        <v>26.917520059999998</v>
      </c>
      <c r="N29" s="771">
        <v>38.823988739999997</v>
      </c>
      <c r="O29" s="771">
        <v>244.16333757000001</v>
      </c>
      <c r="P29" s="774">
        <v>882.38859831000002</v>
      </c>
      <c r="Q29" s="773">
        <v>658.70497767999996</v>
      </c>
      <c r="R29" s="771">
        <v>174.27936631</v>
      </c>
      <c r="S29" s="771">
        <v>410.35367696999998</v>
      </c>
      <c r="T29" s="772">
        <v>74.071934400000004</v>
      </c>
      <c r="U29" s="775">
        <v>8.6340532900000007</v>
      </c>
      <c r="V29" s="776">
        <v>23.197833490000001</v>
      </c>
      <c r="W29" s="755">
        <v>212.23184155999999</v>
      </c>
      <c r="X29" s="756">
        <v>6.7592644000000002</v>
      </c>
      <c r="Y29" s="756" t="s">
        <v>379</v>
      </c>
      <c r="Z29" s="756">
        <v>2.9270054799999996</v>
      </c>
      <c r="AA29" s="756" t="s">
        <v>379</v>
      </c>
      <c r="AB29" s="756">
        <v>3717.1167891699997</v>
      </c>
      <c r="AC29" s="351"/>
      <c r="AD29" s="375"/>
      <c r="AE29" s="363"/>
      <c r="AF29" s="357"/>
      <c r="AG29" s="386">
        <v>2012</v>
      </c>
      <c r="AH29" s="430">
        <v>94.029832151452212</v>
      </c>
      <c r="AI29" s="410">
        <v>99.336294281415022</v>
      </c>
      <c r="AJ29" s="393">
        <v>40.213763044163251</v>
      </c>
      <c r="AK29" s="394">
        <v>86.956547822932023</v>
      </c>
      <c r="AL29" s="394">
        <v>9.0587263266096958</v>
      </c>
      <c r="AM29" s="395">
        <v>3.9847258497420857</v>
      </c>
      <c r="AN29" s="396">
        <v>15.151235444951757</v>
      </c>
      <c r="AO29" s="394">
        <v>22.247424968488026</v>
      </c>
      <c r="AP29" s="394">
        <v>1.8476685061269698</v>
      </c>
      <c r="AQ29" s="394">
        <v>16.993349836099593</v>
      </c>
      <c r="AR29" s="394">
        <v>5.1169029059210427</v>
      </c>
      <c r="AS29" s="394">
        <v>7.3802705583699986</v>
      </c>
      <c r="AT29" s="394">
        <v>46.414383224994374</v>
      </c>
      <c r="AU29" s="418">
        <v>25.414411974478966</v>
      </c>
      <c r="AV29" s="396">
        <v>18.971912946815074</v>
      </c>
      <c r="AW29" s="394">
        <v>26.457879052899042</v>
      </c>
      <c r="AX29" s="394">
        <v>62.297035983436963</v>
      </c>
      <c r="AY29" s="395">
        <v>11.245084963664004</v>
      </c>
      <c r="AZ29" s="397">
        <v>0.24867658959094552</v>
      </c>
      <c r="BA29" s="434">
        <v>0.66370571829885561</v>
      </c>
      <c r="BB29" s="391">
        <v>5.7095822810396424</v>
      </c>
      <c r="BC29" s="392">
        <v>0.18184159345472936</v>
      </c>
      <c r="BD29" s="392" t="s">
        <v>379</v>
      </c>
      <c r="BE29" s="392">
        <v>7.8743974053437651E-2</v>
      </c>
      <c r="BF29" s="392" t="s">
        <v>379</v>
      </c>
      <c r="BG29" s="412">
        <v>100</v>
      </c>
      <c r="BH29" s="982"/>
      <c r="BI29" s="354"/>
      <c r="BJ29" s="357"/>
    </row>
    <row r="30" spans="1:62" ht="13.5" thickBot="1" x14ac:dyDescent="0.25">
      <c r="A30" s="364"/>
      <c r="B30" s="365"/>
      <c r="C30" s="440"/>
      <c r="D30" s="436"/>
      <c r="E30" s="441"/>
      <c r="F30" s="436"/>
      <c r="G30" s="436"/>
      <c r="H30" s="436"/>
      <c r="I30" s="436"/>
      <c r="J30" s="436"/>
      <c r="K30" s="436"/>
      <c r="L30" s="436"/>
      <c r="M30" s="436"/>
      <c r="N30" s="436"/>
      <c r="O30" s="436"/>
      <c r="P30" s="436"/>
      <c r="Q30" s="436"/>
      <c r="R30" s="436"/>
      <c r="S30" s="436"/>
      <c r="T30" s="436"/>
      <c r="U30" s="436"/>
      <c r="V30" s="437"/>
      <c r="W30" s="363"/>
      <c r="X30" s="363"/>
      <c r="Y30" s="363"/>
      <c r="Z30" s="363"/>
      <c r="AA30" s="363"/>
      <c r="AB30" s="363"/>
      <c r="AC30" s="352"/>
      <c r="AD30" s="363"/>
      <c r="AE30" s="363"/>
      <c r="AF30" s="363"/>
      <c r="AG30" s="364"/>
      <c r="AH30" s="438"/>
      <c r="AI30" s="439"/>
      <c r="AJ30" s="436"/>
      <c r="AK30" s="436"/>
      <c r="AL30" s="436"/>
      <c r="AM30" s="436"/>
      <c r="AN30" s="436"/>
      <c r="AO30" s="436"/>
      <c r="AP30" s="436"/>
      <c r="AQ30" s="436"/>
      <c r="AR30" s="436"/>
      <c r="AS30" s="436"/>
      <c r="AT30" s="436"/>
      <c r="AU30" s="436"/>
      <c r="AV30" s="436"/>
      <c r="AW30" s="436"/>
      <c r="AX30" s="436"/>
      <c r="AY30" s="436"/>
      <c r="AZ30" s="436"/>
      <c r="BA30" s="437"/>
      <c r="BB30" s="363"/>
      <c r="BC30" s="363"/>
      <c r="BD30" s="363"/>
      <c r="BE30" s="363"/>
      <c r="BF30" s="363"/>
      <c r="BG30" s="363"/>
      <c r="BH30" s="363"/>
      <c r="BI30" s="363"/>
      <c r="BJ30" s="357"/>
    </row>
    <row r="31" spans="1:62" x14ac:dyDescent="0.2">
      <c r="A31" s="354"/>
      <c r="B31" s="376" t="s">
        <v>382</v>
      </c>
      <c r="C31" s="376"/>
      <c r="D31" s="360"/>
      <c r="E31" s="360"/>
      <c r="F31" s="360"/>
      <c r="G31" s="360"/>
      <c r="H31" s="360"/>
      <c r="I31" s="360"/>
      <c r="J31" s="360"/>
      <c r="K31" s="360"/>
      <c r="L31" s="354"/>
      <c r="M31" s="354"/>
      <c r="N31" s="369"/>
      <c r="O31" s="360"/>
      <c r="P31" s="360"/>
      <c r="Q31" s="360"/>
      <c r="R31" s="360"/>
      <c r="S31" s="360"/>
      <c r="T31" s="360"/>
      <c r="U31" s="406"/>
      <c r="V31" s="360"/>
      <c r="W31" s="360"/>
      <c r="X31" s="360"/>
      <c r="Y31" s="360"/>
      <c r="Z31" s="360"/>
      <c r="AA31" s="360"/>
      <c r="AB31" s="360"/>
      <c r="AC31" s="334"/>
      <c r="AD31" s="360"/>
      <c r="AE31" s="360"/>
      <c r="AF31" s="360"/>
      <c r="AG31" s="354"/>
      <c r="AH31" s="376" t="s">
        <v>382</v>
      </c>
      <c r="AJ31" s="360"/>
      <c r="AK31" s="360"/>
      <c r="AL31" s="360"/>
      <c r="AM31" s="360"/>
      <c r="AN31" s="360"/>
      <c r="AO31" s="360"/>
      <c r="AP31" s="354"/>
      <c r="AQ31" s="369"/>
      <c r="AR31" s="360"/>
      <c r="AS31" s="360"/>
      <c r="AT31" s="360"/>
      <c r="AU31" s="360"/>
      <c r="AV31" s="360"/>
      <c r="AW31" s="360"/>
      <c r="AX31" s="360"/>
      <c r="AY31" s="360"/>
      <c r="AZ31" s="360"/>
      <c r="BA31" s="360"/>
      <c r="BB31" s="360"/>
      <c r="BC31" s="360"/>
      <c r="BD31" s="360"/>
      <c r="BE31" s="360"/>
      <c r="BF31" s="360"/>
      <c r="BG31" s="360"/>
      <c r="BH31" s="354"/>
      <c r="BI31" s="354"/>
      <c r="BJ31" s="357"/>
    </row>
    <row r="32" spans="1:62" x14ac:dyDescent="0.2">
      <c r="A32" s="354"/>
      <c r="B32" s="376" t="s">
        <v>414</v>
      </c>
      <c r="C32" s="377"/>
      <c r="D32" s="378"/>
      <c r="E32" s="378"/>
      <c r="F32" s="378"/>
      <c r="G32" s="378"/>
      <c r="H32" s="378"/>
      <c r="I32" s="378"/>
      <c r="J32" s="378"/>
      <c r="K32" s="378"/>
      <c r="L32" s="378"/>
      <c r="M32" s="378"/>
      <c r="N32" s="378"/>
      <c r="O32" s="378"/>
      <c r="P32" s="378"/>
      <c r="Q32" s="378"/>
      <c r="R32" s="628"/>
      <c r="S32" s="628"/>
      <c r="T32" s="366"/>
      <c r="U32" s="366"/>
      <c r="V32" s="366"/>
      <c r="W32" s="366"/>
      <c r="X32" s="366"/>
      <c r="Y32" s="366"/>
      <c r="Z32" s="366"/>
      <c r="AA32" s="366"/>
      <c r="AB32" s="366"/>
      <c r="AC32" s="337"/>
      <c r="AD32" s="366"/>
      <c r="AE32" s="366"/>
      <c r="AF32" s="366"/>
      <c r="AG32" s="354"/>
      <c r="AH32" s="377" t="s">
        <v>414</v>
      </c>
      <c r="AI32" s="353"/>
      <c r="AJ32" s="378"/>
      <c r="AK32" s="378"/>
      <c r="AL32" s="378"/>
      <c r="AM32" s="378"/>
      <c r="AN32" s="378"/>
      <c r="AO32" s="378"/>
      <c r="AP32" s="378"/>
      <c r="AQ32" s="378"/>
      <c r="AR32" s="378"/>
      <c r="AS32" s="378"/>
      <c r="AT32" s="628"/>
      <c r="AU32" s="628"/>
      <c r="AV32" s="366"/>
      <c r="AW32" s="366"/>
      <c r="AX32" s="366"/>
      <c r="AY32" s="366"/>
      <c r="AZ32" s="366"/>
      <c r="BA32" s="366"/>
      <c r="BB32" s="366"/>
      <c r="BC32" s="366"/>
      <c r="BD32" s="366"/>
      <c r="BE32" s="366"/>
      <c r="BF32" s="366"/>
      <c r="BG32" s="366"/>
      <c r="BH32" s="626"/>
      <c r="BI32" s="354"/>
      <c r="BJ32" s="357"/>
    </row>
    <row r="33" spans="1:62" x14ac:dyDescent="0.2">
      <c r="A33" s="354"/>
      <c r="B33" s="376" t="s">
        <v>415</v>
      </c>
      <c r="C33" s="377"/>
      <c r="D33" s="378"/>
      <c r="E33" s="378"/>
      <c r="F33" s="378"/>
      <c r="G33" s="378"/>
      <c r="H33" s="378"/>
      <c r="I33" s="378"/>
      <c r="J33" s="378"/>
      <c r="K33" s="378"/>
      <c r="L33" s="378"/>
      <c r="M33" s="378"/>
      <c r="N33" s="378"/>
      <c r="O33" s="378"/>
      <c r="P33" s="378"/>
      <c r="Q33" s="378"/>
      <c r="R33" s="628"/>
      <c r="S33" s="628"/>
      <c r="T33" s="366"/>
      <c r="U33" s="366"/>
      <c r="V33" s="366"/>
      <c r="W33" s="366"/>
      <c r="X33" s="366"/>
      <c r="Y33" s="366"/>
      <c r="Z33" s="366"/>
      <c r="AA33" s="366"/>
      <c r="AB33" s="366"/>
      <c r="AC33" s="337"/>
      <c r="AD33" s="366"/>
      <c r="AE33" s="366"/>
      <c r="AF33" s="366"/>
      <c r="AG33" s="354"/>
      <c r="AH33" s="377" t="s">
        <v>415</v>
      </c>
      <c r="AI33" s="354"/>
      <c r="AJ33" s="378"/>
      <c r="AK33" s="378"/>
      <c r="AL33" s="378"/>
      <c r="AM33" s="378"/>
      <c r="AN33" s="378"/>
      <c r="AO33" s="378"/>
      <c r="AP33" s="378"/>
      <c r="AQ33" s="378"/>
      <c r="AR33" s="378"/>
      <c r="AS33" s="378"/>
      <c r="AT33" s="628"/>
      <c r="AU33" s="628"/>
      <c r="AV33" s="366"/>
      <c r="AW33" s="366"/>
      <c r="AX33" s="366"/>
      <c r="AY33" s="366"/>
      <c r="AZ33" s="366"/>
      <c r="BA33" s="366"/>
      <c r="BB33" s="366"/>
      <c r="BC33" s="366"/>
      <c r="BD33" s="366"/>
      <c r="BE33" s="366"/>
      <c r="BF33" s="366"/>
      <c r="BG33" s="366"/>
      <c r="BH33" s="626"/>
      <c r="BI33" s="354"/>
      <c r="BJ33" s="357"/>
    </row>
    <row r="34" spans="1:62" x14ac:dyDescent="0.2">
      <c r="A34" s="354"/>
      <c r="B34" s="376" t="s">
        <v>468</v>
      </c>
      <c r="C34" s="377"/>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37"/>
      <c r="AD34" s="366"/>
      <c r="AE34" s="366"/>
      <c r="AF34" s="366"/>
      <c r="AG34" s="366"/>
      <c r="AH34" s="377" t="s">
        <v>416</v>
      </c>
      <c r="AI34" s="354"/>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626"/>
      <c r="BI34" s="354"/>
      <c r="BJ34" s="357"/>
    </row>
    <row r="35" spans="1:62" x14ac:dyDescent="0.2">
      <c r="A35" s="354"/>
      <c r="B35" s="376" t="s">
        <v>456</v>
      </c>
      <c r="C35" s="377"/>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37"/>
      <c r="AD35" s="366"/>
      <c r="AE35" s="366"/>
      <c r="AF35" s="366"/>
      <c r="AG35" s="366"/>
      <c r="AH35" s="377" t="s">
        <v>456</v>
      </c>
      <c r="AI35" s="354"/>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626"/>
      <c r="BI35" s="354"/>
      <c r="BJ35" s="357"/>
    </row>
    <row r="36" spans="1:62" x14ac:dyDescent="0.2">
      <c r="A36" s="354"/>
      <c r="B36" s="376" t="s">
        <v>457</v>
      </c>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37"/>
      <c r="AD36" s="366"/>
      <c r="AE36" s="366"/>
      <c r="AF36" s="366"/>
      <c r="AG36" s="366"/>
      <c r="AH36" s="370" t="s">
        <v>457</v>
      </c>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626"/>
      <c r="BI36" s="354"/>
      <c r="BJ36" s="357"/>
    </row>
    <row r="37" spans="1:62" x14ac:dyDescent="0.2">
      <c r="A37" s="354"/>
      <c r="B37" s="376"/>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37"/>
      <c r="AD37" s="366"/>
      <c r="AE37" s="366"/>
      <c r="AF37" s="366"/>
      <c r="AG37" s="366"/>
      <c r="AH37" s="959"/>
      <c r="AI37" s="960"/>
      <c r="AJ37" s="960"/>
      <c r="AK37" s="960"/>
      <c r="AL37" s="960"/>
      <c r="AM37" s="960"/>
      <c r="AN37" s="960"/>
      <c r="AO37" s="960"/>
      <c r="AP37" s="960"/>
      <c r="AQ37" s="960"/>
      <c r="AR37" s="960"/>
      <c r="AS37" s="960"/>
      <c r="AT37" s="960"/>
      <c r="AU37" s="442"/>
      <c r="AV37" s="366"/>
      <c r="AW37" s="366"/>
      <c r="AX37" s="366"/>
      <c r="AY37" s="366"/>
      <c r="AZ37" s="366"/>
      <c r="BA37" s="366"/>
      <c r="BB37" s="366"/>
      <c r="BC37" s="366"/>
      <c r="BD37" s="366"/>
      <c r="BE37" s="366"/>
      <c r="BF37" s="366"/>
      <c r="BG37" s="366"/>
      <c r="BH37" s="626"/>
      <c r="BI37" s="354"/>
      <c r="BJ37" s="357"/>
    </row>
    <row r="38" spans="1:62" x14ac:dyDescent="0.2">
      <c r="A38" s="354"/>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37"/>
      <c r="AD38" s="366"/>
      <c r="AE38" s="366"/>
      <c r="AF38" s="366"/>
      <c r="AG38" s="366"/>
      <c r="AH38" s="379"/>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626"/>
      <c r="BI38" s="354"/>
      <c r="BJ38" s="357"/>
    </row>
    <row r="39" spans="1:62" x14ac:dyDescent="0.2">
      <c r="A39" s="354"/>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37"/>
      <c r="AD39" s="366"/>
      <c r="AE39" s="366"/>
      <c r="AF39" s="366"/>
      <c r="AG39" s="366"/>
      <c r="AH39" s="1085" t="s">
        <v>458</v>
      </c>
      <c r="AI39" s="1086"/>
      <c r="AJ39" s="1086"/>
      <c r="AK39" s="1086"/>
      <c r="AL39" s="1086"/>
      <c r="AM39" s="1086"/>
      <c r="AN39" s="1086"/>
      <c r="AO39" s="1086"/>
      <c r="AP39" s="1086"/>
      <c r="AQ39" s="1086"/>
      <c r="AR39" s="1086"/>
      <c r="AS39" s="1086"/>
      <c r="AT39" s="1086"/>
      <c r="AU39" s="1086"/>
      <c r="AV39" s="1086"/>
      <c r="AW39" s="366"/>
      <c r="AX39" s="366"/>
      <c r="AY39" s="366"/>
      <c r="AZ39" s="366"/>
      <c r="BA39" s="366"/>
      <c r="BB39" s="366"/>
      <c r="BC39" s="366"/>
      <c r="BD39" s="366"/>
      <c r="BE39" s="366"/>
      <c r="BF39" s="366"/>
      <c r="BG39" s="366"/>
      <c r="BH39" s="626"/>
      <c r="BI39" s="354"/>
      <c r="BJ39" s="357"/>
    </row>
    <row r="40" spans="1:62" x14ac:dyDescent="0.2">
      <c r="A40" s="354"/>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37"/>
      <c r="AD40" s="366"/>
      <c r="AE40" s="366"/>
      <c r="AF40" s="366"/>
      <c r="AG40" s="366"/>
      <c r="AH40" s="1086"/>
      <c r="AI40" s="1086"/>
      <c r="AJ40" s="1086"/>
      <c r="AK40" s="1086"/>
      <c r="AL40" s="1086"/>
      <c r="AM40" s="1086"/>
      <c r="AN40" s="1086"/>
      <c r="AO40" s="1086"/>
      <c r="AP40" s="1086"/>
      <c r="AQ40" s="1086"/>
      <c r="AR40" s="1086"/>
      <c r="AS40" s="1086"/>
      <c r="AT40" s="1086"/>
      <c r="AU40" s="1086"/>
      <c r="AV40" s="1086"/>
      <c r="AW40" s="366"/>
      <c r="AX40" s="366"/>
      <c r="AY40" s="366"/>
      <c r="AZ40" s="366"/>
      <c r="BA40" s="366"/>
      <c r="BB40" s="366"/>
      <c r="BC40" s="366"/>
      <c r="BD40" s="366"/>
      <c r="BE40" s="366"/>
      <c r="BF40" s="366"/>
      <c r="BG40" s="366"/>
      <c r="BH40" s="626"/>
      <c r="BI40" s="354"/>
      <c r="BJ40" s="357"/>
    </row>
    <row r="41" spans="1:62" x14ac:dyDescent="0.2">
      <c r="A41" s="354"/>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37"/>
      <c r="AD41" s="366"/>
      <c r="AE41" s="366"/>
      <c r="AF41" s="366"/>
      <c r="AG41" s="366"/>
      <c r="AH41" s="1086"/>
      <c r="AI41" s="1086"/>
      <c r="AJ41" s="1086"/>
      <c r="AK41" s="1086"/>
      <c r="AL41" s="1086"/>
      <c r="AM41" s="1086"/>
      <c r="AN41" s="1086"/>
      <c r="AO41" s="1086"/>
      <c r="AP41" s="1086"/>
      <c r="AQ41" s="1086"/>
      <c r="AR41" s="1086"/>
      <c r="AS41" s="1086"/>
      <c r="AT41" s="1086"/>
      <c r="AU41" s="1086"/>
      <c r="AV41" s="1086"/>
      <c r="AW41" s="366"/>
      <c r="AX41" s="366"/>
      <c r="AY41" s="366"/>
      <c r="AZ41" s="366"/>
      <c r="BA41" s="366"/>
      <c r="BB41" s="366"/>
      <c r="BC41" s="366"/>
      <c r="BD41" s="366"/>
      <c r="BE41" s="366"/>
      <c r="BF41" s="366"/>
      <c r="BG41" s="366"/>
      <c r="BH41" s="626"/>
      <c r="BI41" s="354"/>
      <c r="BJ41" s="357"/>
    </row>
    <row r="42" spans="1:62" x14ac:dyDescent="0.2">
      <c r="A42" s="354"/>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1086"/>
      <c r="AI42" s="1086"/>
      <c r="AJ42" s="1086"/>
      <c r="AK42" s="1086"/>
      <c r="AL42" s="1086"/>
      <c r="AM42" s="1086"/>
      <c r="AN42" s="1086"/>
      <c r="AO42" s="1086"/>
      <c r="AP42" s="1086"/>
      <c r="AQ42" s="1086"/>
      <c r="AR42" s="1086"/>
      <c r="AS42" s="1086"/>
      <c r="AT42" s="1086"/>
      <c r="AU42" s="1086"/>
      <c r="AV42" s="1086"/>
      <c r="AW42" s="366"/>
      <c r="AX42" s="366"/>
      <c r="AY42" s="366"/>
      <c r="AZ42" s="366"/>
      <c r="BA42" s="366"/>
      <c r="BB42" s="366"/>
      <c r="BC42" s="366"/>
      <c r="BD42" s="366"/>
      <c r="BE42" s="366"/>
      <c r="BF42" s="366"/>
      <c r="BG42" s="366"/>
      <c r="BH42" s="626"/>
      <c r="BI42" s="354"/>
      <c r="BJ42" s="357"/>
    </row>
    <row r="43" spans="1:62" x14ac:dyDescent="0.2">
      <c r="A43" s="354"/>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443"/>
      <c r="AI43" s="443"/>
      <c r="AJ43" s="443"/>
      <c r="AK43" s="443"/>
      <c r="AL43" s="443"/>
      <c r="AM43" s="443"/>
      <c r="AN43" s="443"/>
      <c r="AO43" s="443"/>
      <c r="AP43" s="443"/>
      <c r="AQ43" s="443"/>
      <c r="AR43" s="443"/>
      <c r="AS43" s="443"/>
      <c r="AT43" s="443"/>
      <c r="AU43" s="443"/>
      <c r="AV43" s="366"/>
      <c r="AW43" s="366"/>
      <c r="AX43" s="366"/>
      <c r="AY43" s="366"/>
      <c r="AZ43" s="366"/>
      <c r="BA43" s="366"/>
      <c r="BB43" s="366"/>
      <c r="BC43" s="366"/>
      <c r="BD43" s="366"/>
      <c r="BE43" s="366"/>
      <c r="BF43" s="366"/>
      <c r="BG43" s="366"/>
      <c r="BH43" s="626"/>
      <c r="BI43" s="354"/>
      <c r="BJ43" s="357"/>
    </row>
    <row r="44" spans="1:62" x14ac:dyDescent="0.2">
      <c r="A44" s="354"/>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79"/>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626"/>
      <c r="BI44" s="354"/>
      <c r="BJ44" s="357"/>
    </row>
    <row r="45" spans="1:62" x14ac:dyDescent="0.2">
      <c r="A45" s="354"/>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626"/>
      <c r="BI45" s="354"/>
      <c r="BJ45" s="357"/>
    </row>
    <row r="46" spans="1:62" x14ac:dyDescent="0.2">
      <c r="A46" s="354"/>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626"/>
      <c r="BI46" s="354"/>
      <c r="BJ46" s="357"/>
    </row>
    <row r="47" spans="1:62" x14ac:dyDescent="0.2">
      <c r="A47" s="354"/>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626"/>
      <c r="BI47" s="354"/>
      <c r="BJ47" s="357"/>
    </row>
    <row r="48" spans="1:62" x14ac:dyDescent="0.2">
      <c r="A48" s="354"/>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443"/>
      <c r="AI48" s="443"/>
      <c r="AJ48" s="443"/>
      <c r="AK48" s="443"/>
      <c r="AL48" s="443"/>
      <c r="AM48" s="443"/>
      <c r="AN48" s="443"/>
      <c r="AO48" s="443"/>
      <c r="AP48" s="443"/>
      <c r="AQ48" s="443"/>
      <c r="AR48" s="443"/>
      <c r="AS48" s="443"/>
      <c r="AT48" s="443"/>
      <c r="AU48" s="443"/>
      <c r="AV48" s="366"/>
      <c r="AW48" s="366"/>
      <c r="AX48" s="366"/>
      <c r="AY48" s="366"/>
      <c r="AZ48" s="366"/>
      <c r="BA48" s="366"/>
      <c r="BB48" s="366"/>
      <c r="BC48" s="366"/>
      <c r="BD48" s="366"/>
      <c r="BE48" s="366"/>
      <c r="BF48" s="366"/>
      <c r="BG48" s="366"/>
      <c r="BH48" s="626"/>
      <c r="BI48" s="354"/>
      <c r="BJ48" s="357"/>
    </row>
    <row r="49" spans="1:62" x14ac:dyDescent="0.2">
      <c r="A49" s="354"/>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443"/>
      <c r="AI49" s="443"/>
      <c r="AJ49" s="443"/>
      <c r="AK49" s="443"/>
      <c r="AL49" s="443"/>
      <c r="AM49" s="443"/>
      <c r="AN49" s="443"/>
      <c r="AO49" s="443"/>
      <c r="AP49" s="443"/>
      <c r="AQ49" s="443"/>
      <c r="AR49" s="443"/>
      <c r="AS49" s="443"/>
      <c r="AT49" s="443"/>
      <c r="AU49" s="443"/>
      <c r="AV49" s="366"/>
      <c r="AW49" s="366"/>
      <c r="AX49" s="366"/>
      <c r="AY49" s="366"/>
      <c r="AZ49" s="366"/>
      <c r="BA49" s="366"/>
      <c r="BB49" s="366"/>
      <c r="BC49" s="366"/>
      <c r="BD49" s="366"/>
      <c r="BE49" s="366"/>
      <c r="BF49" s="366"/>
      <c r="BG49" s="366"/>
      <c r="BH49" s="626"/>
      <c r="BI49" s="354"/>
      <c r="BJ49" s="357"/>
    </row>
    <row r="50" spans="1:62" x14ac:dyDescent="0.2">
      <c r="A50" s="354"/>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443"/>
      <c r="AI50" s="443"/>
      <c r="AJ50" s="443"/>
      <c r="AK50" s="443"/>
      <c r="AL50" s="443"/>
      <c r="AM50" s="443"/>
      <c r="AN50" s="443"/>
      <c r="AO50" s="443"/>
      <c r="AP50" s="443"/>
      <c r="AQ50" s="443"/>
      <c r="AR50" s="443"/>
      <c r="AS50" s="443"/>
      <c r="AT50" s="443"/>
      <c r="AU50" s="443"/>
      <c r="AV50" s="366"/>
      <c r="AW50" s="366"/>
      <c r="AX50" s="366"/>
      <c r="AY50" s="366"/>
      <c r="AZ50" s="366"/>
      <c r="BA50" s="366"/>
      <c r="BB50" s="366"/>
      <c r="BC50" s="366"/>
      <c r="BD50" s="366"/>
      <c r="BE50" s="366"/>
      <c r="BF50" s="366"/>
      <c r="BG50" s="366"/>
      <c r="BH50" s="626"/>
      <c r="BI50" s="354"/>
      <c r="BJ50" s="357"/>
    </row>
    <row r="51" spans="1:62" x14ac:dyDescent="0.2">
      <c r="A51" s="354"/>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628"/>
      <c r="AI51" s="628"/>
      <c r="AJ51" s="628"/>
      <c r="AK51" s="628"/>
      <c r="AL51" s="628"/>
      <c r="AM51" s="628"/>
      <c r="AN51" s="628"/>
      <c r="AO51" s="628"/>
      <c r="AP51" s="628"/>
      <c r="AQ51" s="628"/>
      <c r="AR51" s="628"/>
      <c r="AS51" s="628"/>
      <c r="AT51" s="628"/>
      <c r="AU51" s="628"/>
      <c r="AV51" s="366"/>
      <c r="AW51" s="366"/>
      <c r="AX51" s="366"/>
      <c r="AY51" s="366"/>
      <c r="AZ51" s="366"/>
      <c r="BA51" s="366"/>
      <c r="BB51" s="366"/>
      <c r="BC51" s="366"/>
      <c r="BD51" s="366"/>
      <c r="BE51" s="366"/>
      <c r="BF51" s="366"/>
      <c r="BG51" s="366"/>
      <c r="BH51" s="626"/>
      <c r="BI51" s="354"/>
      <c r="BJ51" s="357"/>
    </row>
    <row r="52" spans="1:62" x14ac:dyDescent="0.2">
      <c r="A52" s="354"/>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626"/>
      <c r="BI52" s="354"/>
      <c r="BJ52" s="357"/>
    </row>
    <row r="53" spans="1:62" x14ac:dyDescent="0.2">
      <c r="A53" s="354"/>
      <c r="B53" s="353"/>
      <c r="C53" s="353"/>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54"/>
      <c r="BJ53" s="357"/>
    </row>
    <row r="54" spans="1:62" x14ac:dyDescent="0.2">
      <c r="A54" s="354"/>
      <c r="B54" s="628"/>
      <c r="C54" s="628"/>
      <c r="D54" s="628"/>
      <c r="E54" s="628"/>
      <c r="F54" s="628"/>
      <c r="G54" s="628"/>
      <c r="H54" s="628"/>
      <c r="I54" s="407"/>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8"/>
      <c r="BH54" s="354"/>
      <c r="BI54" s="354"/>
      <c r="BJ54" s="357"/>
    </row>
    <row r="55" spans="1:62" x14ac:dyDescent="0.2">
      <c r="A55" s="354"/>
      <c r="B55" s="354"/>
      <c r="C55" s="354"/>
      <c r="D55" s="408"/>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7"/>
    </row>
    <row r="56" spans="1:62" x14ac:dyDescent="0.2">
      <c r="A56" s="353"/>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7"/>
    </row>
    <row r="58" spans="1:62" x14ac:dyDescent="0.2">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row>
  </sheetData>
  <mergeCells count="5">
    <mergeCell ref="BJ2:BJ3"/>
    <mergeCell ref="D3:X3"/>
    <mergeCell ref="AI3:BG3"/>
    <mergeCell ref="AI4:AV4"/>
    <mergeCell ref="AH39:AV42"/>
  </mergeCell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4.9989318521683403E-2"/>
  </sheetPr>
  <dimension ref="A1:A25"/>
  <sheetViews>
    <sheetView zoomScale="80" zoomScaleNormal="80" workbookViewId="0"/>
  </sheetViews>
  <sheetFormatPr defaultRowHeight="12" x14ac:dyDescent="0.2"/>
  <cols>
    <col min="1" max="1" width="40.85546875" style="157" customWidth="1"/>
    <col min="2" max="16384" width="9.140625" style="157"/>
  </cols>
  <sheetData>
    <row r="1" spans="1:1" ht="15" x14ac:dyDescent="0.25">
      <c r="A1" s="156" t="s">
        <v>37</v>
      </c>
    </row>
    <row r="2" spans="1:1" ht="15" x14ac:dyDescent="0.25">
      <c r="A2" s="156" t="s">
        <v>14</v>
      </c>
    </row>
    <row r="3" spans="1:1" ht="8.25" customHeight="1" x14ac:dyDescent="0.2">
      <c r="A3" s="158"/>
    </row>
    <row r="4" spans="1:1" x14ac:dyDescent="0.2">
      <c r="A4" s="159" t="s">
        <v>38</v>
      </c>
    </row>
    <row r="5" spans="1:1" ht="45" x14ac:dyDescent="0.2">
      <c r="A5" s="160" t="s">
        <v>39</v>
      </c>
    </row>
    <row r="6" spans="1:1" x14ac:dyDescent="0.2">
      <c r="A6" s="159" t="s">
        <v>40</v>
      </c>
    </row>
    <row r="7" spans="1:1" ht="45" x14ac:dyDescent="0.2">
      <c r="A7" s="160" t="s">
        <v>41</v>
      </c>
    </row>
    <row r="8" spans="1:1" x14ac:dyDescent="0.2">
      <c r="A8" s="159" t="s">
        <v>42</v>
      </c>
    </row>
    <row r="9" spans="1:1" ht="59.25" customHeight="1" x14ac:dyDescent="0.2">
      <c r="A9" s="160" t="s">
        <v>43</v>
      </c>
    </row>
    <row r="10" spans="1:1" x14ac:dyDescent="0.2">
      <c r="A10" s="159" t="s">
        <v>44</v>
      </c>
    </row>
    <row r="11" spans="1:1" ht="56.25" x14ac:dyDescent="0.2">
      <c r="A11" s="160" t="s">
        <v>45</v>
      </c>
    </row>
    <row r="12" spans="1:1" x14ac:dyDescent="0.2">
      <c r="A12" s="159" t="s">
        <v>46</v>
      </c>
    </row>
    <row r="13" spans="1:1" ht="45" x14ac:dyDescent="0.2">
      <c r="A13" s="160" t="s">
        <v>376</v>
      </c>
    </row>
    <row r="14" spans="1:1" ht="45" x14ac:dyDescent="0.2">
      <c r="A14" s="1019" t="s">
        <v>377</v>
      </c>
    </row>
    <row r="15" spans="1:1" x14ac:dyDescent="0.2">
      <c r="A15" s="159" t="s">
        <v>47</v>
      </c>
    </row>
    <row r="16" spans="1:1" ht="33.75" x14ac:dyDescent="0.2">
      <c r="A16" s="160" t="s">
        <v>48</v>
      </c>
    </row>
    <row r="17" spans="1:1" ht="45" x14ac:dyDescent="0.2">
      <c r="A17" s="160" t="s">
        <v>49</v>
      </c>
    </row>
    <row r="18" spans="1:1" x14ac:dyDescent="0.2">
      <c r="A18" s="159" t="s">
        <v>50</v>
      </c>
    </row>
    <row r="19" spans="1:1" ht="45" x14ac:dyDescent="0.2">
      <c r="A19" s="160" t="s">
        <v>51</v>
      </c>
    </row>
    <row r="20" spans="1:1" ht="45" x14ac:dyDescent="0.2">
      <c r="A20" s="160" t="s">
        <v>52</v>
      </c>
    </row>
    <row r="21" spans="1:1" x14ac:dyDescent="0.2">
      <c r="A21" s="159" t="s">
        <v>53</v>
      </c>
    </row>
    <row r="22" spans="1:1" ht="33.75" x14ac:dyDescent="0.2">
      <c r="A22" s="160" t="s">
        <v>54</v>
      </c>
    </row>
    <row r="23" spans="1:1" s="162" customFormat="1" x14ac:dyDescent="0.2">
      <c r="A23" s="161" t="s">
        <v>55</v>
      </c>
    </row>
    <row r="24" spans="1:1" ht="90" x14ac:dyDescent="0.2">
      <c r="A24" s="163" t="s">
        <v>370</v>
      </c>
    </row>
    <row r="25" spans="1:1" x14ac:dyDescent="0.2">
      <c r="A25" s="163"/>
    </row>
  </sheetData>
  <pageMargins left="0.7" right="0.7" top="0.75" bottom="0.7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47"/>
  <sheetViews>
    <sheetView zoomScale="80" zoomScaleNormal="80" workbookViewId="0">
      <pane xSplit="2" ySplit="6" topLeftCell="C7" activePane="bottomRight" state="frozen"/>
      <selection activeCell="AH58" sqref="AH58"/>
      <selection pane="topRight" activeCell="AH58" sqref="AH58"/>
      <selection pane="bottomLeft" activeCell="AH58" sqref="AH58"/>
      <selection pane="bottomRight"/>
    </sheetView>
  </sheetViews>
  <sheetFormatPr defaultRowHeight="12.75" x14ac:dyDescent="0.2"/>
  <cols>
    <col min="1" max="1" width="9.140625" style="310"/>
    <col min="2" max="2" width="6.5703125" style="310" customWidth="1"/>
    <col min="3" max="5" width="7.7109375" style="310" customWidth="1"/>
    <col min="6" max="8" width="6.28515625" style="310" customWidth="1"/>
    <col min="9" max="9" width="6.7109375" style="310" customWidth="1"/>
    <col min="10" max="15" width="6.28515625" style="310" customWidth="1"/>
    <col min="16" max="17" width="6.7109375" style="310" customWidth="1"/>
    <col min="18" max="20" width="6.28515625" style="310" customWidth="1"/>
    <col min="21" max="27" width="6.7109375" style="310" customWidth="1"/>
    <col min="28" max="28" width="7.7109375" style="310" customWidth="1"/>
    <col min="29" max="32" width="9.140625" style="310"/>
    <col min="33" max="33" width="6.5703125" style="310" customWidth="1"/>
    <col min="34" max="59" width="5.7109375" style="310" customWidth="1"/>
    <col min="60" max="16384" width="9.140625" style="310"/>
  </cols>
  <sheetData>
    <row r="1" spans="1:61" ht="15.75" x14ac:dyDescent="0.25">
      <c r="A1" s="355" t="s">
        <v>353</v>
      </c>
      <c r="B1" s="622"/>
      <c r="C1" s="622"/>
      <c r="D1" s="622"/>
      <c r="E1" s="622"/>
      <c r="F1" s="622"/>
      <c r="G1" s="623"/>
      <c r="H1" s="623"/>
      <c r="I1" s="622"/>
      <c r="J1" s="622"/>
      <c r="K1" s="622"/>
      <c r="L1" s="622"/>
      <c r="M1" s="622"/>
      <c r="N1" s="622"/>
      <c r="O1" s="624" t="s">
        <v>353</v>
      </c>
      <c r="P1" s="624" t="s">
        <v>353</v>
      </c>
      <c r="Q1" s="622"/>
      <c r="R1" s="623"/>
      <c r="S1" s="622"/>
      <c r="T1" s="622"/>
      <c r="U1" s="623"/>
      <c r="V1" s="622"/>
      <c r="W1" s="622"/>
      <c r="X1" s="622"/>
      <c r="Y1" s="622"/>
      <c r="Z1" s="622"/>
      <c r="AA1" s="622"/>
      <c r="AB1" s="622"/>
      <c r="AC1" s="624" t="s">
        <v>353</v>
      </c>
      <c r="AD1" s="622"/>
      <c r="AE1" s="624"/>
      <c r="AF1" s="622"/>
      <c r="AG1" s="621"/>
      <c r="AH1" s="621" t="s">
        <v>353</v>
      </c>
      <c r="AI1" s="622"/>
      <c r="AJ1" s="622"/>
      <c r="AK1" s="622"/>
      <c r="AL1" s="622"/>
      <c r="AM1" s="622"/>
      <c r="AN1" s="622"/>
      <c r="AO1" s="623"/>
      <c r="AP1" s="622"/>
      <c r="AQ1" s="622"/>
      <c r="AR1" s="622"/>
      <c r="AS1" s="622"/>
      <c r="AT1" s="624" t="s">
        <v>353</v>
      </c>
      <c r="AU1" s="625" t="s">
        <v>353</v>
      </c>
      <c r="AV1" s="622"/>
      <c r="AW1" s="622"/>
      <c r="AX1" s="622"/>
      <c r="AY1" s="622"/>
      <c r="AZ1" s="623"/>
      <c r="BA1" s="622"/>
      <c r="BB1" s="622"/>
      <c r="BC1" s="622"/>
      <c r="BD1" s="622"/>
      <c r="BE1" s="622"/>
      <c r="BF1" s="622"/>
      <c r="BG1" s="622"/>
      <c r="BH1" s="624" t="s">
        <v>353</v>
      </c>
      <c r="BI1" s="624"/>
    </row>
    <row r="2" spans="1:61" ht="15.75" x14ac:dyDescent="0.2">
      <c r="A2" s="446"/>
      <c r="B2" s="447"/>
      <c r="C2" s="447"/>
      <c r="D2" s="445"/>
      <c r="E2" s="445"/>
      <c r="F2" s="445"/>
      <c r="G2" s="445"/>
      <c r="H2" s="445"/>
      <c r="I2" s="445"/>
      <c r="J2" s="445"/>
      <c r="K2" s="445"/>
      <c r="L2" s="445"/>
      <c r="M2" s="445"/>
      <c r="N2" s="445"/>
      <c r="O2" s="445"/>
      <c r="P2" s="445"/>
      <c r="Q2" s="447"/>
      <c r="R2" s="467"/>
      <c r="S2" s="447"/>
      <c r="T2" s="447"/>
      <c r="U2" s="447"/>
      <c r="V2" s="447"/>
      <c r="W2" s="447"/>
      <c r="X2" s="447"/>
      <c r="Y2" s="447"/>
      <c r="Z2" s="447"/>
      <c r="AA2" s="447"/>
      <c r="AB2" s="447"/>
      <c r="AC2" s="447"/>
      <c r="AD2" s="447"/>
      <c r="AE2" s="447"/>
      <c r="AF2" s="447"/>
      <c r="AG2" s="446"/>
      <c r="AH2" s="446"/>
      <c r="AI2" s="447"/>
      <c r="AJ2" s="445"/>
      <c r="AK2" s="445"/>
      <c r="AL2" s="445"/>
      <c r="AM2" s="445"/>
      <c r="AN2" s="445"/>
      <c r="AO2" s="445"/>
      <c r="AP2" s="445"/>
      <c r="AQ2" s="445"/>
      <c r="AR2" s="445"/>
      <c r="AS2" s="447"/>
      <c r="AT2" s="447"/>
      <c r="AU2" s="447"/>
      <c r="AV2" s="447"/>
      <c r="AW2" s="447"/>
      <c r="AX2" s="447"/>
      <c r="AY2" s="447"/>
      <c r="AZ2" s="444"/>
      <c r="BA2" s="447"/>
      <c r="BB2" s="447"/>
      <c r="BC2" s="447"/>
      <c r="BD2" s="447"/>
      <c r="BE2" s="447"/>
      <c r="BF2" s="447"/>
      <c r="BG2" s="447"/>
      <c r="BH2" s="447"/>
      <c r="BI2" s="447"/>
    </row>
    <row r="3" spans="1:61" ht="18" x14ac:dyDescent="0.2">
      <c r="A3" s="446"/>
      <c r="B3" s="448"/>
      <c r="C3" s="448"/>
      <c r="D3" s="1094" t="s">
        <v>460</v>
      </c>
      <c r="E3" s="1095"/>
      <c r="F3" s="1095"/>
      <c r="G3" s="1095"/>
      <c r="H3" s="1095"/>
      <c r="I3" s="1095"/>
      <c r="J3" s="1095"/>
      <c r="K3" s="1095"/>
      <c r="L3" s="1095"/>
      <c r="M3" s="1095"/>
      <c r="N3" s="1095"/>
      <c r="O3" s="1095"/>
      <c r="P3" s="1095"/>
      <c r="Q3" s="1095"/>
      <c r="R3" s="1095"/>
      <c r="S3" s="1095"/>
      <c r="T3" s="1095"/>
      <c r="U3" s="629"/>
      <c r="V3" s="629"/>
      <c r="W3" s="629"/>
      <c r="X3" s="629"/>
      <c r="Y3" s="629"/>
      <c r="Z3" s="629"/>
      <c r="AA3" s="629"/>
      <c r="AB3" s="629"/>
      <c r="AC3" s="629"/>
      <c r="AD3" s="629"/>
      <c r="AE3" s="459"/>
      <c r="AF3" s="459"/>
      <c r="AG3" s="446"/>
      <c r="AH3" s="446"/>
      <c r="AI3" s="1094" t="s">
        <v>460</v>
      </c>
      <c r="AJ3" s="1096"/>
      <c r="AK3" s="1096"/>
      <c r="AL3" s="1096"/>
      <c r="AM3" s="1096"/>
      <c r="AN3" s="1096"/>
      <c r="AO3" s="1096"/>
      <c r="AP3" s="1096"/>
      <c r="AQ3" s="1096"/>
      <c r="AR3" s="1096"/>
      <c r="AS3" s="1096"/>
      <c r="AT3" s="1096"/>
      <c r="AU3" s="1096"/>
      <c r="AV3" s="1096"/>
      <c r="AW3" s="459"/>
      <c r="AX3" s="459"/>
      <c r="AY3" s="459"/>
      <c r="AZ3" s="459"/>
      <c r="BA3" s="459"/>
      <c r="BB3" s="459"/>
      <c r="BC3" s="459"/>
      <c r="BD3" s="459"/>
      <c r="BE3" s="459"/>
      <c r="BF3" s="459"/>
      <c r="BG3" s="459"/>
      <c r="BH3" s="445"/>
      <c r="BI3" s="445"/>
    </row>
    <row r="4" spans="1:61" x14ac:dyDescent="0.2">
      <c r="A4" s="446"/>
      <c r="B4" s="448"/>
      <c r="C4" s="448"/>
      <c r="D4" s="460" t="s">
        <v>459</v>
      </c>
      <c r="E4" s="444"/>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629"/>
      <c r="AF4" s="629"/>
      <c r="AG4" s="446"/>
      <c r="AH4" s="446"/>
      <c r="AI4" s="1092" t="s">
        <v>387</v>
      </c>
      <c r="AJ4" s="1093"/>
      <c r="AK4" s="1093"/>
      <c r="AL4" s="1093"/>
      <c r="AM4" s="1093"/>
      <c r="AN4" s="1093"/>
      <c r="AO4" s="1093"/>
      <c r="AP4" s="1093"/>
      <c r="AQ4" s="1093"/>
      <c r="AR4" s="1093"/>
      <c r="AS4" s="1093"/>
      <c r="AT4" s="1093"/>
      <c r="AU4" s="1093"/>
      <c r="AV4" s="444"/>
      <c r="AW4" s="629"/>
      <c r="AX4" s="629"/>
      <c r="AY4" s="629"/>
      <c r="AZ4" s="629"/>
      <c r="BA4" s="629"/>
      <c r="BB4" s="629"/>
      <c r="BC4" s="629"/>
      <c r="BD4" s="629"/>
      <c r="BE4" s="629"/>
      <c r="BF4" s="629"/>
      <c r="BG4" s="629"/>
      <c r="BH4" s="629"/>
      <c r="BI4" s="449"/>
    </row>
    <row r="5" spans="1:61" ht="13.5" thickBot="1" x14ac:dyDescent="0.25">
      <c r="A5" s="446"/>
      <c r="B5" s="448"/>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444"/>
      <c r="AD5" s="473"/>
      <c r="AE5" s="449"/>
      <c r="AF5" s="449"/>
      <c r="AG5" s="446"/>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444"/>
      <c r="BI5" s="472"/>
    </row>
    <row r="6" spans="1:61" ht="134.25" x14ac:dyDescent="0.2">
      <c r="A6" s="446"/>
      <c r="B6" s="448"/>
      <c r="C6" s="580" t="s">
        <v>423</v>
      </c>
      <c r="D6" s="569" t="s">
        <v>389</v>
      </c>
      <c r="E6" s="557" t="s">
        <v>390</v>
      </c>
      <c r="F6" s="558" t="s">
        <v>391</v>
      </c>
      <c r="G6" s="558" t="s">
        <v>392</v>
      </c>
      <c r="H6" s="559" t="s">
        <v>393</v>
      </c>
      <c r="I6" s="557" t="s">
        <v>394</v>
      </c>
      <c r="J6" s="558" t="s">
        <v>395</v>
      </c>
      <c r="K6" s="558" t="s">
        <v>396</v>
      </c>
      <c r="L6" s="558" t="s">
        <v>397</v>
      </c>
      <c r="M6" s="558" t="s">
        <v>398</v>
      </c>
      <c r="N6" s="558" t="s">
        <v>399</v>
      </c>
      <c r="O6" s="560" t="s">
        <v>424</v>
      </c>
      <c r="P6" s="561" t="s">
        <v>401</v>
      </c>
      <c r="Q6" s="557" t="s">
        <v>402</v>
      </c>
      <c r="R6" s="558" t="s">
        <v>403</v>
      </c>
      <c r="S6" s="558" t="s">
        <v>404</v>
      </c>
      <c r="T6" s="559" t="s">
        <v>405</v>
      </c>
      <c r="U6" s="562" t="s">
        <v>406</v>
      </c>
      <c r="V6" s="570" t="s">
        <v>407</v>
      </c>
      <c r="W6" s="474" t="s">
        <v>408</v>
      </c>
      <c r="X6" s="475" t="s">
        <v>409</v>
      </c>
      <c r="Y6" s="475" t="s">
        <v>410</v>
      </c>
      <c r="Z6" s="475" t="s">
        <v>411</v>
      </c>
      <c r="AA6" s="475" t="s">
        <v>412</v>
      </c>
      <c r="AB6" s="593" t="s">
        <v>413</v>
      </c>
      <c r="AC6" s="448"/>
      <c r="AD6" s="450"/>
      <c r="AE6" s="450"/>
      <c r="AF6" s="446"/>
      <c r="AG6" s="448"/>
      <c r="AH6" s="580" t="s">
        <v>423</v>
      </c>
      <c r="AI6" s="569" t="s">
        <v>389</v>
      </c>
      <c r="AJ6" s="557" t="s">
        <v>390</v>
      </c>
      <c r="AK6" s="558" t="s">
        <v>391</v>
      </c>
      <c r="AL6" s="558" t="s">
        <v>392</v>
      </c>
      <c r="AM6" s="559" t="s">
        <v>393</v>
      </c>
      <c r="AN6" s="557" t="s">
        <v>394</v>
      </c>
      <c r="AO6" s="558" t="s">
        <v>395</v>
      </c>
      <c r="AP6" s="558" t="s">
        <v>396</v>
      </c>
      <c r="AQ6" s="558" t="s">
        <v>397</v>
      </c>
      <c r="AR6" s="558" t="s">
        <v>398</v>
      </c>
      <c r="AS6" s="558" t="s">
        <v>399</v>
      </c>
      <c r="AT6" s="560" t="s">
        <v>424</v>
      </c>
      <c r="AU6" s="561" t="s">
        <v>401</v>
      </c>
      <c r="AV6" s="557" t="s">
        <v>402</v>
      </c>
      <c r="AW6" s="558" t="s">
        <v>403</v>
      </c>
      <c r="AX6" s="558" t="s">
        <v>404</v>
      </c>
      <c r="AY6" s="559" t="s">
        <v>405</v>
      </c>
      <c r="AZ6" s="562" t="s">
        <v>406</v>
      </c>
      <c r="BA6" s="570" t="s">
        <v>407</v>
      </c>
      <c r="BB6" s="474" t="s">
        <v>408</v>
      </c>
      <c r="BC6" s="475" t="s">
        <v>409</v>
      </c>
      <c r="BD6" s="475" t="s">
        <v>410</v>
      </c>
      <c r="BE6" s="475" t="s">
        <v>411</v>
      </c>
      <c r="BF6" s="475" t="s">
        <v>412</v>
      </c>
      <c r="BG6" s="476" t="s">
        <v>413</v>
      </c>
      <c r="BH6" s="445"/>
      <c r="BI6" s="445"/>
    </row>
    <row r="7" spans="1:61" x14ac:dyDescent="0.2">
      <c r="A7" s="446"/>
      <c r="B7" s="951" t="s">
        <v>346</v>
      </c>
      <c r="C7" s="783">
        <v>3495.1986777300003</v>
      </c>
      <c r="D7" s="784">
        <v>3472.00084423</v>
      </c>
      <c r="E7" s="785">
        <v>1396.2221923899999</v>
      </c>
      <c r="F7" s="786">
        <v>1214.1066184400001</v>
      </c>
      <c r="G7" s="786">
        <v>126.47994732000001</v>
      </c>
      <c r="H7" s="787">
        <v>55.635626620000004</v>
      </c>
      <c r="I7" s="788">
        <v>526.05102255999998</v>
      </c>
      <c r="J7" s="786">
        <v>117.03280654000001</v>
      </c>
      <c r="K7" s="786">
        <v>9.7196790699999998</v>
      </c>
      <c r="L7" s="786">
        <v>89.393690579999998</v>
      </c>
      <c r="M7" s="786">
        <v>26.917520059999998</v>
      </c>
      <c r="N7" s="786">
        <v>38.823988739999997</v>
      </c>
      <c r="O7" s="786">
        <v>244.16333757000001</v>
      </c>
      <c r="P7" s="789">
        <v>882.38859831000002</v>
      </c>
      <c r="Q7" s="788">
        <v>658.70497767999996</v>
      </c>
      <c r="R7" s="786">
        <v>174.27936631</v>
      </c>
      <c r="S7" s="786">
        <v>410.35367696999998</v>
      </c>
      <c r="T7" s="787">
        <v>74.071934400000004</v>
      </c>
      <c r="U7" s="790">
        <v>8.6340532900000007</v>
      </c>
      <c r="V7" s="791">
        <v>23.197833490000001</v>
      </c>
      <c r="W7" s="792">
        <v>212.23184155999999</v>
      </c>
      <c r="X7" s="793">
        <v>6.7592644000000002</v>
      </c>
      <c r="Y7" s="793" t="s">
        <v>379</v>
      </c>
      <c r="Z7" s="793">
        <v>2.9270054799999996</v>
      </c>
      <c r="AA7" s="793" t="s">
        <v>379</v>
      </c>
      <c r="AB7" s="793">
        <v>3717.1167891699997</v>
      </c>
      <c r="AC7" s="470"/>
      <c r="AD7" s="462"/>
      <c r="AE7" s="451"/>
      <c r="AF7" s="446"/>
      <c r="AG7" s="496" t="s">
        <v>346</v>
      </c>
      <c r="AH7" s="574">
        <v>94.029832151452212</v>
      </c>
      <c r="AI7" s="537">
        <v>99.336294281415022</v>
      </c>
      <c r="AJ7" s="477">
        <v>40.213763044163251</v>
      </c>
      <c r="AK7" s="469">
        <v>86.956547822932023</v>
      </c>
      <c r="AL7" s="469">
        <v>9.0587263266096958</v>
      </c>
      <c r="AM7" s="478">
        <v>3.9847258497420857</v>
      </c>
      <c r="AN7" s="479">
        <v>15.151235444951757</v>
      </c>
      <c r="AO7" s="469">
        <v>22.247424968488026</v>
      </c>
      <c r="AP7" s="469">
        <v>1.8476685061269698</v>
      </c>
      <c r="AQ7" s="469">
        <v>16.993349836099593</v>
      </c>
      <c r="AR7" s="469">
        <v>5.1169029059210427</v>
      </c>
      <c r="AS7" s="469">
        <v>7.3802705583699986</v>
      </c>
      <c r="AT7" s="469">
        <v>46.414383224994374</v>
      </c>
      <c r="AU7" s="549">
        <v>25.414411974478966</v>
      </c>
      <c r="AV7" s="479">
        <v>18.971912946815074</v>
      </c>
      <c r="AW7" s="469">
        <v>26.457879052899042</v>
      </c>
      <c r="AX7" s="469">
        <v>62.297035983436963</v>
      </c>
      <c r="AY7" s="478">
        <v>11.245084963664004</v>
      </c>
      <c r="AZ7" s="480">
        <v>0.24867658959094552</v>
      </c>
      <c r="BA7" s="571">
        <v>0.66370571829885561</v>
      </c>
      <c r="BB7" s="481">
        <v>5.7095822810396424</v>
      </c>
      <c r="BC7" s="482">
        <v>0.18184159345472936</v>
      </c>
      <c r="BD7" s="482" t="s">
        <v>379</v>
      </c>
      <c r="BE7" s="482">
        <v>7.8743974053437651E-2</v>
      </c>
      <c r="BF7" s="482" t="s">
        <v>379</v>
      </c>
      <c r="BG7" s="539">
        <v>100</v>
      </c>
      <c r="BH7" s="445"/>
      <c r="BI7" s="445"/>
    </row>
    <row r="8" spans="1:61" ht="4.5" customHeight="1" x14ac:dyDescent="0.2">
      <c r="A8" s="446"/>
      <c r="B8" s="952"/>
      <c r="C8" s="794"/>
      <c r="D8" s="795"/>
      <c r="E8" s="796"/>
      <c r="F8" s="797"/>
      <c r="G8" s="797"/>
      <c r="H8" s="798"/>
      <c r="I8" s="799"/>
      <c r="J8" s="800"/>
      <c r="K8" s="800"/>
      <c r="L8" s="800"/>
      <c r="M8" s="800"/>
      <c r="N8" s="800"/>
      <c r="O8" s="800"/>
      <c r="P8" s="801"/>
      <c r="Q8" s="799"/>
      <c r="R8" s="800"/>
      <c r="S8" s="800"/>
      <c r="T8" s="802"/>
      <c r="U8" s="803"/>
      <c r="V8" s="804"/>
      <c r="W8" s="805"/>
      <c r="X8" s="806"/>
      <c r="Y8" s="806"/>
      <c r="Z8" s="806"/>
      <c r="AA8" s="806"/>
      <c r="AB8" s="807"/>
      <c r="AC8" s="470"/>
      <c r="AD8" s="462"/>
      <c r="AE8" s="462"/>
      <c r="AF8" s="446"/>
      <c r="AG8" s="497"/>
      <c r="AH8" s="575"/>
      <c r="AI8" s="584"/>
      <c r="AJ8" s="498"/>
      <c r="AK8" s="499"/>
      <c r="AL8" s="499"/>
      <c r="AM8" s="500"/>
      <c r="AN8" s="501"/>
      <c r="AO8" s="502"/>
      <c r="AP8" s="502"/>
      <c r="AQ8" s="502"/>
      <c r="AR8" s="502"/>
      <c r="AS8" s="502"/>
      <c r="AT8" s="502"/>
      <c r="AU8" s="552"/>
      <c r="AV8" s="501"/>
      <c r="AW8" s="502"/>
      <c r="AX8" s="502"/>
      <c r="AY8" s="503"/>
      <c r="AZ8" s="504"/>
      <c r="BA8" s="587"/>
      <c r="BB8" s="505"/>
      <c r="BC8" s="506"/>
      <c r="BD8" s="506"/>
      <c r="BE8" s="506"/>
      <c r="BF8" s="506"/>
      <c r="BG8" s="544"/>
      <c r="BH8" s="445"/>
      <c r="BI8" s="445"/>
    </row>
    <row r="9" spans="1:61" x14ac:dyDescent="0.2">
      <c r="A9" s="1029"/>
      <c r="B9" s="953" t="s">
        <v>214</v>
      </c>
      <c r="C9" s="808">
        <v>92.920125310000003</v>
      </c>
      <c r="D9" s="809">
        <v>92.827633779999999</v>
      </c>
      <c r="E9" s="810">
        <v>22.695430820000002</v>
      </c>
      <c r="F9" s="811">
        <v>17.855817630000001</v>
      </c>
      <c r="G9" s="811">
        <v>4.6147129199999997</v>
      </c>
      <c r="H9" s="812">
        <v>0.22490027000000001</v>
      </c>
      <c r="I9" s="813">
        <v>20.71186264</v>
      </c>
      <c r="J9" s="811">
        <v>4.3776332099999999</v>
      </c>
      <c r="K9" s="811">
        <v>0.43118034</v>
      </c>
      <c r="L9" s="811">
        <v>6.82582311</v>
      </c>
      <c r="M9" s="811">
        <v>0.52572112000000004</v>
      </c>
      <c r="N9" s="811">
        <v>2.10284176</v>
      </c>
      <c r="O9" s="811">
        <v>6.4486631000000001</v>
      </c>
      <c r="P9" s="814">
        <v>24.657839520000003</v>
      </c>
      <c r="Q9" s="813">
        <v>24.717223090000001</v>
      </c>
      <c r="R9" s="811">
        <v>5.9113627299999996</v>
      </c>
      <c r="S9" s="811">
        <v>16.687213840000002</v>
      </c>
      <c r="T9" s="812">
        <v>2.11864652</v>
      </c>
      <c r="U9" s="815">
        <v>4.5277709999999999E-2</v>
      </c>
      <c r="V9" s="816">
        <v>9.2491530000000002E-2</v>
      </c>
      <c r="W9" s="817">
        <v>7.2216740499999998</v>
      </c>
      <c r="X9" s="818" t="s">
        <v>379</v>
      </c>
      <c r="Y9" s="818" t="s">
        <v>379</v>
      </c>
      <c r="Z9" s="818">
        <v>0.51758097000000003</v>
      </c>
      <c r="AA9" s="818" t="s">
        <v>379</v>
      </c>
      <c r="AB9" s="818">
        <v>100.65938033</v>
      </c>
      <c r="AC9" s="470"/>
      <c r="AD9" s="462"/>
      <c r="AE9" s="451"/>
      <c r="AF9" s="446"/>
      <c r="AG9" s="507" t="s">
        <v>214</v>
      </c>
      <c r="AH9" s="581">
        <v>92.31144182029756</v>
      </c>
      <c r="AI9" s="537">
        <v>99.900461251325879</v>
      </c>
      <c r="AJ9" s="483">
        <v>24.449002840886592</v>
      </c>
      <c r="AK9" s="484">
        <v>78.675825859471388</v>
      </c>
      <c r="AL9" s="484">
        <v>20.333224588683969</v>
      </c>
      <c r="AM9" s="485">
        <v>0.99094955184463851</v>
      </c>
      <c r="AN9" s="486">
        <v>22.312173430044314</v>
      </c>
      <c r="AO9" s="484">
        <v>21.135874093456234</v>
      </c>
      <c r="AP9" s="484">
        <v>2.0818037831483029</v>
      </c>
      <c r="AQ9" s="484">
        <v>32.95610456983988</v>
      </c>
      <c r="AR9" s="484">
        <v>2.5382609431982988</v>
      </c>
      <c r="AS9" s="484">
        <v>10.152837514183128</v>
      </c>
      <c r="AT9" s="484">
        <v>31.135119096174151</v>
      </c>
      <c r="AU9" s="550">
        <v>26.563037875594986</v>
      </c>
      <c r="AV9" s="486">
        <v>26.627009742141468</v>
      </c>
      <c r="AW9" s="484">
        <v>23.915966241335564</v>
      </c>
      <c r="AX9" s="484">
        <v>67.512494341450719</v>
      </c>
      <c r="AY9" s="485">
        <v>8.5715394172137156</v>
      </c>
      <c r="AZ9" s="487">
        <v>4.8776111332652777E-2</v>
      </c>
      <c r="BA9" s="572">
        <v>9.9538748674121866E-2</v>
      </c>
      <c r="BB9" s="488">
        <v>7.1743676807115104</v>
      </c>
      <c r="BC9" s="489" t="s">
        <v>379</v>
      </c>
      <c r="BD9" s="489" t="s">
        <v>379</v>
      </c>
      <c r="BE9" s="489">
        <v>0.51419049899092506</v>
      </c>
      <c r="BF9" s="489" t="s">
        <v>379</v>
      </c>
      <c r="BG9" s="540">
        <v>100</v>
      </c>
      <c r="BH9" s="445"/>
      <c r="BI9" s="445"/>
    </row>
    <row r="10" spans="1:61" x14ac:dyDescent="0.2">
      <c r="A10" s="1029"/>
      <c r="B10" s="952" t="s">
        <v>215</v>
      </c>
      <c r="C10" s="794">
        <v>45.024662890000002</v>
      </c>
      <c r="D10" s="819">
        <v>45.006443590000003</v>
      </c>
      <c r="E10" s="796">
        <v>31.445722069999999</v>
      </c>
      <c r="F10" s="797">
        <v>30.428704450000001</v>
      </c>
      <c r="G10" s="797">
        <v>1.0118885200000001</v>
      </c>
      <c r="H10" s="798">
        <v>5.1291000000000002E-3</v>
      </c>
      <c r="I10" s="820">
        <v>3.3203478799999999</v>
      </c>
      <c r="J10" s="797">
        <v>0.11566723000000001</v>
      </c>
      <c r="K10" s="797">
        <v>0.1211879</v>
      </c>
      <c r="L10" s="797">
        <v>0.97279998999999995</v>
      </c>
      <c r="M10" s="797">
        <v>0.10716036</v>
      </c>
      <c r="N10" s="797">
        <v>0.28810802000000002</v>
      </c>
      <c r="O10" s="797">
        <v>1.7154243899999999</v>
      </c>
      <c r="P10" s="801">
        <v>8.3220615899999988</v>
      </c>
      <c r="Q10" s="820">
        <v>1.9183120499999999</v>
      </c>
      <c r="R10" s="797">
        <v>0.30719553999999999</v>
      </c>
      <c r="S10" s="797">
        <v>1.1256826000000002</v>
      </c>
      <c r="T10" s="798">
        <v>0.48543389999999997</v>
      </c>
      <c r="U10" s="821" t="s">
        <v>379</v>
      </c>
      <c r="V10" s="822">
        <v>1.8219300000000001E-2</v>
      </c>
      <c r="W10" s="805">
        <v>3.2962821899999999</v>
      </c>
      <c r="X10" s="806">
        <v>2.239317E-2</v>
      </c>
      <c r="Y10" s="806" t="s">
        <v>379</v>
      </c>
      <c r="Z10" s="806">
        <v>2.0611229999999998E-2</v>
      </c>
      <c r="AA10" s="806" t="s">
        <v>379</v>
      </c>
      <c r="AB10" s="806">
        <v>48.363949470000001</v>
      </c>
      <c r="AC10" s="470"/>
      <c r="AD10" s="462"/>
      <c r="AE10" s="451"/>
      <c r="AF10" s="446"/>
      <c r="AG10" s="497" t="s">
        <v>215</v>
      </c>
      <c r="AH10" s="576">
        <v>93.095504778675391</v>
      </c>
      <c r="AI10" s="537">
        <v>99.959534844170832</v>
      </c>
      <c r="AJ10" s="490">
        <v>69.869377719476006</v>
      </c>
      <c r="AK10" s="468">
        <v>96.765799755731294</v>
      </c>
      <c r="AL10" s="468">
        <v>3.217889281561026</v>
      </c>
      <c r="AM10" s="491">
        <v>1.6310962707685089E-2</v>
      </c>
      <c r="AN10" s="492">
        <v>7.3774944544557366</v>
      </c>
      <c r="AO10" s="468">
        <v>3.4835876896128131</v>
      </c>
      <c r="AP10" s="468">
        <v>3.6498555085137649</v>
      </c>
      <c r="AQ10" s="468">
        <v>29.298134567754992</v>
      </c>
      <c r="AR10" s="468">
        <v>3.2273835113927882</v>
      </c>
      <c r="AS10" s="468">
        <v>8.6770432018707648</v>
      </c>
      <c r="AT10" s="468">
        <v>51.663995822028141</v>
      </c>
      <c r="AU10" s="551">
        <v>18.490822482692412</v>
      </c>
      <c r="AV10" s="492">
        <v>4.2623053433758322</v>
      </c>
      <c r="AW10" s="468">
        <v>16.01384613102962</v>
      </c>
      <c r="AX10" s="468">
        <v>58.680890838380563</v>
      </c>
      <c r="AY10" s="491">
        <v>25.305262509298217</v>
      </c>
      <c r="AZ10" s="493" t="s">
        <v>379</v>
      </c>
      <c r="BA10" s="573">
        <v>4.0465155829176716E-2</v>
      </c>
      <c r="BB10" s="494">
        <v>6.8155769454781039</v>
      </c>
      <c r="BC10" s="495">
        <v>4.6301367538005581E-2</v>
      </c>
      <c r="BD10" s="495" t="s">
        <v>379</v>
      </c>
      <c r="BE10" s="495">
        <v>4.2616928985059574E-2</v>
      </c>
      <c r="BF10" s="495" t="s">
        <v>379</v>
      </c>
      <c r="BG10" s="541">
        <v>100</v>
      </c>
      <c r="BH10" s="445"/>
      <c r="BI10" s="445"/>
    </row>
    <row r="11" spans="1:61" x14ac:dyDescent="0.2">
      <c r="A11" s="1029"/>
      <c r="B11" s="951" t="s">
        <v>216</v>
      </c>
      <c r="C11" s="783">
        <v>101.56090293</v>
      </c>
      <c r="D11" s="784">
        <v>101.28934575</v>
      </c>
      <c r="E11" s="785">
        <v>57.110423540000006</v>
      </c>
      <c r="F11" s="786">
        <v>52.299029860000005</v>
      </c>
      <c r="G11" s="786">
        <v>1.01228601</v>
      </c>
      <c r="H11" s="787">
        <v>3.7991076800000001</v>
      </c>
      <c r="I11" s="788">
        <v>16.463839070000002</v>
      </c>
      <c r="J11" s="786">
        <v>3.0798634900000001</v>
      </c>
      <c r="K11" s="786">
        <v>8.2872429999999997E-2</v>
      </c>
      <c r="L11" s="786">
        <v>6.3641932600000004</v>
      </c>
      <c r="M11" s="786">
        <v>0.65557852999999999</v>
      </c>
      <c r="N11" s="786">
        <v>0.89212212000000002</v>
      </c>
      <c r="O11" s="786">
        <v>5.3892092300000005</v>
      </c>
      <c r="P11" s="789">
        <v>16.2299124</v>
      </c>
      <c r="Q11" s="788">
        <v>10.39036203</v>
      </c>
      <c r="R11" s="786">
        <v>3.2763885799999999</v>
      </c>
      <c r="S11" s="786">
        <v>6.9242168099999999</v>
      </c>
      <c r="T11" s="787">
        <v>0.18975664</v>
      </c>
      <c r="U11" s="790">
        <v>1.0948087</v>
      </c>
      <c r="V11" s="791">
        <v>0.27155719</v>
      </c>
      <c r="W11" s="792">
        <v>9.3110367899999993</v>
      </c>
      <c r="X11" s="793">
        <v>0.22307077</v>
      </c>
      <c r="Y11" s="793" t="s">
        <v>379</v>
      </c>
      <c r="Z11" s="793">
        <v>0.2068605</v>
      </c>
      <c r="AA11" s="793" t="s">
        <v>379</v>
      </c>
      <c r="AB11" s="793">
        <v>111.30187100000001</v>
      </c>
      <c r="AC11" s="470"/>
      <c r="AD11" s="462"/>
      <c r="AE11" s="451"/>
      <c r="AF11" s="446"/>
      <c r="AG11" s="496" t="s">
        <v>216</v>
      </c>
      <c r="AH11" s="574">
        <v>91.248154247110534</v>
      </c>
      <c r="AI11" s="537">
        <v>99.732616418163218</v>
      </c>
      <c r="AJ11" s="477">
        <v>56.383445975609938</v>
      </c>
      <c r="AK11" s="469">
        <v>91.575279289199969</v>
      </c>
      <c r="AL11" s="469">
        <v>1.7725065710482732</v>
      </c>
      <c r="AM11" s="478">
        <v>6.6522141572617013</v>
      </c>
      <c r="AN11" s="479">
        <v>16.254265390000313</v>
      </c>
      <c r="AO11" s="469">
        <v>18.706836703791954</v>
      </c>
      <c r="AP11" s="469">
        <v>0.50336030161402678</v>
      </c>
      <c r="AQ11" s="469">
        <v>38.655584720799865</v>
      </c>
      <c r="AR11" s="469">
        <v>3.9819298962571787</v>
      </c>
      <c r="AS11" s="469">
        <v>5.4186761435587805</v>
      </c>
      <c r="AT11" s="469">
        <v>32.73361217323901</v>
      </c>
      <c r="AU11" s="549">
        <v>16.023316450338509</v>
      </c>
      <c r="AV11" s="479">
        <v>10.258099658028447</v>
      </c>
      <c r="AW11" s="469">
        <v>31.532958818375263</v>
      </c>
      <c r="AX11" s="469">
        <v>66.640765644236168</v>
      </c>
      <c r="AY11" s="478">
        <v>1.8262755373885657</v>
      </c>
      <c r="AZ11" s="480">
        <v>1.0808725161501007</v>
      </c>
      <c r="BA11" s="571">
        <v>0.26738359168307962</v>
      </c>
      <c r="BB11" s="481">
        <v>8.3655707728399271</v>
      </c>
      <c r="BC11" s="482">
        <v>0.20041960480610427</v>
      </c>
      <c r="BD11" s="482" t="s">
        <v>379</v>
      </c>
      <c r="BE11" s="482">
        <v>0.18585536625884752</v>
      </c>
      <c r="BF11" s="482" t="s">
        <v>379</v>
      </c>
      <c r="BG11" s="539">
        <v>100</v>
      </c>
      <c r="BH11" s="445"/>
      <c r="BI11" s="445"/>
    </row>
    <row r="12" spans="1:61" x14ac:dyDescent="0.2">
      <c r="A12" s="1029"/>
      <c r="B12" s="952" t="s">
        <v>217</v>
      </c>
      <c r="C12" s="794">
        <v>38.244084010000002</v>
      </c>
      <c r="D12" s="819">
        <v>38.023465539999997</v>
      </c>
      <c r="E12" s="796">
        <v>16.531324600000001</v>
      </c>
      <c r="F12" s="797">
        <v>14.111007110000001</v>
      </c>
      <c r="G12" s="797">
        <v>0.98364993000000001</v>
      </c>
      <c r="H12" s="798">
        <v>1.4366675600000001</v>
      </c>
      <c r="I12" s="820">
        <v>4.2351339099999992</v>
      </c>
      <c r="J12" s="797">
        <v>5.4827559999999997E-2</v>
      </c>
      <c r="K12" s="797">
        <v>3.7673299999999997E-3</v>
      </c>
      <c r="L12" s="797">
        <v>0.24982572</v>
      </c>
      <c r="M12" s="797">
        <v>0.11620363</v>
      </c>
      <c r="N12" s="797">
        <v>1.2077699900000001</v>
      </c>
      <c r="O12" s="797">
        <v>2.6027396899999999</v>
      </c>
      <c r="P12" s="801">
        <v>12.103355199999999</v>
      </c>
      <c r="Q12" s="820">
        <v>5.0378635000000003</v>
      </c>
      <c r="R12" s="797">
        <v>0.82449112000000002</v>
      </c>
      <c r="S12" s="797">
        <v>2.1244977199999999</v>
      </c>
      <c r="T12" s="798">
        <v>2.0888746500000002</v>
      </c>
      <c r="U12" s="821">
        <v>0.11578833000000001</v>
      </c>
      <c r="V12" s="822">
        <v>0.22061847000000001</v>
      </c>
      <c r="W12" s="805">
        <v>1.0070634000000001</v>
      </c>
      <c r="X12" s="806">
        <v>0.14439136999999999</v>
      </c>
      <c r="Y12" s="806" t="s">
        <v>379</v>
      </c>
      <c r="Z12" s="806">
        <v>1.6356030000000001E-2</v>
      </c>
      <c r="AA12" s="806" t="s">
        <v>379</v>
      </c>
      <c r="AB12" s="806">
        <v>39.41189481</v>
      </c>
      <c r="AC12" s="470"/>
      <c r="AD12" s="462"/>
      <c r="AE12" s="451"/>
      <c r="AF12" s="446"/>
      <c r="AG12" s="497" t="s">
        <v>217</v>
      </c>
      <c r="AH12" s="576">
        <v>97.036907751759031</v>
      </c>
      <c r="AI12" s="537">
        <v>99.423130463937071</v>
      </c>
      <c r="AJ12" s="490">
        <v>43.476638347468217</v>
      </c>
      <c r="AK12" s="468">
        <v>85.359204125723835</v>
      </c>
      <c r="AL12" s="468">
        <v>5.9502184719063589</v>
      </c>
      <c r="AM12" s="491">
        <v>8.6905774023698008</v>
      </c>
      <c r="AN12" s="492">
        <v>11.138211233125805</v>
      </c>
      <c r="AO12" s="468">
        <v>1.2945885812616491</v>
      </c>
      <c r="AP12" s="468">
        <v>8.8954212075905786E-2</v>
      </c>
      <c r="AQ12" s="468">
        <v>5.8988859693458915</v>
      </c>
      <c r="AR12" s="468">
        <v>2.7438006086565521</v>
      </c>
      <c r="AS12" s="468">
        <v>28.517870170485359</v>
      </c>
      <c r="AT12" s="468">
        <v>61.455900694294705</v>
      </c>
      <c r="AU12" s="551">
        <v>31.831278470047629</v>
      </c>
      <c r="AV12" s="492">
        <v>13.249353862025698</v>
      </c>
      <c r="AW12" s="468">
        <v>16.365888436635885</v>
      </c>
      <c r="AX12" s="468">
        <v>42.170609029006037</v>
      </c>
      <c r="AY12" s="491">
        <v>41.463502335861222</v>
      </c>
      <c r="AZ12" s="493">
        <v>0.30451808733265723</v>
      </c>
      <c r="BA12" s="573">
        <v>0.57686953606291902</v>
      </c>
      <c r="BB12" s="494">
        <v>2.55522705735142</v>
      </c>
      <c r="BC12" s="495">
        <v>0.36636495326117507</v>
      </c>
      <c r="BD12" s="495" t="s">
        <v>379</v>
      </c>
      <c r="BE12" s="495">
        <v>4.1500237628387199E-2</v>
      </c>
      <c r="BF12" s="495" t="s">
        <v>379</v>
      </c>
      <c r="BG12" s="541">
        <v>100</v>
      </c>
      <c r="BH12" s="445"/>
      <c r="BI12" s="445"/>
    </row>
    <row r="13" spans="1:61" x14ac:dyDescent="0.2">
      <c r="A13" s="1029"/>
      <c r="B13" s="951" t="s">
        <v>218</v>
      </c>
      <c r="C13" s="783">
        <v>768.03697805000002</v>
      </c>
      <c r="D13" s="784">
        <v>766.58025234999991</v>
      </c>
      <c r="E13" s="785">
        <v>360.07726630999997</v>
      </c>
      <c r="F13" s="786">
        <v>329.56736310999997</v>
      </c>
      <c r="G13" s="786">
        <v>18.522993549999999</v>
      </c>
      <c r="H13" s="787">
        <v>11.986909649999999</v>
      </c>
      <c r="I13" s="788">
        <v>114.13559613999999</v>
      </c>
      <c r="J13" s="786">
        <v>33.054064070000003</v>
      </c>
      <c r="K13" s="786">
        <v>8.4333699999999998E-2</v>
      </c>
      <c r="L13" s="786" t="s">
        <v>379</v>
      </c>
      <c r="M13" s="786">
        <v>1.6196729999999999E-2</v>
      </c>
      <c r="N13" s="786">
        <v>0.21480992000000002</v>
      </c>
      <c r="O13" s="786">
        <v>80.766191710000001</v>
      </c>
      <c r="P13" s="789">
        <v>153.86052538999999</v>
      </c>
      <c r="Q13" s="788">
        <v>137.53163696000001</v>
      </c>
      <c r="R13" s="786">
        <v>38.015962189999996</v>
      </c>
      <c r="S13" s="786">
        <v>93.321128700000003</v>
      </c>
      <c r="T13" s="787">
        <v>6.1945460700000003</v>
      </c>
      <c r="U13" s="790">
        <v>0.97522754</v>
      </c>
      <c r="V13" s="791">
        <v>1.4567257</v>
      </c>
      <c r="W13" s="792">
        <v>52.244361259999998</v>
      </c>
      <c r="X13" s="793">
        <v>1.4363535999999999</v>
      </c>
      <c r="Y13" s="793" t="s">
        <v>379</v>
      </c>
      <c r="Z13" s="793" t="s">
        <v>379</v>
      </c>
      <c r="AA13" s="793" t="s">
        <v>379</v>
      </c>
      <c r="AB13" s="793">
        <v>821.71769290999998</v>
      </c>
      <c r="AC13" s="470"/>
      <c r="AD13" s="462"/>
      <c r="AE13" s="451"/>
      <c r="AF13" s="446"/>
      <c r="AG13" s="496" t="s">
        <v>218</v>
      </c>
      <c r="AH13" s="574">
        <v>93.467255807782706</v>
      </c>
      <c r="AI13" s="537">
        <v>99.810331306742725</v>
      </c>
      <c r="AJ13" s="477">
        <v>46.971894358895952</v>
      </c>
      <c r="AK13" s="469">
        <v>91.526845470512654</v>
      </c>
      <c r="AL13" s="469">
        <v>5.1441718994981116</v>
      </c>
      <c r="AM13" s="478">
        <v>3.3289826299892411</v>
      </c>
      <c r="AN13" s="479">
        <v>14.888929866130802</v>
      </c>
      <c r="AO13" s="469">
        <v>28.960346454453635</v>
      </c>
      <c r="AP13" s="469">
        <v>7.3889043253916459E-2</v>
      </c>
      <c r="AQ13" s="469" t="s">
        <v>379</v>
      </c>
      <c r="AR13" s="469">
        <v>1.4190778817270039E-2</v>
      </c>
      <c r="AS13" s="469">
        <v>0.18820589479947325</v>
      </c>
      <c r="AT13" s="469">
        <v>70.763367819914208</v>
      </c>
      <c r="AU13" s="549">
        <v>20.071026473527187</v>
      </c>
      <c r="AV13" s="479">
        <v>17.94093136868425</v>
      </c>
      <c r="AW13" s="469">
        <v>27.64161252661934</v>
      </c>
      <c r="AX13" s="469">
        <v>67.854299390867951</v>
      </c>
      <c r="AY13" s="478">
        <v>4.5040880825127054</v>
      </c>
      <c r="AZ13" s="480">
        <v>0.12721793145732344</v>
      </c>
      <c r="BA13" s="571">
        <v>0.1896686932572621</v>
      </c>
      <c r="BB13" s="481">
        <v>6.357945278625289</v>
      </c>
      <c r="BC13" s="482">
        <v>0.17479891359200889</v>
      </c>
      <c r="BD13" s="482" t="s">
        <v>379</v>
      </c>
      <c r="BE13" s="482" t="s">
        <v>379</v>
      </c>
      <c r="BF13" s="482" t="s">
        <v>379</v>
      </c>
      <c r="BG13" s="539">
        <v>100</v>
      </c>
      <c r="BH13" s="445"/>
      <c r="BI13" s="445"/>
    </row>
    <row r="14" spans="1:61" x14ac:dyDescent="0.2">
      <c r="A14" s="1029"/>
      <c r="B14" s="952" t="s">
        <v>219</v>
      </c>
      <c r="C14" s="794">
        <v>16.571658599999999</v>
      </c>
      <c r="D14" s="819">
        <v>16.571658599999999</v>
      </c>
      <c r="E14" s="796">
        <v>13.04176204</v>
      </c>
      <c r="F14" s="797">
        <v>12.64485425</v>
      </c>
      <c r="G14" s="797" t="s">
        <v>379</v>
      </c>
      <c r="H14" s="798">
        <v>0.39690778999999998</v>
      </c>
      <c r="I14" s="820">
        <v>0.76164243999999992</v>
      </c>
      <c r="J14" s="797">
        <v>9.5619999999999996E-5</v>
      </c>
      <c r="K14" s="797">
        <v>2.51944E-3</v>
      </c>
      <c r="L14" s="797">
        <v>3.3082790000000001E-2</v>
      </c>
      <c r="M14" s="797">
        <v>4.9025100000000005E-3</v>
      </c>
      <c r="N14" s="797">
        <v>4.5176699999999997E-3</v>
      </c>
      <c r="O14" s="797">
        <v>0.71652441</v>
      </c>
      <c r="P14" s="801">
        <v>2.2559876000000001</v>
      </c>
      <c r="Q14" s="820">
        <v>0.48965073000000003</v>
      </c>
      <c r="R14" s="797">
        <v>3.4653139999999999E-2</v>
      </c>
      <c r="S14" s="797">
        <v>0.20418271999999998</v>
      </c>
      <c r="T14" s="798">
        <v>0.25081487000000002</v>
      </c>
      <c r="U14" s="821">
        <v>2.2615780000000002E-2</v>
      </c>
      <c r="V14" s="822" t="s">
        <v>379</v>
      </c>
      <c r="W14" s="805">
        <v>0.49325839999999999</v>
      </c>
      <c r="X14" s="806">
        <v>1.435896E-2</v>
      </c>
      <c r="Y14" s="806" t="s">
        <v>379</v>
      </c>
      <c r="Z14" s="1031">
        <v>2.6599999999999999E-6</v>
      </c>
      <c r="AA14" s="806" t="s">
        <v>379</v>
      </c>
      <c r="AB14" s="806">
        <v>17.079278610000003</v>
      </c>
      <c r="AC14" s="470"/>
      <c r="AD14" s="462"/>
      <c r="AE14" s="451"/>
      <c r="AF14" s="446"/>
      <c r="AG14" s="497" t="s">
        <v>219</v>
      </c>
      <c r="AH14" s="576">
        <v>97.027860358792978</v>
      </c>
      <c r="AI14" s="537">
        <v>100</v>
      </c>
      <c r="AJ14" s="490">
        <v>78.69919574616388</v>
      </c>
      <c r="AK14" s="468">
        <v>96.956639840669865</v>
      </c>
      <c r="AL14" s="468" t="s">
        <v>379</v>
      </c>
      <c r="AM14" s="491">
        <v>3.0433601593301267</v>
      </c>
      <c r="AN14" s="492">
        <v>4.5960543744245363</v>
      </c>
      <c r="AO14" s="468">
        <v>1.255444746487604E-2</v>
      </c>
      <c r="AP14" s="468">
        <v>0.33079039030440582</v>
      </c>
      <c r="AQ14" s="468">
        <v>4.3436116821431332</v>
      </c>
      <c r="AR14" s="468">
        <v>0.64367605355604929</v>
      </c>
      <c r="AS14" s="468">
        <v>0.59314840701366378</v>
      </c>
      <c r="AT14" s="468">
        <v>94.076219019517879</v>
      </c>
      <c r="AU14" s="551">
        <v>13.613529305992342</v>
      </c>
      <c r="AV14" s="492">
        <v>2.9547478729739223</v>
      </c>
      <c r="AW14" s="468">
        <v>7.0771139256751434</v>
      </c>
      <c r="AX14" s="468">
        <v>41.69966620901392</v>
      </c>
      <c r="AY14" s="491">
        <v>51.223219865310931</v>
      </c>
      <c r="AZ14" s="493">
        <v>0.13647264010133545</v>
      </c>
      <c r="BA14" s="573" t="s">
        <v>379</v>
      </c>
      <c r="BB14" s="494">
        <v>2.8880517219924893</v>
      </c>
      <c r="BC14" s="495">
        <v>8.4072403336712107E-2</v>
      </c>
      <c r="BD14" s="495" t="s">
        <v>379</v>
      </c>
      <c r="BE14" s="495">
        <v>1.557442829255421E-5</v>
      </c>
      <c r="BF14" s="495" t="s">
        <v>379</v>
      </c>
      <c r="BG14" s="541">
        <v>100</v>
      </c>
      <c r="BH14" s="445"/>
      <c r="BI14" s="445"/>
    </row>
    <row r="15" spans="1:61" x14ac:dyDescent="0.2">
      <c r="A15" s="1029"/>
      <c r="B15" s="951" t="s">
        <v>220</v>
      </c>
      <c r="C15" s="783">
        <v>36.507438130000004</v>
      </c>
      <c r="D15" s="784">
        <v>36.507438130000004</v>
      </c>
      <c r="E15" s="785">
        <v>12.64687084</v>
      </c>
      <c r="F15" s="786">
        <v>12.229187459999999</v>
      </c>
      <c r="G15" s="786">
        <v>0.31329541</v>
      </c>
      <c r="H15" s="787">
        <v>0.10438797</v>
      </c>
      <c r="I15" s="788">
        <v>4.2549748900000006</v>
      </c>
      <c r="J15" s="786">
        <v>2.3809E-3</v>
      </c>
      <c r="K15" s="786">
        <v>1.4849009200000001</v>
      </c>
      <c r="L15" s="786">
        <v>0.26495334999999998</v>
      </c>
      <c r="M15" s="786">
        <v>1.6704440000000001E-2</v>
      </c>
      <c r="N15" s="786">
        <v>0.83671766000000003</v>
      </c>
      <c r="O15" s="786">
        <v>1.64931761</v>
      </c>
      <c r="P15" s="789">
        <v>10.775861800000001</v>
      </c>
      <c r="Q15" s="788">
        <v>8.8297306000000013</v>
      </c>
      <c r="R15" s="786">
        <v>2.1013816000000003</v>
      </c>
      <c r="S15" s="786">
        <v>6.0383366800000005</v>
      </c>
      <c r="T15" s="787">
        <v>0.69001232000000001</v>
      </c>
      <c r="U15" s="790" t="s">
        <v>379</v>
      </c>
      <c r="V15" s="791" t="s">
        <v>379</v>
      </c>
      <c r="W15" s="792">
        <v>1.3919678</v>
      </c>
      <c r="X15" s="793">
        <v>7.2717309999999993E-2</v>
      </c>
      <c r="Y15" s="793" t="s">
        <v>379</v>
      </c>
      <c r="Z15" s="793">
        <v>3.926267E-2</v>
      </c>
      <c r="AA15" s="793" t="s">
        <v>379</v>
      </c>
      <c r="AB15" s="793">
        <v>38.011385909999994</v>
      </c>
      <c r="AC15" s="470"/>
      <c r="AD15" s="462"/>
      <c r="AE15" s="451"/>
      <c r="AF15" s="446"/>
      <c r="AG15" s="496" t="s">
        <v>220</v>
      </c>
      <c r="AH15" s="574">
        <v>96.043428188698769</v>
      </c>
      <c r="AI15" s="537">
        <v>100</v>
      </c>
      <c r="AJ15" s="477">
        <v>34.64190172689063</v>
      </c>
      <c r="AK15" s="469">
        <v>96.697338137755494</v>
      </c>
      <c r="AL15" s="469">
        <v>2.477256342407621</v>
      </c>
      <c r="AM15" s="478">
        <v>0.82540551983687382</v>
      </c>
      <c r="AN15" s="479">
        <v>11.655090326657222</v>
      </c>
      <c r="AO15" s="469">
        <v>5.5955676861820437E-2</v>
      </c>
      <c r="AP15" s="469">
        <v>34.897994897450495</v>
      </c>
      <c r="AQ15" s="469">
        <v>6.2269074871085763</v>
      </c>
      <c r="AR15" s="469">
        <v>0.39258610054923254</v>
      </c>
      <c r="AS15" s="469">
        <v>19.664455881195575</v>
      </c>
      <c r="AT15" s="469">
        <v>38.762099721815275</v>
      </c>
      <c r="AU15" s="549">
        <v>29.516893959055789</v>
      </c>
      <c r="AV15" s="479">
        <v>24.186113987396354</v>
      </c>
      <c r="AW15" s="469">
        <v>23.7989322120428</v>
      </c>
      <c r="AX15" s="469">
        <v>68.386420305960399</v>
      </c>
      <c r="AY15" s="478">
        <v>7.8146474819967882</v>
      </c>
      <c r="AZ15" s="480" t="s">
        <v>379</v>
      </c>
      <c r="BA15" s="571" t="s">
        <v>379</v>
      </c>
      <c r="BB15" s="481">
        <v>3.6619759229399804</v>
      </c>
      <c r="BC15" s="482">
        <v>0.19130402183223108</v>
      </c>
      <c r="BD15" s="482" t="s">
        <v>379</v>
      </c>
      <c r="BE15" s="482">
        <v>0.10329186652905181</v>
      </c>
      <c r="BF15" s="482" t="s">
        <v>379</v>
      </c>
      <c r="BG15" s="539">
        <v>100</v>
      </c>
      <c r="BH15" s="445"/>
      <c r="BI15" s="445"/>
    </row>
    <row r="16" spans="1:61" x14ac:dyDescent="0.2">
      <c r="A16" s="1029"/>
      <c r="B16" s="952" t="s">
        <v>221</v>
      </c>
      <c r="C16" s="794">
        <v>85.011496969999996</v>
      </c>
      <c r="D16" s="819">
        <v>85.00274872</v>
      </c>
      <c r="E16" s="796">
        <v>54.5072598</v>
      </c>
      <c r="F16" s="797">
        <v>50.902150540000001</v>
      </c>
      <c r="G16" s="797">
        <v>3.5597121699999996</v>
      </c>
      <c r="H16" s="798">
        <v>4.5397100000000003E-2</v>
      </c>
      <c r="I16" s="820">
        <v>5.4963984899999998</v>
      </c>
      <c r="J16" s="797">
        <v>0.19705818</v>
      </c>
      <c r="K16" s="797">
        <v>0.52929935000000006</v>
      </c>
      <c r="L16" s="797">
        <v>0.74807352999999999</v>
      </c>
      <c r="M16" s="797">
        <v>0.11837368999999999</v>
      </c>
      <c r="N16" s="797">
        <v>0.50648981999999998</v>
      </c>
      <c r="O16" s="797">
        <v>3.3971039099999998</v>
      </c>
      <c r="P16" s="801">
        <v>15.83847673</v>
      </c>
      <c r="Q16" s="820">
        <v>9.1606137000000007</v>
      </c>
      <c r="R16" s="797">
        <v>1.3409966</v>
      </c>
      <c r="S16" s="797">
        <v>6.9473274700000003</v>
      </c>
      <c r="T16" s="798">
        <v>0.87228961999999999</v>
      </c>
      <c r="U16" s="821" t="s">
        <v>379</v>
      </c>
      <c r="V16" s="822">
        <v>8.7482500000000008E-3</v>
      </c>
      <c r="W16" s="805">
        <v>5.2949377800000006</v>
      </c>
      <c r="X16" s="806">
        <v>0.16272412999999999</v>
      </c>
      <c r="Y16" s="806" t="s">
        <v>379</v>
      </c>
      <c r="Z16" s="806">
        <v>3.2269800000000004E-3</v>
      </c>
      <c r="AA16" s="806" t="s">
        <v>379</v>
      </c>
      <c r="AB16" s="806">
        <v>90.472385859999989</v>
      </c>
      <c r="AC16" s="470"/>
      <c r="AD16" s="462"/>
      <c r="AE16" s="451"/>
      <c r="AF16" s="446"/>
      <c r="AG16" s="497" t="s">
        <v>221</v>
      </c>
      <c r="AH16" s="576">
        <v>93.964026881693655</v>
      </c>
      <c r="AI16" s="537">
        <v>99.989709333076348</v>
      </c>
      <c r="AJ16" s="490">
        <v>64.124114361933778</v>
      </c>
      <c r="AK16" s="468">
        <v>93.386001656975608</v>
      </c>
      <c r="AL16" s="468">
        <v>6.5307120245292536</v>
      </c>
      <c r="AM16" s="491">
        <v>8.3286336841317435E-2</v>
      </c>
      <c r="AN16" s="492">
        <v>6.4661420633645594</v>
      </c>
      <c r="AO16" s="468">
        <v>3.5852236761676282</v>
      </c>
      <c r="AP16" s="468">
        <v>9.6299304164898718</v>
      </c>
      <c r="AQ16" s="468">
        <v>13.610249172454017</v>
      </c>
      <c r="AR16" s="468">
        <v>2.1536591681874215</v>
      </c>
      <c r="AS16" s="468">
        <v>9.214939945156706</v>
      </c>
      <c r="AT16" s="468">
        <v>61.80599743960704</v>
      </c>
      <c r="AU16" s="551">
        <v>18.63289948678262</v>
      </c>
      <c r="AV16" s="492">
        <v>10.776844087919043</v>
      </c>
      <c r="AW16" s="468">
        <v>14.638720111077271</v>
      </c>
      <c r="AX16" s="468">
        <v>75.839105299244309</v>
      </c>
      <c r="AY16" s="491">
        <v>9.5221744805154263</v>
      </c>
      <c r="AZ16" s="493" t="s">
        <v>379</v>
      </c>
      <c r="BA16" s="573">
        <v>1.0290666923659986E-2</v>
      </c>
      <c r="BB16" s="494">
        <v>5.8525457571037922</v>
      </c>
      <c r="BC16" s="495">
        <v>0.17986054910921084</v>
      </c>
      <c r="BD16" s="495" t="s">
        <v>379</v>
      </c>
      <c r="BE16" s="495">
        <v>3.5668120933535874E-3</v>
      </c>
      <c r="BF16" s="495" t="s">
        <v>379</v>
      </c>
      <c r="BG16" s="541">
        <v>100</v>
      </c>
      <c r="BH16" s="445"/>
      <c r="BI16" s="445"/>
    </row>
    <row r="17" spans="1:61" x14ac:dyDescent="0.2">
      <c r="A17" s="1029"/>
      <c r="B17" s="951" t="s">
        <v>222</v>
      </c>
      <c r="C17" s="783">
        <v>260.50350484000001</v>
      </c>
      <c r="D17" s="784">
        <v>257.18737792999997</v>
      </c>
      <c r="E17" s="785">
        <v>91.149691179999991</v>
      </c>
      <c r="F17" s="786">
        <v>76.88062515</v>
      </c>
      <c r="G17" s="786">
        <v>12.380299059999999</v>
      </c>
      <c r="H17" s="787">
        <v>1.8887669800000002</v>
      </c>
      <c r="I17" s="788">
        <v>45.493219879999998</v>
      </c>
      <c r="J17" s="786">
        <v>6.12236929</v>
      </c>
      <c r="K17" s="786">
        <v>2.1149589400000002</v>
      </c>
      <c r="L17" s="786">
        <v>7.87782801</v>
      </c>
      <c r="M17" s="786">
        <v>4.9983234000000003</v>
      </c>
      <c r="N17" s="786">
        <v>2.9640691299999999</v>
      </c>
      <c r="O17" s="786">
        <v>21.415671109999998</v>
      </c>
      <c r="P17" s="789">
        <v>79.763875329999991</v>
      </c>
      <c r="Q17" s="788">
        <v>40.780591540000003</v>
      </c>
      <c r="R17" s="786">
        <v>13.24080009</v>
      </c>
      <c r="S17" s="786">
        <v>16.65787216</v>
      </c>
      <c r="T17" s="787">
        <v>10.881919289999999</v>
      </c>
      <c r="U17" s="790" t="s">
        <v>379</v>
      </c>
      <c r="V17" s="791">
        <v>3.3161269099999999</v>
      </c>
      <c r="W17" s="792">
        <v>15.359161159999999</v>
      </c>
      <c r="X17" s="793">
        <v>0.77057754000000001</v>
      </c>
      <c r="Y17" s="793" t="s">
        <v>379</v>
      </c>
      <c r="Z17" s="793">
        <v>3.3965499999999999E-3</v>
      </c>
      <c r="AA17" s="793" t="s">
        <v>379</v>
      </c>
      <c r="AB17" s="793">
        <v>276.63664009000001</v>
      </c>
      <c r="AC17" s="470"/>
      <c r="AD17" s="462"/>
      <c r="AE17" s="451"/>
      <c r="AF17" s="446"/>
      <c r="AG17" s="496" t="s">
        <v>222</v>
      </c>
      <c r="AH17" s="574">
        <v>94.168113361718355</v>
      </c>
      <c r="AI17" s="537">
        <v>98.727031748752552</v>
      </c>
      <c r="AJ17" s="477">
        <v>35.440966004485915</v>
      </c>
      <c r="AK17" s="469">
        <v>84.345458722595325</v>
      </c>
      <c r="AL17" s="469">
        <v>13.58238179386885</v>
      </c>
      <c r="AM17" s="478">
        <v>2.0721594945068036</v>
      </c>
      <c r="AN17" s="479">
        <v>17.688745165550905</v>
      </c>
      <c r="AO17" s="469">
        <v>13.457762071247792</v>
      </c>
      <c r="AP17" s="469">
        <v>4.6489541641122463</v>
      </c>
      <c r="AQ17" s="469">
        <v>17.316488106974592</v>
      </c>
      <c r="AR17" s="469">
        <v>10.986963361099427</v>
      </c>
      <c r="AS17" s="469">
        <v>6.5154085330044573</v>
      </c>
      <c r="AT17" s="469">
        <v>47.074423763561491</v>
      </c>
      <c r="AU17" s="549">
        <v>31.013915213097953</v>
      </c>
      <c r="AV17" s="479">
        <v>15.856373616865238</v>
      </c>
      <c r="AW17" s="469">
        <v>32.468386528951264</v>
      </c>
      <c r="AX17" s="469">
        <v>40.84754911821468</v>
      </c>
      <c r="AY17" s="478">
        <v>26.684064352834046</v>
      </c>
      <c r="AZ17" s="480" t="s">
        <v>379</v>
      </c>
      <c r="BA17" s="571">
        <v>1.2729682512474254</v>
      </c>
      <c r="BB17" s="481">
        <v>5.5521066027273545</v>
      </c>
      <c r="BC17" s="482">
        <v>0.27855223362650117</v>
      </c>
      <c r="BD17" s="482" t="s">
        <v>379</v>
      </c>
      <c r="BE17" s="482">
        <v>1.2278019277905407E-3</v>
      </c>
      <c r="BF17" s="482" t="s">
        <v>379</v>
      </c>
      <c r="BG17" s="539">
        <v>100</v>
      </c>
      <c r="BH17" s="445"/>
      <c r="BI17" s="445"/>
    </row>
    <row r="18" spans="1:61" x14ac:dyDescent="0.2">
      <c r="A18" s="1029"/>
      <c r="B18" s="952" t="s">
        <v>223</v>
      </c>
      <c r="C18" s="794">
        <v>344.30879356000003</v>
      </c>
      <c r="D18" s="819">
        <v>340.91265035000004</v>
      </c>
      <c r="E18" s="796">
        <v>52.053986739999999</v>
      </c>
      <c r="F18" s="797">
        <v>40.437231879999999</v>
      </c>
      <c r="G18" s="797">
        <v>8.6382931700000007</v>
      </c>
      <c r="H18" s="798">
        <v>2.9784616900000001</v>
      </c>
      <c r="I18" s="820">
        <v>62.607481110000002</v>
      </c>
      <c r="J18" s="797">
        <v>13.335250550000001</v>
      </c>
      <c r="K18" s="797">
        <v>0.93918060000000003</v>
      </c>
      <c r="L18" s="797">
        <v>18.732070619999998</v>
      </c>
      <c r="M18" s="797">
        <v>2.5677443100000001</v>
      </c>
      <c r="N18" s="797">
        <v>8.7564382900000002</v>
      </c>
      <c r="O18" s="797">
        <v>18.276796740000002</v>
      </c>
      <c r="P18" s="801">
        <v>130.85842759000002</v>
      </c>
      <c r="Q18" s="820">
        <v>95.392754910000008</v>
      </c>
      <c r="R18" s="797">
        <v>28.717731109999999</v>
      </c>
      <c r="S18" s="797">
        <v>55.357066209999999</v>
      </c>
      <c r="T18" s="798">
        <v>11.317957590000001</v>
      </c>
      <c r="U18" s="821" t="s">
        <v>379</v>
      </c>
      <c r="V18" s="822">
        <v>3.39614321</v>
      </c>
      <c r="W18" s="805">
        <v>16.734390569999999</v>
      </c>
      <c r="X18" s="806">
        <v>0.99660227000000001</v>
      </c>
      <c r="Y18" s="806" t="s">
        <v>379</v>
      </c>
      <c r="Z18" s="806">
        <v>1.2216704700000001</v>
      </c>
      <c r="AA18" s="806" t="s">
        <v>379</v>
      </c>
      <c r="AB18" s="806">
        <v>363.26145687000002</v>
      </c>
      <c r="AC18" s="470"/>
      <c r="AD18" s="462"/>
      <c r="AE18" s="451"/>
      <c r="AF18" s="446"/>
      <c r="AG18" s="497" t="s">
        <v>223</v>
      </c>
      <c r="AH18" s="576">
        <v>94.782638523419621</v>
      </c>
      <c r="AI18" s="537">
        <v>99.013634483486356</v>
      </c>
      <c r="AJ18" s="490">
        <v>15.269010019592544</v>
      </c>
      <c r="AK18" s="468">
        <v>77.683256197025727</v>
      </c>
      <c r="AL18" s="468">
        <v>16.594873343989331</v>
      </c>
      <c r="AM18" s="491">
        <v>5.7218704589849443</v>
      </c>
      <c r="AN18" s="492">
        <v>18.364669379597281</v>
      </c>
      <c r="AO18" s="468">
        <v>21.299771710301286</v>
      </c>
      <c r="AP18" s="468">
        <v>1.5001092255251092</v>
      </c>
      <c r="AQ18" s="468">
        <v>29.91985987599174</v>
      </c>
      <c r="AR18" s="468">
        <v>4.1013378345129849</v>
      </c>
      <c r="AS18" s="468">
        <v>13.986249142678533</v>
      </c>
      <c r="AT18" s="468">
        <v>29.192672210990349</v>
      </c>
      <c r="AU18" s="551">
        <v>38.384737983660457</v>
      </c>
      <c r="AV18" s="492">
        <v>27.981582617149719</v>
      </c>
      <c r="AW18" s="468">
        <v>30.104729795354224</v>
      </c>
      <c r="AX18" s="468">
        <v>58.030681955068395</v>
      </c>
      <c r="AY18" s="491">
        <v>11.86458824957737</v>
      </c>
      <c r="AZ18" s="493" t="s">
        <v>379</v>
      </c>
      <c r="BA18" s="573">
        <v>0.98636551651364679</v>
      </c>
      <c r="BB18" s="494">
        <v>4.6067068921073888</v>
      </c>
      <c r="BC18" s="495">
        <v>0.27434847577475113</v>
      </c>
      <c r="BD18" s="495" t="s">
        <v>379</v>
      </c>
      <c r="BE18" s="495">
        <v>0.33630610869823108</v>
      </c>
      <c r="BF18" s="495" t="s">
        <v>379</v>
      </c>
      <c r="BG18" s="541">
        <v>100</v>
      </c>
      <c r="BH18" s="445"/>
      <c r="BI18" s="445"/>
    </row>
    <row r="19" spans="1:61" x14ac:dyDescent="0.2">
      <c r="A19" s="1029"/>
      <c r="B19" s="951" t="s">
        <v>241</v>
      </c>
      <c r="C19" s="783">
        <v>17.452572029999999</v>
      </c>
      <c r="D19" s="784">
        <v>16.949258239999999</v>
      </c>
      <c r="E19" s="785">
        <v>5.5977015400000001</v>
      </c>
      <c r="F19" s="786">
        <v>3.8299595900000001</v>
      </c>
      <c r="G19" s="786">
        <v>1.5506264300000001</v>
      </c>
      <c r="H19" s="787">
        <v>0.21711553</v>
      </c>
      <c r="I19" s="788">
        <v>2.7874761100000001</v>
      </c>
      <c r="J19" s="786">
        <v>5.064863E-2</v>
      </c>
      <c r="K19" s="786">
        <v>1.9523929999999998E-2</v>
      </c>
      <c r="L19" s="786">
        <v>0.27832711999999998</v>
      </c>
      <c r="M19" s="786">
        <v>0.12543685000000002</v>
      </c>
      <c r="N19" s="786">
        <v>0.42617986000000002</v>
      </c>
      <c r="O19" s="786">
        <v>1.8873597099999999</v>
      </c>
      <c r="P19" s="789">
        <v>5.6477418899999998</v>
      </c>
      <c r="Q19" s="788">
        <v>2.9163386899999999</v>
      </c>
      <c r="R19" s="786">
        <v>0.53844762999999995</v>
      </c>
      <c r="S19" s="786">
        <v>1.7116639199999999</v>
      </c>
      <c r="T19" s="787">
        <v>0.66622713999999994</v>
      </c>
      <c r="U19" s="790" t="s">
        <v>379</v>
      </c>
      <c r="V19" s="791">
        <v>0.50331380000000003</v>
      </c>
      <c r="W19" s="792">
        <v>1.6762919599999999</v>
      </c>
      <c r="X19" s="793">
        <v>0.10425948</v>
      </c>
      <c r="Y19" s="793" t="s">
        <v>379</v>
      </c>
      <c r="Z19" s="793">
        <v>7.7829999999999992E-5</v>
      </c>
      <c r="AA19" s="793" t="s">
        <v>379</v>
      </c>
      <c r="AB19" s="793">
        <v>19.233201310000002</v>
      </c>
      <c r="AC19" s="470"/>
      <c r="AD19" s="462"/>
      <c r="AE19" s="451"/>
      <c r="AF19" s="446"/>
      <c r="AG19" s="496" t="s">
        <v>241</v>
      </c>
      <c r="AH19" s="574">
        <v>90.741898598678986</v>
      </c>
      <c r="AI19" s="537">
        <v>97.116105356076858</v>
      </c>
      <c r="AJ19" s="477">
        <v>33.026233129126012</v>
      </c>
      <c r="AK19" s="469">
        <v>68.420217881069817</v>
      </c>
      <c r="AL19" s="469">
        <v>27.701127309477812</v>
      </c>
      <c r="AM19" s="478">
        <v>3.8786549880971326</v>
      </c>
      <c r="AN19" s="479">
        <v>16.446006489072175</v>
      </c>
      <c r="AO19" s="469">
        <v>1.8170067832437853</v>
      </c>
      <c r="AP19" s="469">
        <v>0.70041604769125709</v>
      </c>
      <c r="AQ19" s="469">
        <v>9.9849149917916247</v>
      </c>
      <c r="AR19" s="469">
        <v>4.50001524856118</v>
      </c>
      <c r="AS19" s="469">
        <v>15.289094621155336</v>
      </c>
      <c r="AT19" s="469">
        <v>67.708551948809344</v>
      </c>
      <c r="AU19" s="549">
        <v>33.32146935298568</v>
      </c>
      <c r="AV19" s="479">
        <v>17.206290969816507</v>
      </c>
      <c r="AW19" s="469">
        <v>18.463137764016015</v>
      </c>
      <c r="AX19" s="469">
        <v>58.692220004117559</v>
      </c>
      <c r="AY19" s="478">
        <v>22.844642231866423</v>
      </c>
      <c r="AZ19" s="480" t="s">
        <v>379</v>
      </c>
      <c r="BA19" s="571">
        <v>2.8838947012212968</v>
      </c>
      <c r="BB19" s="481">
        <v>8.7156159444368644</v>
      </c>
      <c r="BC19" s="482">
        <v>0.5420807400679154</v>
      </c>
      <c r="BD19" s="482" t="s">
        <v>379</v>
      </c>
      <c r="BE19" s="482">
        <v>4.0466482280063015E-4</v>
      </c>
      <c r="BF19" s="482" t="s">
        <v>379</v>
      </c>
      <c r="BG19" s="539">
        <v>100</v>
      </c>
      <c r="BH19" s="445"/>
      <c r="BI19" s="445"/>
    </row>
    <row r="20" spans="1:61" x14ac:dyDescent="0.2">
      <c r="A20" s="1029"/>
      <c r="B20" s="952" t="s">
        <v>224</v>
      </c>
      <c r="C20" s="794">
        <v>368.49947340999995</v>
      </c>
      <c r="D20" s="819">
        <v>366.27692447999999</v>
      </c>
      <c r="E20" s="796">
        <v>125.63882906000001</v>
      </c>
      <c r="F20" s="797">
        <v>90.66557195</v>
      </c>
      <c r="G20" s="797">
        <v>25.745821459999998</v>
      </c>
      <c r="H20" s="798">
        <v>9.2274356500000003</v>
      </c>
      <c r="I20" s="820">
        <v>53.655540240000001</v>
      </c>
      <c r="J20" s="797">
        <v>15.42012506</v>
      </c>
      <c r="K20" s="797">
        <v>1.0599193499999999</v>
      </c>
      <c r="L20" s="797">
        <v>6.8931941399999994</v>
      </c>
      <c r="M20" s="797">
        <v>4.2918981899999995</v>
      </c>
      <c r="N20" s="797">
        <v>3.5078508200000003</v>
      </c>
      <c r="O20" s="797">
        <v>22.482552680000001</v>
      </c>
      <c r="P20" s="801">
        <v>104.84491874</v>
      </c>
      <c r="Q20" s="820">
        <v>81.811631329999997</v>
      </c>
      <c r="R20" s="797">
        <v>27.729179859999999</v>
      </c>
      <c r="S20" s="797">
        <v>47.268134619999998</v>
      </c>
      <c r="T20" s="798">
        <v>6.81431685</v>
      </c>
      <c r="U20" s="821">
        <v>0.32600510999999999</v>
      </c>
      <c r="V20" s="822">
        <v>2.2225489299999999</v>
      </c>
      <c r="W20" s="805">
        <v>16.995882340000001</v>
      </c>
      <c r="X20" s="806">
        <v>1.00145032</v>
      </c>
      <c r="Y20" s="806" t="s">
        <v>379</v>
      </c>
      <c r="Z20" s="806">
        <v>0.16992119</v>
      </c>
      <c r="AA20" s="806" t="s">
        <v>379</v>
      </c>
      <c r="AB20" s="806">
        <v>386.66672726999997</v>
      </c>
      <c r="AC20" s="470"/>
      <c r="AD20" s="462"/>
      <c r="AE20" s="451"/>
      <c r="AF20" s="446"/>
      <c r="AG20" s="497" t="s">
        <v>224</v>
      </c>
      <c r="AH20" s="576">
        <v>95.301573013983614</v>
      </c>
      <c r="AI20" s="537">
        <v>99.396865100122653</v>
      </c>
      <c r="AJ20" s="490">
        <v>34.301595504103432</v>
      </c>
      <c r="AK20" s="468">
        <v>72.163655637622824</v>
      </c>
      <c r="AL20" s="468">
        <v>20.491930442701626</v>
      </c>
      <c r="AM20" s="491">
        <v>7.3444139196755422</v>
      </c>
      <c r="AN20" s="492">
        <v>14.648899959006231</v>
      </c>
      <c r="AO20" s="468">
        <v>28.73911061378962</v>
      </c>
      <c r="AP20" s="468">
        <v>1.9754145522699149</v>
      </c>
      <c r="AQ20" s="468">
        <v>12.847124656963475</v>
      </c>
      <c r="AR20" s="468">
        <v>7.9989842070407589</v>
      </c>
      <c r="AS20" s="468">
        <v>6.5377234192582234</v>
      </c>
      <c r="AT20" s="468">
        <v>41.901642550678005</v>
      </c>
      <c r="AU20" s="551">
        <v>28.624494674035873</v>
      </c>
      <c r="AV20" s="492">
        <v>22.336004771839566</v>
      </c>
      <c r="AW20" s="468">
        <v>33.893933428793297</v>
      </c>
      <c r="AX20" s="468">
        <v>57.776790233330757</v>
      </c>
      <c r="AY20" s="491">
        <v>8.3292763378759531</v>
      </c>
      <c r="AZ20" s="493">
        <v>8.900509101489984E-2</v>
      </c>
      <c r="BA20" s="573">
        <v>0.60313489987735935</v>
      </c>
      <c r="BB20" s="494">
        <v>4.3954861231523008</v>
      </c>
      <c r="BC20" s="495">
        <v>0.25899573182067759</v>
      </c>
      <c r="BD20" s="495" t="s">
        <v>379</v>
      </c>
      <c r="BE20" s="495">
        <v>4.3945128457186379E-2</v>
      </c>
      <c r="BF20" s="495" t="s">
        <v>379</v>
      </c>
      <c r="BG20" s="541">
        <v>100</v>
      </c>
      <c r="BH20" s="445"/>
      <c r="BI20" s="445"/>
    </row>
    <row r="21" spans="1:61" x14ac:dyDescent="0.2">
      <c r="A21" s="1029"/>
      <c r="B21" s="951" t="s">
        <v>225</v>
      </c>
      <c r="C21" s="783">
        <v>6.5192690199999994</v>
      </c>
      <c r="D21" s="784">
        <v>6.5192690199999994</v>
      </c>
      <c r="E21" s="785">
        <v>3.5459299500000001</v>
      </c>
      <c r="F21" s="786">
        <v>3.5459299500000001</v>
      </c>
      <c r="G21" s="786" t="s">
        <v>379</v>
      </c>
      <c r="H21" s="787" t="s">
        <v>379</v>
      </c>
      <c r="I21" s="788">
        <v>0.41323615000000002</v>
      </c>
      <c r="J21" s="786">
        <v>1.218867E-2</v>
      </c>
      <c r="K21" s="786" t="s">
        <v>379</v>
      </c>
      <c r="L21" s="786">
        <v>3.1772200000000001E-3</v>
      </c>
      <c r="M21" s="786" t="s">
        <v>379</v>
      </c>
      <c r="N21" s="786">
        <v>5.2452069999999996E-2</v>
      </c>
      <c r="O21" s="786">
        <v>0.34541820000000001</v>
      </c>
      <c r="P21" s="789">
        <v>2.0525283299999999</v>
      </c>
      <c r="Q21" s="788">
        <v>0.49049626999999996</v>
      </c>
      <c r="R21" s="786">
        <v>6.759999999999999E-5</v>
      </c>
      <c r="S21" s="786">
        <v>0.41124099999999997</v>
      </c>
      <c r="T21" s="787">
        <v>7.9187670000000002E-2</v>
      </c>
      <c r="U21" s="790">
        <v>1.7078320000000001E-2</v>
      </c>
      <c r="V21" s="791" t="s">
        <v>379</v>
      </c>
      <c r="W21" s="792">
        <v>0.55366967</v>
      </c>
      <c r="X21" s="793">
        <v>9.8875400000000002E-3</v>
      </c>
      <c r="Y21" s="793" t="s">
        <v>379</v>
      </c>
      <c r="Z21" s="793" t="s">
        <v>379</v>
      </c>
      <c r="AA21" s="793" t="s">
        <v>379</v>
      </c>
      <c r="AB21" s="793">
        <v>7.0828262299999993</v>
      </c>
      <c r="AC21" s="470"/>
      <c r="AD21" s="462"/>
      <c r="AE21" s="451"/>
      <c r="AF21" s="446"/>
      <c r="AG21" s="496" t="s">
        <v>225</v>
      </c>
      <c r="AH21" s="574">
        <v>92.043328585233411</v>
      </c>
      <c r="AI21" s="537">
        <v>100</v>
      </c>
      <c r="AJ21" s="477">
        <v>54.391526705244019</v>
      </c>
      <c r="AK21" s="469">
        <v>100</v>
      </c>
      <c r="AL21" s="469" t="s">
        <v>379</v>
      </c>
      <c r="AM21" s="478" t="s">
        <v>379</v>
      </c>
      <c r="AN21" s="479">
        <v>6.338688413260174</v>
      </c>
      <c r="AO21" s="469">
        <v>2.9495652788363262</v>
      </c>
      <c r="AP21" s="469" t="s">
        <v>379</v>
      </c>
      <c r="AQ21" s="469">
        <v>0.76886303388510424</v>
      </c>
      <c r="AR21" s="469" t="s">
        <v>379</v>
      </c>
      <c r="AS21" s="469">
        <v>12.693001326239244</v>
      </c>
      <c r="AT21" s="469">
        <v>83.588572780963133</v>
      </c>
      <c r="AU21" s="549">
        <v>31.484025643108073</v>
      </c>
      <c r="AV21" s="479">
        <v>7.5237924450615781</v>
      </c>
      <c r="AW21" s="469">
        <v>1.3781960054456682E-2</v>
      </c>
      <c r="AX21" s="469">
        <v>83.841820040751784</v>
      </c>
      <c r="AY21" s="478">
        <v>16.144397999193757</v>
      </c>
      <c r="AZ21" s="480">
        <v>0.26196679332616346</v>
      </c>
      <c r="BA21" s="571" t="s">
        <v>379</v>
      </c>
      <c r="BB21" s="481">
        <v>7.8170726207411141</v>
      </c>
      <c r="BC21" s="482">
        <v>0.13959879402547479</v>
      </c>
      <c r="BD21" s="482" t="s">
        <v>379</v>
      </c>
      <c r="BE21" s="482" t="s">
        <v>379</v>
      </c>
      <c r="BF21" s="482" t="s">
        <v>379</v>
      </c>
      <c r="BG21" s="539">
        <v>100</v>
      </c>
      <c r="BH21" s="445"/>
      <c r="BI21" s="445"/>
    </row>
    <row r="22" spans="1:61" x14ac:dyDescent="0.2">
      <c r="A22" s="1029"/>
      <c r="B22" s="952" t="s">
        <v>226</v>
      </c>
      <c r="C22" s="794">
        <v>6.7948291699999999</v>
      </c>
      <c r="D22" s="819">
        <v>6.7948258699999995</v>
      </c>
      <c r="E22" s="796">
        <v>1.8552405799999998</v>
      </c>
      <c r="F22" s="797">
        <v>1.78878238</v>
      </c>
      <c r="G22" s="797" t="s">
        <v>379</v>
      </c>
      <c r="H22" s="798">
        <v>6.6458200000000009E-2</v>
      </c>
      <c r="I22" s="820">
        <v>0.92811248999999996</v>
      </c>
      <c r="J22" s="797">
        <v>0.11118581000000001</v>
      </c>
      <c r="K22" s="797">
        <v>9.6091700000000002E-3</v>
      </c>
      <c r="L22" s="797">
        <v>3.0217150000000002E-2</v>
      </c>
      <c r="M22" s="797">
        <v>4.1719299999999999E-3</v>
      </c>
      <c r="N22" s="797">
        <v>0.14168042</v>
      </c>
      <c r="O22" s="797">
        <v>0.63124800999999997</v>
      </c>
      <c r="P22" s="801">
        <v>2.7369544399999999</v>
      </c>
      <c r="Q22" s="820">
        <v>1.2671857500000001</v>
      </c>
      <c r="R22" s="797">
        <v>0.43828546000000002</v>
      </c>
      <c r="S22" s="797">
        <v>0.45442300999999996</v>
      </c>
      <c r="T22" s="798">
        <v>0.37447728000000002</v>
      </c>
      <c r="U22" s="821">
        <v>7.3326200000000006E-3</v>
      </c>
      <c r="V22" s="822">
        <v>3.3000000000000002E-6</v>
      </c>
      <c r="W22" s="805">
        <v>0.59008492999999995</v>
      </c>
      <c r="X22" s="806">
        <v>4.8508639999999999E-2</v>
      </c>
      <c r="Y22" s="806" t="s">
        <v>379</v>
      </c>
      <c r="Z22" s="806">
        <v>3.0674000000000001E-4</v>
      </c>
      <c r="AA22" s="806" t="s">
        <v>379</v>
      </c>
      <c r="AB22" s="806">
        <v>7.4337294800000002</v>
      </c>
      <c r="AC22" s="470"/>
      <c r="AD22" s="462"/>
      <c r="AE22" s="451"/>
      <c r="AF22" s="446"/>
      <c r="AG22" s="497" t="s">
        <v>226</v>
      </c>
      <c r="AH22" s="576">
        <v>91.405386600105331</v>
      </c>
      <c r="AI22" s="537">
        <v>99.9999514336576</v>
      </c>
      <c r="AJ22" s="490">
        <v>27.303725150501908</v>
      </c>
      <c r="AK22" s="468">
        <v>96.417812292570716</v>
      </c>
      <c r="AL22" s="468" t="s">
        <v>379</v>
      </c>
      <c r="AM22" s="491">
        <v>3.5821877074292985</v>
      </c>
      <c r="AN22" s="492">
        <v>13.65910632232287</v>
      </c>
      <c r="AO22" s="468">
        <v>11.979777365133835</v>
      </c>
      <c r="AP22" s="468">
        <v>1.0353454030125164</v>
      </c>
      <c r="AQ22" s="468">
        <v>3.2557637490688225</v>
      </c>
      <c r="AR22" s="468">
        <v>0.44950693422949201</v>
      </c>
      <c r="AS22" s="468">
        <v>15.265436197286819</v>
      </c>
      <c r="AT22" s="468">
        <v>68.014170351268518</v>
      </c>
      <c r="AU22" s="551">
        <v>40.279979095328898</v>
      </c>
      <c r="AV22" s="492">
        <v>18.649274819459063</v>
      </c>
      <c r="AW22" s="468">
        <v>34.587309713670628</v>
      </c>
      <c r="AX22" s="468">
        <v>35.860804937239863</v>
      </c>
      <c r="AY22" s="491">
        <v>29.551885349089506</v>
      </c>
      <c r="AZ22" s="493">
        <v>0.10791475955806945</v>
      </c>
      <c r="BA22" s="573">
        <v>4.8566342397096653E-5</v>
      </c>
      <c r="BB22" s="494">
        <v>7.9379392482277948</v>
      </c>
      <c r="BC22" s="495">
        <v>0.65254782448715087</v>
      </c>
      <c r="BD22" s="495" t="s">
        <v>379</v>
      </c>
      <c r="BE22" s="495">
        <v>4.1263271797186791E-3</v>
      </c>
      <c r="BF22" s="495" t="s">
        <v>379</v>
      </c>
      <c r="BG22" s="541">
        <v>100</v>
      </c>
      <c r="BH22" s="445"/>
      <c r="BI22" s="445"/>
    </row>
    <row r="23" spans="1:61" x14ac:dyDescent="0.2">
      <c r="A23" s="1029"/>
      <c r="B23" s="951" t="s">
        <v>227</v>
      </c>
      <c r="C23" s="783">
        <v>11.313469880000001</v>
      </c>
      <c r="D23" s="784">
        <v>11.30532857</v>
      </c>
      <c r="E23" s="785">
        <v>4.3714010500000002</v>
      </c>
      <c r="F23" s="786">
        <v>2.9380837799999999</v>
      </c>
      <c r="G23" s="786">
        <v>1.4144462900000001</v>
      </c>
      <c r="H23" s="787">
        <v>1.8870979999999999E-2</v>
      </c>
      <c r="I23" s="788">
        <v>1.2592353700000001</v>
      </c>
      <c r="J23" s="786" t="s">
        <v>379</v>
      </c>
      <c r="K23" s="786" t="s">
        <v>379</v>
      </c>
      <c r="L23" s="786">
        <v>0.20589642</v>
      </c>
      <c r="M23" s="786">
        <v>6.6537090000000007E-2</v>
      </c>
      <c r="N23" s="786">
        <v>0.29781124999999997</v>
      </c>
      <c r="O23" s="786">
        <v>0.68899060999999995</v>
      </c>
      <c r="P23" s="789">
        <v>4.4869766200000001</v>
      </c>
      <c r="Q23" s="788">
        <v>1.17875777</v>
      </c>
      <c r="R23" s="786">
        <v>0.32646717000000003</v>
      </c>
      <c r="S23" s="786">
        <v>0.75245271000000002</v>
      </c>
      <c r="T23" s="787">
        <v>9.9837889999999999E-2</v>
      </c>
      <c r="U23" s="790">
        <v>8.9577600000000004E-3</v>
      </c>
      <c r="V23" s="791">
        <v>8.1412999999999989E-3</v>
      </c>
      <c r="W23" s="792">
        <v>2.7857578100000002</v>
      </c>
      <c r="X23" s="793">
        <v>8.1134520000000002E-2</v>
      </c>
      <c r="Y23" s="793" t="s">
        <v>379</v>
      </c>
      <c r="Z23" s="793">
        <v>1.6415900000000001E-3</v>
      </c>
      <c r="AA23" s="793" t="s">
        <v>379</v>
      </c>
      <c r="AB23" s="793">
        <v>14.182003790000001</v>
      </c>
      <c r="AC23" s="470"/>
      <c r="AD23" s="462"/>
      <c r="AE23" s="451"/>
      <c r="AF23" s="446"/>
      <c r="AG23" s="496" t="s">
        <v>227</v>
      </c>
      <c r="AH23" s="574">
        <v>79.773423047435244</v>
      </c>
      <c r="AI23" s="537">
        <v>99.92803878839689</v>
      </c>
      <c r="AJ23" s="477">
        <v>38.666731558780334</v>
      </c>
      <c r="AK23" s="469">
        <v>67.211490009593149</v>
      </c>
      <c r="AL23" s="469">
        <v>32.356818187615161</v>
      </c>
      <c r="AM23" s="478">
        <v>0.43169180279169306</v>
      </c>
      <c r="AN23" s="479">
        <v>11.138423462910465</v>
      </c>
      <c r="AO23" s="469" t="s">
        <v>379</v>
      </c>
      <c r="AP23" s="469" t="s">
        <v>379</v>
      </c>
      <c r="AQ23" s="469">
        <v>16.350908249980304</v>
      </c>
      <c r="AR23" s="469">
        <v>5.283927976070113</v>
      </c>
      <c r="AS23" s="469">
        <v>23.650165576273476</v>
      </c>
      <c r="AT23" s="469">
        <v>54.714998197676088</v>
      </c>
      <c r="AU23" s="549">
        <v>39.689042138118054</v>
      </c>
      <c r="AV23" s="479">
        <v>10.426567991380368</v>
      </c>
      <c r="AW23" s="469">
        <v>27.695865792681058</v>
      </c>
      <c r="AX23" s="469">
        <v>63.834379645276904</v>
      </c>
      <c r="AY23" s="478">
        <v>8.4697545620420378</v>
      </c>
      <c r="AZ23" s="480">
        <v>7.9234848810767478E-2</v>
      </c>
      <c r="BA23" s="571">
        <v>7.1961123212889999E-2</v>
      </c>
      <c r="BB23" s="481">
        <v>19.642906963290269</v>
      </c>
      <c r="BC23" s="482">
        <v>0.57209489717672679</v>
      </c>
      <c r="BD23" s="482" t="s">
        <v>379</v>
      </c>
      <c r="BE23" s="482">
        <v>1.1575162609655458E-2</v>
      </c>
      <c r="BF23" s="482" t="s">
        <v>379</v>
      </c>
      <c r="BG23" s="539">
        <v>100</v>
      </c>
      <c r="BH23" s="445"/>
      <c r="BI23" s="445"/>
    </row>
    <row r="24" spans="1:61" x14ac:dyDescent="0.2">
      <c r="A24" s="1029"/>
      <c r="B24" s="952" t="s">
        <v>228</v>
      </c>
      <c r="C24" s="794">
        <v>10.32618115</v>
      </c>
      <c r="D24" s="819">
        <v>10.32611839</v>
      </c>
      <c r="E24" s="796">
        <v>1.03168905</v>
      </c>
      <c r="F24" s="797">
        <v>1.03168905</v>
      </c>
      <c r="G24" s="797" t="s">
        <v>379</v>
      </c>
      <c r="H24" s="798" t="s">
        <v>379</v>
      </c>
      <c r="I24" s="820">
        <v>1.2557591299999999</v>
      </c>
      <c r="J24" s="797">
        <v>0.32496343</v>
      </c>
      <c r="K24" s="797">
        <v>5.1367379999999997E-2</v>
      </c>
      <c r="L24" s="797">
        <v>0.18938506000000002</v>
      </c>
      <c r="M24" s="797">
        <v>2.4268889999999998E-2</v>
      </c>
      <c r="N24" s="797">
        <v>2.9384530000000002E-2</v>
      </c>
      <c r="O24" s="797">
        <v>0.6363898400000001</v>
      </c>
      <c r="P24" s="801">
        <v>6.4322717000000003</v>
      </c>
      <c r="Q24" s="820">
        <v>1.60639851</v>
      </c>
      <c r="R24" s="797">
        <v>0.63523541000000006</v>
      </c>
      <c r="S24" s="797">
        <v>0.92009681999999993</v>
      </c>
      <c r="T24" s="798">
        <v>5.106629E-2</v>
      </c>
      <c r="U24" s="821" t="s">
        <v>379</v>
      </c>
      <c r="V24" s="822">
        <v>6.2760000000000002E-5</v>
      </c>
      <c r="W24" s="805">
        <v>0.53516768999999997</v>
      </c>
      <c r="X24" s="806">
        <v>8.759610000000001E-3</v>
      </c>
      <c r="Y24" s="806" t="s">
        <v>379</v>
      </c>
      <c r="Z24" s="806" t="s">
        <v>379</v>
      </c>
      <c r="AA24" s="806" t="s">
        <v>379</v>
      </c>
      <c r="AB24" s="806">
        <v>10.87010845</v>
      </c>
      <c r="AC24" s="470"/>
      <c r="AD24" s="462"/>
      <c r="AE24" s="451"/>
      <c r="AF24" s="446"/>
      <c r="AG24" s="497" t="s">
        <v>228</v>
      </c>
      <c r="AH24" s="576">
        <v>94.996118920966239</v>
      </c>
      <c r="AI24" s="537">
        <v>99.99939222449143</v>
      </c>
      <c r="AJ24" s="490">
        <v>9.9910635442559563</v>
      </c>
      <c r="AK24" s="468">
        <v>100</v>
      </c>
      <c r="AL24" s="468" t="s">
        <v>379</v>
      </c>
      <c r="AM24" s="491" t="s">
        <v>379</v>
      </c>
      <c r="AN24" s="492">
        <v>12.16099876615883</v>
      </c>
      <c r="AO24" s="468">
        <v>25.877847290666324</v>
      </c>
      <c r="AP24" s="468">
        <v>4.0905440201736774</v>
      </c>
      <c r="AQ24" s="468">
        <v>15.081320571406081</v>
      </c>
      <c r="AR24" s="468">
        <v>1.9326070916163673</v>
      </c>
      <c r="AS24" s="468">
        <v>2.3399813943618315</v>
      </c>
      <c r="AT24" s="468">
        <v>50.677699631775731</v>
      </c>
      <c r="AU24" s="551">
        <v>62.291283685350038</v>
      </c>
      <c r="AV24" s="492">
        <v>15.556654004235176</v>
      </c>
      <c r="AW24" s="468">
        <v>39.544073655795415</v>
      </c>
      <c r="AX24" s="468">
        <v>57.276996602791918</v>
      </c>
      <c r="AY24" s="491">
        <v>3.1789303639232087</v>
      </c>
      <c r="AZ24" s="493" t="s">
        <v>379</v>
      </c>
      <c r="BA24" s="573">
        <v>6.0777550856736613E-4</v>
      </c>
      <c r="BB24" s="494">
        <v>4.9232966944317837</v>
      </c>
      <c r="BC24" s="495">
        <v>8.0584384601977005E-2</v>
      </c>
      <c r="BD24" s="495" t="s">
        <v>379</v>
      </c>
      <c r="BE24" s="495" t="s">
        <v>379</v>
      </c>
      <c r="BF24" s="495" t="s">
        <v>379</v>
      </c>
      <c r="BG24" s="541">
        <v>100</v>
      </c>
      <c r="BH24" s="445"/>
      <c r="BI24" s="445"/>
    </row>
    <row r="25" spans="1:61" x14ac:dyDescent="0.2">
      <c r="A25" s="1029"/>
      <c r="B25" s="951" t="s">
        <v>229</v>
      </c>
      <c r="C25" s="783">
        <v>42.854082369999993</v>
      </c>
      <c r="D25" s="784">
        <v>42.678780169999996</v>
      </c>
      <c r="E25" s="785">
        <v>16.45015695</v>
      </c>
      <c r="F25" s="786">
        <v>14.839250190000001</v>
      </c>
      <c r="G25" s="786">
        <v>1.43045442</v>
      </c>
      <c r="H25" s="787">
        <v>0.18045233999999999</v>
      </c>
      <c r="I25" s="788">
        <v>3.96913954</v>
      </c>
      <c r="J25" s="786">
        <v>1.1005017100000001</v>
      </c>
      <c r="K25" s="786">
        <v>0.15925302999999999</v>
      </c>
      <c r="L25" s="786">
        <v>0.54315765999999999</v>
      </c>
      <c r="M25" s="786">
        <v>0.15542839</v>
      </c>
      <c r="N25" s="786">
        <v>0.51062974999999999</v>
      </c>
      <c r="O25" s="786">
        <v>1.5001690000000001</v>
      </c>
      <c r="P25" s="789">
        <v>10.718309509999999</v>
      </c>
      <c r="Q25" s="788">
        <v>11.54117417</v>
      </c>
      <c r="R25" s="786">
        <v>3.3260593800000002</v>
      </c>
      <c r="S25" s="786">
        <v>7.3488792999999992</v>
      </c>
      <c r="T25" s="787">
        <v>0.86623549</v>
      </c>
      <c r="U25" s="790" t="s">
        <v>379</v>
      </c>
      <c r="V25" s="791">
        <v>0.17530219</v>
      </c>
      <c r="W25" s="792">
        <v>3.0514375399999998</v>
      </c>
      <c r="X25" s="793">
        <v>7.38206E-2</v>
      </c>
      <c r="Y25" s="793" t="s">
        <v>379</v>
      </c>
      <c r="Z25" s="793">
        <v>9.301435999999999E-2</v>
      </c>
      <c r="AA25" s="793" t="s">
        <v>379</v>
      </c>
      <c r="AB25" s="793">
        <v>46.072354870000005</v>
      </c>
      <c r="AC25" s="470"/>
      <c r="AD25" s="462"/>
      <c r="AE25" s="451"/>
      <c r="AF25" s="446"/>
      <c r="AG25" s="496" t="s">
        <v>229</v>
      </c>
      <c r="AH25" s="574">
        <v>93.014742769105581</v>
      </c>
      <c r="AI25" s="537">
        <v>99.590932321251344</v>
      </c>
      <c r="AJ25" s="477">
        <v>38.544112283610289</v>
      </c>
      <c r="AK25" s="469">
        <v>90.207347170629888</v>
      </c>
      <c r="AL25" s="469">
        <v>8.6956885842964553</v>
      </c>
      <c r="AM25" s="478">
        <v>1.0969642450736616</v>
      </c>
      <c r="AN25" s="479">
        <v>9.3000304230578958</v>
      </c>
      <c r="AO25" s="469">
        <v>27.726455543057078</v>
      </c>
      <c r="AP25" s="469">
        <v>4.01228095901108</v>
      </c>
      <c r="AQ25" s="469">
        <v>13.68451913887613</v>
      </c>
      <c r="AR25" s="469">
        <v>3.9159215349732954</v>
      </c>
      <c r="AS25" s="469">
        <v>12.864998694402164</v>
      </c>
      <c r="AT25" s="469">
        <v>37.795824129680263</v>
      </c>
      <c r="AU25" s="549">
        <v>25.113907818607643</v>
      </c>
      <c r="AV25" s="479">
        <v>27.041949474724174</v>
      </c>
      <c r="AW25" s="469">
        <v>28.819072747777451</v>
      </c>
      <c r="AX25" s="469">
        <v>63.675317534870892</v>
      </c>
      <c r="AY25" s="478">
        <v>7.5056097173516623</v>
      </c>
      <c r="AZ25" s="480" t="s">
        <v>379</v>
      </c>
      <c r="BA25" s="571">
        <v>0.40906765541366563</v>
      </c>
      <c r="BB25" s="481">
        <v>6.6231421176757381</v>
      </c>
      <c r="BC25" s="482">
        <v>0.16022753820223817</v>
      </c>
      <c r="BD25" s="482" t="s">
        <v>379</v>
      </c>
      <c r="BE25" s="482">
        <v>0.20188757501641455</v>
      </c>
      <c r="BF25" s="482" t="s">
        <v>379</v>
      </c>
      <c r="BG25" s="539">
        <v>100</v>
      </c>
      <c r="BH25" s="445"/>
      <c r="BI25" s="445"/>
    </row>
    <row r="26" spans="1:61" x14ac:dyDescent="0.2">
      <c r="A26" s="1029"/>
      <c r="B26" s="952" t="s">
        <v>230</v>
      </c>
      <c r="C26" s="794">
        <v>2.8058027400000003</v>
      </c>
      <c r="D26" s="819">
        <v>2.8058027400000003</v>
      </c>
      <c r="E26" s="796">
        <v>2.0504484600000001</v>
      </c>
      <c r="F26" s="797">
        <v>2.0504484600000001</v>
      </c>
      <c r="G26" s="797" t="s">
        <v>379</v>
      </c>
      <c r="H26" s="798" t="s">
        <v>379</v>
      </c>
      <c r="I26" s="820">
        <v>7.2991360000000005E-2</v>
      </c>
      <c r="J26" s="797" t="s">
        <v>379</v>
      </c>
      <c r="K26" s="797" t="s">
        <v>379</v>
      </c>
      <c r="L26" s="797" t="s">
        <v>379</v>
      </c>
      <c r="M26" s="797" t="s">
        <v>379</v>
      </c>
      <c r="N26" s="797" t="s">
        <v>379</v>
      </c>
      <c r="O26" s="797">
        <v>7.2991360000000005E-2</v>
      </c>
      <c r="P26" s="801">
        <v>0.54248969999999996</v>
      </c>
      <c r="Q26" s="820">
        <v>0.13987323000000002</v>
      </c>
      <c r="R26" s="797">
        <v>6.7238800000000001E-2</v>
      </c>
      <c r="S26" s="797">
        <v>4.983456E-2</v>
      </c>
      <c r="T26" s="798">
        <v>2.279987E-2</v>
      </c>
      <c r="U26" s="821" t="s">
        <v>379</v>
      </c>
      <c r="V26" s="822" t="s">
        <v>379</v>
      </c>
      <c r="W26" s="805">
        <v>2.4373E-4</v>
      </c>
      <c r="X26" s="806" t="s">
        <v>379</v>
      </c>
      <c r="Y26" s="806" t="s">
        <v>379</v>
      </c>
      <c r="Z26" s="806">
        <v>6.1512999999999997E-4</v>
      </c>
      <c r="AA26" s="806" t="s">
        <v>379</v>
      </c>
      <c r="AB26" s="806">
        <v>2.8066616</v>
      </c>
      <c r="AC26" s="470"/>
      <c r="AD26" s="462"/>
      <c r="AE26" s="451"/>
      <c r="AF26" s="446"/>
      <c r="AG26" s="497" t="s">
        <v>230</v>
      </c>
      <c r="AH26" s="576">
        <v>99.969399232169636</v>
      </c>
      <c r="AI26" s="537">
        <v>100</v>
      </c>
      <c r="AJ26" s="490">
        <v>73.078853005895922</v>
      </c>
      <c r="AK26" s="468">
        <v>100</v>
      </c>
      <c r="AL26" s="468" t="s">
        <v>379</v>
      </c>
      <c r="AM26" s="491" t="s">
        <v>379</v>
      </c>
      <c r="AN26" s="492">
        <v>2.6014430365835342</v>
      </c>
      <c r="AO26" s="468" t="s">
        <v>379</v>
      </c>
      <c r="AP26" s="468" t="s">
        <v>379</v>
      </c>
      <c r="AQ26" s="468" t="s">
        <v>379</v>
      </c>
      <c r="AR26" s="468" t="s">
        <v>379</v>
      </c>
      <c r="AS26" s="468" t="s">
        <v>379</v>
      </c>
      <c r="AT26" s="468">
        <v>100</v>
      </c>
      <c r="AU26" s="551">
        <v>19.334563056275293</v>
      </c>
      <c r="AV26" s="492">
        <v>4.9851412576494951</v>
      </c>
      <c r="AW26" s="468">
        <v>48.071242796066123</v>
      </c>
      <c r="AX26" s="468">
        <v>35.62837577998306</v>
      </c>
      <c r="AY26" s="491">
        <v>16.300381423950814</v>
      </c>
      <c r="AZ26" s="493" t="s">
        <v>379</v>
      </c>
      <c r="BA26" s="573" t="s">
        <v>379</v>
      </c>
      <c r="BB26" s="494">
        <v>8.6839824223910698E-3</v>
      </c>
      <c r="BC26" s="495" t="s">
        <v>379</v>
      </c>
      <c r="BD26" s="495" t="s">
        <v>379</v>
      </c>
      <c r="BE26" s="495">
        <v>2.1916785407973659E-2</v>
      </c>
      <c r="BF26" s="495" t="s">
        <v>379</v>
      </c>
      <c r="BG26" s="541">
        <v>100</v>
      </c>
      <c r="BH26" s="445"/>
      <c r="BI26" s="445"/>
    </row>
    <row r="27" spans="1:61" x14ac:dyDescent="0.2">
      <c r="A27" s="1029"/>
      <c r="B27" s="951" t="s">
        <v>231</v>
      </c>
      <c r="C27" s="783">
        <v>159.04014043000001</v>
      </c>
      <c r="D27" s="784">
        <v>157.96599157</v>
      </c>
      <c r="E27" s="785">
        <v>59.939110509999999</v>
      </c>
      <c r="F27" s="786">
        <v>48.109635269999998</v>
      </c>
      <c r="G27" s="786">
        <v>9.7607563499999994</v>
      </c>
      <c r="H27" s="787">
        <v>2.06871889</v>
      </c>
      <c r="I27" s="788">
        <v>25.809848809999998</v>
      </c>
      <c r="J27" s="786">
        <v>4.3119752399999998</v>
      </c>
      <c r="K27" s="786">
        <v>0.15327243000000002</v>
      </c>
      <c r="L27" s="786">
        <v>12.337214640000001</v>
      </c>
      <c r="M27" s="786">
        <v>1.10065255</v>
      </c>
      <c r="N27" s="786">
        <v>3.4212716200000002</v>
      </c>
      <c r="O27" s="786">
        <v>4.4854623399999998</v>
      </c>
      <c r="P27" s="789">
        <v>33.659221270000003</v>
      </c>
      <c r="Q27" s="788">
        <v>38.216909000000001</v>
      </c>
      <c r="R27" s="786">
        <v>11.074786249999999</v>
      </c>
      <c r="S27" s="786">
        <v>17.941713709999998</v>
      </c>
      <c r="T27" s="787">
        <v>9.2004090400000003</v>
      </c>
      <c r="U27" s="790">
        <v>0.34090198999999999</v>
      </c>
      <c r="V27" s="791">
        <v>1.07414885</v>
      </c>
      <c r="W27" s="792">
        <v>6.1018702100000004</v>
      </c>
      <c r="X27" s="793">
        <v>0.11970925</v>
      </c>
      <c r="Y27" s="793" t="s">
        <v>379</v>
      </c>
      <c r="Z27" s="793" t="s">
        <v>379</v>
      </c>
      <c r="AA27" s="793" t="s">
        <v>379</v>
      </c>
      <c r="AB27" s="793">
        <v>165.26171987999999</v>
      </c>
      <c r="AC27" s="470"/>
      <c r="AD27" s="462"/>
      <c r="AE27" s="451"/>
      <c r="AF27" s="446"/>
      <c r="AG27" s="496" t="s">
        <v>231</v>
      </c>
      <c r="AH27" s="574">
        <v>96.235317256459879</v>
      </c>
      <c r="AI27" s="537">
        <v>99.324605186404</v>
      </c>
      <c r="AJ27" s="477">
        <v>37.944313148845701</v>
      </c>
      <c r="AK27" s="469">
        <v>80.264179532616822</v>
      </c>
      <c r="AL27" s="469">
        <v>16.28445311742081</v>
      </c>
      <c r="AM27" s="478">
        <v>3.4513673499623643</v>
      </c>
      <c r="AN27" s="479">
        <v>16.338864177966304</v>
      </c>
      <c r="AO27" s="469">
        <v>16.706704761204684</v>
      </c>
      <c r="AP27" s="469">
        <v>0.59385249068415602</v>
      </c>
      <c r="AQ27" s="469">
        <v>47.800414217149381</v>
      </c>
      <c r="AR27" s="469">
        <v>4.2644672508641479</v>
      </c>
      <c r="AS27" s="469">
        <v>13.255682531059353</v>
      </c>
      <c r="AT27" s="469">
        <v>17.378878787783183</v>
      </c>
      <c r="AU27" s="549">
        <v>21.307890980499103</v>
      </c>
      <c r="AV27" s="479">
        <v>24.193124494815592</v>
      </c>
      <c r="AW27" s="469">
        <v>28.978759768352795</v>
      </c>
      <c r="AX27" s="469">
        <v>46.947056105453214</v>
      </c>
      <c r="AY27" s="478">
        <v>24.074184126193984</v>
      </c>
      <c r="AZ27" s="480">
        <v>0.21580720420378263</v>
      </c>
      <c r="BA27" s="571">
        <v>0.67539480730826973</v>
      </c>
      <c r="BB27" s="481">
        <v>3.6922465858582965</v>
      </c>
      <c r="BC27" s="482">
        <v>7.2436163732849571E-2</v>
      </c>
      <c r="BD27" s="482" t="s">
        <v>379</v>
      </c>
      <c r="BE27" s="482" t="s">
        <v>379</v>
      </c>
      <c r="BF27" s="482" t="s">
        <v>379</v>
      </c>
      <c r="BG27" s="539">
        <v>100</v>
      </c>
      <c r="BH27" s="445"/>
      <c r="BI27" s="445"/>
    </row>
    <row r="28" spans="1:61" x14ac:dyDescent="0.2">
      <c r="A28" s="1030"/>
      <c r="B28" s="952" t="s">
        <v>232</v>
      </c>
      <c r="C28" s="794">
        <v>58.534311629999998</v>
      </c>
      <c r="D28" s="819">
        <v>58.297137459999995</v>
      </c>
      <c r="E28" s="796">
        <v>12.324988919999999</v>
      </c>
      <c r="F28" s="797">
        <v>8.9828075199999997</v>
      </c>
      <c r="G28" s="797">
        <v>2.8361300000000003</v>
      </c>
      <c r="H28" s="798">
        <v>0.50605140000000004</v>
      </c>
      <c r="I28" s="820">
        <v>15.40900856</v>
      </c>
      <c r="J28" s="797">
        <v>5.8585072200000008</v>
      </c>
      <c r="K28" s="797">
        <v>0.24486886999999999</v>
      </c>
      <c r="L28" s="797">
        <v>1.79326746</v>
      </c>
      <c r="M28" s="797">
        <v>1.97797979</v>
      </c>
      <c r="N28" s="797">
        <v>0.98145192999999997</v>
      </c>
      <c r="O28" s="797">
        <v>4.5529332800000004</v>
      </c>
      <c r="P28" s="801">
        <v>21.418449339999999</v>
      </c>
      <c r="Q28" s="820">
        <v>9.0972926699999999</v>
      </c>
      <c r="R28" s="797">
        <v>1.4233659500000002</v>
      </c>
      <c r="S28" s="797">
        <v>6.87968987</v>
      </c>
      <c r="T28" s="798">
        <v>0.79423684999999999</v>
      </c>
      <c r="U28" s="821">
        <v>4.7397979999999999E-2</v>
      </c>
      <c r="V28" s="822">
        <v>0.23717417000000002</v>
      </c>
      <c r="W28" s="805">
        <v>9.0081233699999999</v>
      </c>
      <c r="X28" s="806">
        <v>0.18900374</v>
      </c>
      <c r="Y28" s="806" t="s">
        <v>379</v>
      </c>
      <c r="Z28" s="806">
        <v>2.0299999999999997E-3</v>
      </c>
      <c r="AA28" s="806" t="s">
        <v>379</v>
      </c>
      <c r="AB28" s="806">
        <v>67.733468729999998</v>
      </c>
      <c r="AC28" s="470"/>
      <c r="AD28" s="462"/>
      <c r="AE28" s="451"/>
      <c r="AF28" s="452"/>
      <c r="AG28" s="497" t="s">
        <v>232</v>
      </c>
      <c r="AH28" s="576">
        <v>86.418594422397305</v>
      </c>
      <c r="AI28" s="537">
        <v>99.594811720860065</v>
      </c>
      <c r="AJ28" s="490">
        <v>21.141670855548728</v>
      </c>
      <c r="AK28" s="468">
        <v>72.882885155567351</v>
      </c>
      <c r="AL28" s="468">
        <v>23.011217441321648</v>
      </c>
      <c r="AM28" s="491">
        <v>4.1058974031110127</v>
      </c>
      <c r="AN28" s="492">
        <v>26.431844223179464</v>
      </c>
      <c r="AO28" s="468">
        <v>38.020014053389559</v>
      </c>
      <c r="AP28" s="468">
        <v>1.5891280029245436</v>
      </c>
      <c r="AQ28" s="468">
        <v>11.63778612372969</v>
      </c>
      <c r="AR28" s="468">
        <v>12.836515615512125</v>
      </c>
      <c r="AS28" s="468">
        <v>6.3693385994199225</v>
      </c>
      <c r="AT28" s="468">
        <v>29.547217540127065</v>
      </c>
      <c r="AU28" s="551">
        <v>36.740139007161474</v>
      </c>
      <c r="AV28" s="492">
        <v>15.605041801995883</v>
      </c>
      <c r="AW28" s="468">
        <v>15.64603890005443</v>
      </c>
      <c r="AX28" s="468">
        <v>75.623486234394178</v>
      </c>
      <c r="AY28" s="491">
        <v>8.7304748655514022</v>
      </c>
      <c r="AZ28" s="493">
        <v>8.1304129267962183E-2</v>
      </c>
      <c r="BA28" s="573">
        <v>0.4051882791399285</v>
      </c>
      <c r="BB28" s="494">
        <v>13.299368154181346</v>
      </c>
      <c r="BC28" s="495">
        <v>0.27904039693199395</v>
      </c>
      <c r="BD28" s="495" t="s">
        <v>379</v>
      </c>
      <c r="BE28" s="495">
        <v>2.9970412531093176E-3</v>
      </c>
      <c r="BF28" s="495" t="s">
        <v>379</v>
      </c>
      <c r="BG28" s="541">
        <v>100</v>
      </c>
      <c r="BH28" s="445"/>
      <c r="BI28" s="445"/>
    </row>
    <row r="29" spans="1:61" x14ac:dyDescent="0.2">
      <c r="A29" s="1030"/>
      <c r="B29" s="951" t="s">
        <v>233</v>
      </c>
      <c r="C29" s="783">
        <v>302.12765234</v>
      </c>
      <c r="D29" s="784">
        <v>298.40380486999999</v>
      </c>
      <c r="E29" s="785">
        <v>168.64171192999999</v>
      </c>
      <c r="F29" s="786">
        <v>160.13341772999999</v>
      </c>
      <c r="G29" s="786">
        <v>6.0247328500000004</v>
      </c>
      <c r="H29" s="787">
        <v>2.48356135</v>
      </c>
      <c r="I29" s="788">
        <v>30.635462200000003</v>
      </c>
      <c r="J29" s="786">
        <v>5.9979679900000002</v>
      </c>
      <c r="K29" s="786">
        <v>1.09617875</v>
      </c>
      <c r="L29" s="786">
        <v>7.4650358100000007</v>
      </c>
      <c r="M29" s="786">
        <v>1.4733125899999999</v>
      </c>
      <c r="N29" s="786">
        <v>4.2233079</v>
      </c>
      <c r="O29" s="786">
        <v>10.37965915</v>
      </c>
      <c r="P29" s="789">
        <v>46.148218289999996</v>
      </c>
      <c r="Q29" s="788">
        <v>52.97841245</v>
      </c>
      <c r="R29" s="786">
        <v>9.1408973299999996</v>
      </c>
      <c r="S29" s="786">
        <v>33.483734680000005</v>
      </c>
      <c r="T29" s="787">
        <v>10.353780440000001</v>
      </c>
      <c r="U29" s="790" t="s">
        <v>379</v>
      </c>
      <c r="V29" s="791">
        <v>3.72384746</v>
      </c>
      <c r="W29" s="792">
        <v>17.81960716</v>
      </c>
      <c r="X29" s="793">
        <v>0.63567048999999998</v>
      </c>
      <c r="Y29" s="793" t="s">
        <v>379</v>
      </c>
      <c r="Z29" s="793">
        <v>0.27873707000000003</v>
      </c>
      <c r="AA29" s="793" t="s">
        <v>379</v>
      </c>
      <c r="AB29" s="793">
        <v>320.86166706</v>
      </c>
      <c r="AC29" s="470"/>
      <c r="AD29" s="462"/>
      <c r="AE29" s="451"/>
      <c r="AF29" s="452"/>
      <c r="AG29" s="496" t="s">
        <v>233</v>
      </c>
      <c r="AH29" s="574">
        <v>94.161342209664198</v>
      </c>
      <c r="AI29" s="537">
        <v>98.767458906472626</v>
      </c>
      <c r="AJ29" s="477">
        <v>56.514598399128644</v>
      </c>
      <c r="AK29" s="469">
        <v>94.954810347554101</v>
      </c>
      <c r="AL29" s="469">
        <v>3.5725045607345081</v>
      </c>
      <c r="AM29" s="478">
        <v>1.4726850917114029</v>
      </c>
      <c r="AN29" s="479">
        <v>10.266444897827755</v>
      </c>
      <c r="AO29" s="469">
        <v>19.578513132405099</v>
      </c>
      <c r="AP29" s="469">
        <v>3.5781368103530684</v>
      </c>
      <c r="AQ29" s="469">
        <v>24.367302707122207</v>
      </c>
      <c r="AR29" s="469">
        <v>4.809173696749383</v>
      </c>
      <c r="AS29" s="469">
        <v>13.785683638224983</v>
      </c>
      <c r="AT29" s="469">
        <v>33.881189982503344</v>
      </c>
      <c r="AU29" s="549">
        <v>15.465023413526691</v>
      </c>
      <c r="AV29" s="479">
        <v>17.753933289516908</v>
      </c>
      <c r="AW29" s="469">
        <v>17.254003861718207</v>
      </c>
      <c r="AX29" s="469">
        <v>63.202601081339125</v>
      </c>
      <c r="AY29" s="478">
        <v>19.543395056942671</v>
      </c>
      <c r="AZ29" s="480" t="s">
        <v>379</v>
      </c>
      <c r="BA29" s="571">
        <v>1.2325410902175085</v>
      </c>
      <c r="BB29" s="481">
        <v>5.5536728096185444</v>
      </c>
      <c r="BC29" s="482">
        <v>0.19811356583182366</v>
      </c>
      <c r="BD29" s="482" t="s">
        <v>379</v>
      </c>
      <c r="BE29" s="482">
        <v>8.6871414885430112E-2</v>
      </c>
      <c r="BF29" s="482" t="s">
        <v>379</v>
      </c>
      <c r="BG29" s="539">
        <v>100</v>
      </c>
      <c r="BH29" s="445"/>
      <c r="BI29" s="445"/>
    </row>
    <row r="30" spans="1:61" x14ac:dyDescent="0.2">
      <c r="A30" s="1030"/>
      <c r="B30" s="952" t="s">
        <v>234</v>
      </c>
      <c r="C30" s="794">
        <v>46.705956069999999</v>
      </c>
      <c r="D30" s="819">
        <v>45.714244809999997</v>
      </c>
      <c r="E30" s="796">
        <v>17.289999479999999</v>
      </c>
      <c r="F30" s="797">
        <v>15.145377959999999</v>
      </c>
      <c r="G30" s="797">
        <v>2.1446215099999999</v>
      </c>
      <c r="H30" s="798" t="s">
        <v>379</v>
      </c>
      <c r="I30" s="820">
        <v>7.4143998700000004</v>
      </c>
      <c r="J30" s="797">
        <v>0.14034235</v>
      </c>
      <c r="K30" s="797" t="s">
        <v>379</v>
      </c>
      <c r="L30" s="797">
        <v>0.92098105999999991</v>
      </c>
      <c r="M30" s="797">
        <v>1.00302311</v>
      </c>
      <c r="N30" s="797">
        <v>0.87359339000000003</v>
      </c>
      <c r="O30" s="797">
        <v>4.4764599500000006</v>
      </c>
      <c r="P30" s="801">
        <v>16.81160577</v>
      </c>
      <c r="Q30" s="820">
        <v>4.1499236899999996</v>
      </c>
      <c r="R30" s="797">
        <v>1.1016629499999999</v>
      </c>
      <c r="S30" s="797">
        <v>2.0312964899999999</v>
      </c>
      <c r="T30" s="798">
        <v>1.01696425</v>
      </c>
      <c r="U30" s="821">
        <v>4.8316000000000005E-2</v>
      </c>
      <c r="V30" s="822">
        <v>0.99171125999999998</v>
      </c>
      <c r="W30" s="805">
        <v>3.3958434200000003</v>
      </c>
      <c r="X30" s="806">
        <v>0.19029873</v>
      </c>
      <c r="Y30" s="806" t="s">
        <v>379</v>
      </c>
      <c r="Z30" s="806">
        <v>1.8390820000000002E-2</v>
      </c>
      <c r="AA30" s="806" t="s">
        <v>379</v>
      </c>
      <c r="AB30" s="806">
        <v>50.31048904</v>
      </c>
      <c r="AC30" s="470"/>
      <c r="AD30" s="462"/>
      <c r="AE30" s="451"/>
      <c r="AF30" s="452"/>
      <c r="AG30" s="497" t="s">
        <v>234</v>
      </c>
      <c r="AH30" s="576">
        <v>92.835424503359192</v>
      </c>
      <c r="AI30" s="537">
        <v>97.876692089305081</v>
      </c>
      <c r="AJ30" s="490">
        <v>37.821907704833855</v>
      </c>
      <c r="AK30" s="468">
        <v>87.596173600347612</v>
      </c>
      <c r="AL30" s="468">
        <v>12.403826341815483</v>
      </c>
      <c r="AM30" s="491" t="s">
        <v>379</v>
      </c>
      <c r="AN30" s="492">
        <v>16.219014228094828</v>
      </c>
      <c r="AO30" s="468">
        <v>1.8928349220528349</v>
      </c>
      <c r="AP30" s="468" t="s">
        <v>379</v>
      </c>
      <c r="AQ30" s="468">
        <v>12.421518614425633</v>
      </c>
      <c r="AR30" s="468">
        <v>13.528041751004183</v>
      </c>
      <c r="AS30" s="468">
        <v>11.782388397134023</v>
      </c>
      <c r="AT30" s="468">
        <v>60.375216180510648</v>
      </c>
      <c r="AU30" s="551">
        <v>36.775420527831756</v>
      </c>
      <c r="AV30" s="492">
        <v>9.0779661946689387</v>
      </c>
      <c r="AW30" s="468">
        <v>26.546583318017593</v>
      </c>
      <c r="AX30" s="468">
        <v>48.947803423344396</v>
      </c>
      <c r="AY30" s="491">
        <v>24.505613258638018</v>
      </c>
      <c r="AZ30" s="493">
        <v>0.10569134457063342</v>
      </c>
      <c r="BA30" s="573">
        <v>2.1233079106949111</v>
      </c>
      <c r="BB30" s="494">
        <v>6.749772233977076</v>
      </c>
      <c r="BC30" s="495">
        <v>0.37824861898818068</v>
      </c>
      <c r="BD30" s="495" t="s">
        <v>379</v>
      </c>
      <c r="BE30" s="495">
        <v>3.6554643675552716E-2</v>
      </c>
      <c r="BF30" s="495" t="s">
        <v>379</v>
      </c>
      <c r="BG30" s="541">
        <v>100</v>
      </c>
      <c r="BH30" s="445"/>
      <c r="BI30" s="445"/>
    </row>
    <row r="31" spans="1:61" x14ac:dyDescent="0.2">
      <c r="A31" s="1030"/>
      <c r="B31" s="951" t="s">
        <v>235</v>
      </c>
      <c r="C31" s="783">
        <v>73.394502900000006</v>
      </c>
      <c r="D31" s="784">
        <v>72.786133120000002</v>
      </c>
      <c r="E31" s="785">
        <v>32.390267469999998</v>
      </c>
      <c r="F31" s="786">
        <v>29.014234049999999</v>
      </c>
      <c r="G31" s="786">
        <v>1.9846792</v>
      </c>
      <c r="H31" s="787">
        <v>1.39135422</v>
      </c>
      <c r="I31" s="788">
        <v>15.27120526</v>
      </c>
      <c r="J31" s="786">
        <v>3.0299460699999998</v>
      </c>
      <c r="K31" s="786" t="s">
        <v>379</v>
      </c>
      <c r="L31" s="786">
        <v>3.5564261200000002</v>
      </c>
      <c r="M31" s="786">
        <v>9.5993599999999998E-2</v>
      </c>
      <c r="N31" s="786">
        <v>0.95361704000000003</v>
      </c>
      <c r="O31" s="786">
        <v>7.6352224299999998</v>
      </c>
      <c r="P31" s="789">
        <v>14.876438159999999</v>
      </c>
      <c r="Q31" s="788">
        <v>9.6898510299999998</v>
      </c>
      <c r="R31" s="786">
        <v>2.0053355499999999</v>
      </c>
      <c r="S31" s="786">
        <v>6.5337543699999996</v>
      </c>
      <c r="T31" s="787">
        <v>1.1507611099999999</v>
      </c>
      <c r="U31" s="790">
        <v>0.55837118999999991</v>
      </c>
      <c r="V31" s="791">
        <v>0.60836977999999997</v>
      </c>
      <c r="W31" s="792">
        <v>10.33052365</v>
      </c>
      <c r="X31" s="793">
        <v>0.12776668999999999</v>
      </c>
      <c r="Y31" s="793" t="s">
        <v>379</v>
      </c>
      <c r="Z31" s="793">
        <v>7.8001399999999997E-3</v>
      </c>
      <c r="AA31" s="793" t="s">
        <v>379</v>
      </c>
      <c r="AB31" s="793">
        <v>83.860593380000012</v>
      </c>
      <c r="AC31" s="470"/>
      <c r="AD31" s="462"/>
      <c r="AE31" s="451"/>
      <c r="AF31" s="452"/>
      <c r="AG31" s="496" t="s">
        <v>235</v>
      </c>
      <c r="AH31" s="574">
        <v>87.519656064708855</v>
      </c>
      <c r="AI31" s="537">
        <v>99.171096259308527</v>
      </c>
      <c r="AJ31" s="477">
        <v>44.500602081167401</v>
      </c>
      <c r="AK31" s="469">
        <v>89.57701283841854</v>
      </c>
      <c r="AL31" s="469">
        <v>6.1273936741591228</v>
      </c>
      <c r="AM31" s="478">
        <v>4.2955934874223498</v>
      </c>
      <c r="AN31" s="479">
        <v>20.980926730676693</v>
      </c>
      <c r="AO31" s="469">
        <v>19.840909858872529</v>
      </c>
      <c r="AP31" s="469" t="s">
        <v>379</v>
      </c>
      <c r="AQ31" s="469">
        <v>23.28844422853367</v>
      </c>
      <c r="AR31" s="469">
        <v>0.62859216653604189</v>
      </c>
      <c r="AS31" s="469">
        <v>6.2445433989275054</v>
      </c>
      <c r="AT31" s="469">
        <v>49.997510347130252</v>
      </c>
      <c r="AU31" s="549">
        <v>20.438560921314128</v>
      </c>
      <c r="AV31" s="479">
        <v>13.312770736184977</v>
      </c>
      <c r="AW31" s="469">
        <v>20.695215476393138</v>
      </c>
      <c r="AX31" s="469">
        <v>67.428842298724163</v>
      </c>
      <c r="AY31" s="478">
        <v>11.875942224882687</v>
      </c>
      <c r="AZ31" s="480">
        <v>0.76713951691791682</v>
      </c>
      <c r="BA31" s="571">
        <v>0.828903740691457</v>
      </c>
      <c r="BB31" s="481">
        <v>12.318686564962627</v>
      </c>
      <c r="BC31" s="482">
        <v>0.15235605288534865</v>
      </c>
      <c r="BD31" s="482" t="s">
        <v>379</v>
      </c>
      <c r="BE31" s="482">
        <v>9.3013174431702296E-3</v>
      </c>
      <c r="BF31" s="482" t="s">
        <v>379</v>
      </c>
      <c r="BG31" s="539">
        <v>100</v>
      </c>
      <c r="BH31" s="445"/>
      <c r="BI31" s="445"/>
    </row>
    <row r="32" spans="1:61" x14ac:dyDescent="0.2">
      <c r="A32" s="1030"/>
      <c r="B32" s="952" t="s">
        <v>236</v>
      </c>
      <c r="C32" s="823">
        <v>14.91717667</v>
      </c>
      <c r="D32" s="824">
        <v>14.838552830000001</v>
      </c>
      <c r="E32" s="825">
        <v>5.9609719600000002</v>
      </c>
      <c r="F32" s="826">
        <v>5.9556511399999996</v>
      </c>
      <c r="G32" s="826" t="s">
        <v>379</v>
      </c>
      <c r="H32" s="827">
        <v>5.3208200000000004E-3</v>
      </c>
      <c r="I32" s="828">
        <v>1.6164463</v>
      </c>
      <c r="J32" s="826">
        <v>0.19718094</v>
      </c>
      <c r="K32" s="826">
        <v>9.1494950000000005E-2</v>
      </c>
      <c r="L32" s="826">
        <v>7.8014210000000001E-2</v>
      </c>
      <c r="M32" s="826">
        <v>0.33705162</v>
      </c>
      <c r="N32" s="826">
        <v>8.7403999999999996E-2</v>
      </c>
      <c r="O32" s="826">
        <v>0.82530057000000001</v>
      </c>
      <c r="P32" s="829">
        <v>5.7057317200000002</v>
      </c>
      <c r="Q32" s="828">
        <v>1.5520519400000001</v>
      </c>
      <c r="R32" s="826">
        <v>0.41123763000000002</v>
      </c>
      <c r="S32" s="826">
        <v>0.93169559000000002</v>
      </c>
      <c r="T32" s="827">
        <v>0.20911872000000001</v>
      </c>
      <c r="U32" s="830">
        <v>3.3509099999999999E-3</v>
      </c>
      <c r="V32" s="831">
        <v>7.862384E-2</v>
      </c>
      <c r="W32" s="832">
        <v>0.75217637999999998</v>
      </c>
      <c r="X32" s="833" t="s">
        <v>379</v>
      </c>
      <c r="Y32" s="833" t="s">
        <v>379</v>
      </c>
      <c r="Z32" s="833">
        <v>5.40559E-3</v>
      </c>
      <c r="AA32" s="833" t="s">
        <v>379</v>
      </c>
      <c r="AB32" s="833">
        <v>15.67475864</v>
      </c>
      <c r="AC32" s="470"/>
      <c r="AD32" s="463"/>
      <c r="AE32" s="451"/>
      <c r="AF32" s="452"/>
      <c r="AG32" s="497" t="s">
        <v>236</v>
      </c>
      <c r="AH32" s="577">
        <v>95.166866760763085</v>
      </c>
      <c r="AI32" s="537">
        <v>99.472930825052714</v>
      </c>
      <c r="AJ32" s="508">
        <v>40.172192182706269</v>
      </c>
      <c r="AK32" s="509">
        <v>99.910739053367394</v>
      </c>
      <c r="AL32" s="509" t="s">
        <v>379</v>
      </c>
      <c r="AM32" s="510">
        <v>8.926094663260252E-2</v>
      </c>
      <c r="AN32" s="511">
        <v>10.893557603083318</v>
      </c>
      <c r="AO32" s="509">
        <v>12.198421933348481</v>
      </c>
      <c r="AP32" s="509">
        <v>5.660252988299086</v>
      </c>
      <c r="AQ32" s="509">
        <v>4.8262791037351507</v>
      </c>
      <c r="AR32" s="509">
        <v>20.851396053181599</v>
      </c>
      <c r="AS32" s="509">
        <v>5.4071700371364013</v>
      </c>
      <c r="AT32" s="509">
        <v>51.056479265658247</v>
      </c>
      <c r="AU32" s="553">
        <v>38.45207673125897</v>
      </c>
      <c r="AV32" s="511">
        <v>10.459591024686199</v>
      </c>
      <c r="AW32" s="509">
        <v>26.496383233153907</v>
      </c>
      <c r="AX32" s="509">
        <v>60.029923354240324</v>
      </c>
      <c r="AY32" s="510">
        <v>13.473693412605767</v>
      </c>
      <c r="AZ32" s="512">
        <v>2.2582458265237713E-2</v>
      </c>
      <c r="BA32" s="588">
        <v>0.5270691749472991</v>
      </c>
      <c r="BB32" s="513">
        <v>4.7986472855827014</v>
      </c>
      <c r="BC32" s="514" t="s">
        <v>379</v>
      </c>
      <c r="BD32" s="514" t="s">
        <v>379</v>
      </c>
      <c r="BE32" s="514">
        <v>3.4485953654212059E-2</v>
      </c>
      <c r="BF32" s="514" t="s">
        <v>379</v>
      </c>
      <c r="BG32" s="545">
        <v>100</v>
      </c>
      <c r="BH32" s="445"/>
      <c r="BI32" s="445"/>
    </row>
    <row r="33" spans="1:61" x14ac:dyDescent="0.2">
      <c r="A33" s="1030"/>
      <c r="B33" s="951" t="s">
        <v>237</v>
      </c>
      <c r="C33" s="834">
        <v>27.95383378</v>
      </c>
      <c r="D33" s="835">
        <v>27.953553710000001</v>
      </c>
      <c r="E33" s="836">
        <v>9.4274834100000007</v>
      </c>
      <c r="F33" s="837">
        <v>6.0750770100000002</v>
      </c>
      <c r="G33" s="837">
        <v>2.07754342</v>
      </c>
      <c r="H33" s="838">
        <v>1.2748629900000001</v>
      </c>
      <c r="I33" s="839">
        <v>7.2002431800000002</v>
      </c>
      <c r="J33" s="837">
        <v>3.3115743200000001</v>
      </c>
      <c r="K33" s="837">
        <v>0.21276845999999999</v>
      </c>
      <c r="L33" s="837">
        <v>1.29886273</v>
      </c>
      <c r="M33" s="837">
        <v>0.27592021999999999</v>
      </c>
      <c r="N33" s="837">
        <v>0.29585617999999997</v>
      </c>
      <c r="O33" s="837">
        <v>1.8052612699999999</v>
      </c>
      <c r="P33" s="840">
        <v>6.4814379099999995</v>
      </c>
      <c r="Q33" s="839">
        <v>3.86879025</v>
      </c>
      <c r="R33" s="837">
        <v>0.71138987999999992</v>
      </c>
      <c r="S33" s="837">
        <v>3.07013465</v>
      </c>
      <c r="T33" s="838">
        <v>8.7265720000000005E-2</v>
      </c>
      <c r="U33" s="841">
        <v>0.97559896000000002</v>
      </c>
      <c r="V33" s="842">
        <v>2.8006E-4</v>
      </c>
      <c r="W33" s="843">
        <v>7.1944981399999994</v>
      </c>
      <c r="X33" s="844">
        <v>8.1625860000000008E-2</v>
      </c>
      <c r="Y33" s="844" t="s">
        <v>379</v>
      </c>
      <c r="Z33" s="844">
        <v>7.92E-3</v>
      </c>
      <c r="AA33" s="844" t="s">
        <v>379</v>
      </c>
      <c r="AB33" s="844">
        <v>35.237877769999997</v>
      </c>
      <c r="AC33" s="470"/>
      <c r="AD33" s="463"/>
      <c r="AE33" s="451"/>
      <c r="AF33" s="452"/>
      <c r="AG33" s="496" t="s">
        <v>237</v>
      </c>
      <c r="AH33" s="578">
        <v>79.32893678347078</v>
      </c>
      <c r="AI33" s="537">
        <v>99.998998098070544</v>
      </c>
      <c r="AJ33" s="515">
        <v>33.725527379466776</v>
      </c>
      <c r="AK33" s="516">
        <v>64.44007107512904</v>
      </c>
      <c r="AL33" s="516">
        <v>22.037094414786139</v>
      </c>
      <c r="AM33" s="517">
        <v>13.522834616157656</v>
      </c>
      <c r="AN33" s="518">
        <v>25.757881286572204</v>
      </c>
      <c r="AO33" s="516">
        <v>45.992534379929097</v>
      </c>
      <c r="AP33" s="516">
        <v>2.9550176942773754</v>
      </c>
      <c r="AQ33" s="516">
        <v>18.03915086656837</v>
      </c>
      <c r="AR33" s="516">
        <v>3.8320958487404861</v>
      </c>
      <c r="AS33" s="516">
        <v>4.1089748304862113</v>
      </c>
      <c r="AT33" s="516">
        <v>25.072226379998458</v>
      </c>
      <c r="AU33" s="554">
        <v>23.186454134743354</v>
      </c>
      <c r="AV33" s="518">
        <v>13.840065882628702</v>
      </c>
      <c r="AW33" s="516">
        <v>18.387915447212468</v>
      </c>
      <c r="AX33" s="516">
        <v>79.356451283447072</v>
      </c>
      <c r="AY33" s="517">
        <v>2.2556332693404615</v>
      </c>
      <c r="AZ33" s="519">
        <v>3.4900713165889634</v>
      </c>
      <c r="BA33" s="589">
        <v>1.0018661561920471E-3</v>
      </c>
      <c r="BB33" s="520">
        <v>20.416945046915068</v>
      </c>
      <c r="BC33" s="521">
        <v>0.2316423836099821</v>
      </c>
      <c r="BD33" s="521" t="s">
        <v>379</v>
      </c>
      <c r="BE33" s="521">
        <v>2.247581438273432E-2</v>
      </c>
      <c r="BF33" s="521" t="s">
        <v>379</v>
      </c>
      <c r="BG33" s="546">
        <v>100</v>
      </c>
      <c r="BH33" s="445"/>
      <c r="BI33" s="445"/>
    </row>
    <row r="34" spans="1:61" x14ac:dyDescent="0.2">
      <c r="A34" s="1030"/>
      <c r="B34" s="952" t="s">
        <v>238</v>
      </c>
      <c r="C34" s="823">
        <v>46.523467190000005</v>
      </c>
      <c r="D34" s="824">
        <v>46.390046060000003</v>
      </c>
      <c r="E34" s="825">
        <v>20.37141265</v>
      </c>
      <c r="F34" s="826">
        <v>17.559772349999999</v>
      </c>
      <c r="G34" s="826">
        <v>2.5559274900000002</v>
      </c>
      <c r="H34" s="827">
        <v>0.25571281000000001</v>
      </c>
      <c r="I34" s="828">
        <v>8.2291874700000012</v>
      </c>
      <c r="J34" s="826">
        <v>2.25222597</v>
      </c>
      <c r="K34" s="826">
        <v>9.6199659999999992E-2</v>
      </c>
      <c r="L34" s="826">
        <v>0.64545560999999996</v>
      </c>
      <c r="M34" s="826">
        <v>2.9636707900000001</v>
      </c>
      <c r="N34" s="826">
        <v>0.21482377</v>
      </c>
      <c r="O34" s="826">
        <v>2.0568116700000001</v>
      </c>
      <c r="P34" s="829">
        <v>12.470962530000001</v>
      </c>
      <c r="Q34" s="828">
        <v>3.9574481300000004</v>
      </c>
      <c r="R34" s="826">
        <v>1.0141904900000001</v>
      </c>
      <c r="S34" s="826">
        <v>1.4291344899999998</v>
      </c>
      <c r="T34" s="827">
        <v>1.5141231499999999</v>
      </c>
      <c r="U34" s="830">
        <v>1.3610352800000001</v>
      </c>
      <c r="V34" s="831">
        <v>0.13342113</v>
      </c>
      <c r="W34" s="832">
        <v>4.1700592600000004</v>
      </c>
      <c r="X34" s="833">
        <v>3.9806679999999997E-2</v>
      </c>
      <c r="Y34" s="833" t="s">
        <v>379</v>
      </c>
      <c r="Z34" s="833" t="s">
        <v>379</v>
      </c>
      <c r="AA34" s="833" t="s">
        <v>379</v>
      </c>
      <c r="AB34" s="833">
        <v>50.733333139999999</v>
      </c>
      <c r="AC34" s="470"/>
      <c r="AD34" s="463"/>
      <c r="AE34" s="451"/>
      <c r="AF34" s="594"/>
      <c r="AG34" s="497" t="s">
        <v>238</v>
      </c>
      <c r="AH34" s="577">
        <v>91.70197247166324</v>
      </c>
      <c r="AI34" s="537">
        <v>99.713217569414766</v>
      </c>
      <c r="AJ34" s="508">
        <v>43.913327060835428</v>
      </c>
      <c r="AK34" s="509">
        <v>86.19810835749773</v>
      </c>
      <c r="AL34" s="509">
        <v>12.546638438449186</v>
      </c>
      <c r="AM34" s="510">
        <v>1.2552532040530826</v>
      </c>
      <c r="AN34" s="511">
        <v>17.739123301055848</v>
      </c>
      <c r="AO34" s="509">
        <v>27.368752725717155</v>
      </c>
      <c r="AP34" s="509">
        <v>1.1690055713361938</v>
      </c>
      <c r="AQ34" s="509">
        <v>7.8434913817803684</v>
      </c>
      <c r="AR34" s="509">
        <v>36.01413627778247</v>
      </c>
      <c r="AS34" s="509">
        <v>2.6105100993646455</v>
      </c>
      <c r="AT34" s="509">
        <v>24.994103944019148</v>
      </c>
      <c r="AU34" s="553">
        <v>26.882841448077667</v>
      </c>
      <c r="AV34" s="511">
        <v>8.5308131077979805</v>
      </c>
      <c r="AW34" s="509">
        <v>25.627385544532711</v>
      </c>
      <c r="AX34" s="509">
        <v>36.112526129306453</v>
      </c>
      <c r="AY34" s="510">
        <v>38.260088326160819</v>
      </c>
      <c r="AZ34" s="512">
        <v>2.9338950822330787</v>
      </c>
      <c r="BA34" s="588">
        <v>0.28678243058522135</v>
      </c>
      <c r="BB34" s="513">
        <v>8.2195649327683817</v>
      </c>
      <c r="BC34" s="514">
        <v>7.8462575857478928E-2</v>
      </c>
      <c r="BD34" s="514" t="s">
        <v>379</v>
      </c>
      <c r="BE34" s="514" t="s">
        <v>379</v>
      </c>
      <c r="BF34" s="514" t="s">
        <v>379</v>
      </c>
      <c r="BG34" s="545">
        <v>100</v>
      </c>
      <c r="BH34" s="445"/>
      <c r="BI34" s="445"/>
    </row>
    <row r="35" spans="1:61" x14ac:dyDescent="0.2">
      <c r="A35" s="1030"/>
      <c r="B35" s="951" t="s">
        <v>239</v>
      </c>
      <c r="C35" s="834">
        <v>40.612000959999996</v>
      </c>
      <c r="D35" s="835">
        <v>39.72917752</v>
      </c>
      <c r="E35" s="836">
        <v>9.7258029000000015</v>
      </c>
      <c r="F35" s="837">
        <v>7.1671173799999996</v>
      </c>
      <c r="G35" s="837">
        <v>2.19808812</v>
      </c>
      <c r="H35" s="838">
        <v>0.36059740000000001</v>
      </c>
      <c r="I35" s="839">
        <v>8.1721658700000006</v>
      </c>
      <c r="J35" s="837">
        <v>1.1595878099999999</v>
      </c>
      <c r="K35" s="837">
        <v>8.429107999999999E-2</v>
      </c>
      <c r="L35" s="837">
        <v>1.17530804</v>
      </c>
      <c r="M35" s="837">
        <v>1.0289144400000001</v>
      </c>
      <c r="N35" s="837">
        <v>0.49240965999999997</v>
      </c>
      <c r="O35" s="837">
        <v>4.23165484</v>
      </c>
      <c r="P35" s="840">
        <v>18.91318807</v>
      </c>
      <c r="Q35" s="839">
        <v>2.7542402000000004</v>
      </c>
      <c r="R35" s="837">
        <v>0.49502107000000001</v>
      </c>
      <c r="S35" s="837">
        <v>0.77199306999999995</v>
      </c>
      <c r="T35" s="838">
        <v>1.48722606</v>
      </c>
      <c r="U35" s="841">
        <v>0.16378048000000001</v>
      </c>
      <c r="V35" s="842">
        <v>0.88282344000000001</v>
      </c>
      <c r="W35" s="843">
        <v>4.8339134599999998</v>
      </c>
      <c r="X35" s="844">
        <v>0.20437311999999999</v>
      </c>
      <c r="Y35" s="844" t="s">
        <v>379</v>
      </c>
      <c r="Z35" s="844">
        <v>6.0005920000000004E-2</v>
      </c>
      <c r="AA35" s="844" t="s">
        <v>379</v>
      </c>
      <c r="AB35" s="844">
        <v>45.710293460000003</v>
      </c>
      <c r="AC35" s="470"/>
      <c r="AD35" s="463"/>
      <c r="AE35" s="451"/>
      <c r="AF35" s="594"/>
      <c r="AG35" s="496" t="s">
        <v>239</v>
      </c>
      <c r="AH35" s="578">
        <v>88.846511115791898</v>
      </c>
      <c r="AI35" s="537">
        <v>97.826200583247513</v>
      </c>
      <c r="AJ35" s="515">
        <v>24.480252316081678</v>
      </c>
      <c r="AK35" s="516">
        <v>73.691781066219207</v>
      </c>
      <c r="AL35" s="516">
        <v>22.600582621307282</v>
      </c>
      <c r="AM35" s="517">
        <v>3.7076363124734919</v>
      </c>
      <c r="AN35" s="518">
        <v>20.569682988997354</v>
      </c>
      <c r="AO35" s="516">
        <v>14.189479612214475</v>
      </c>
      <c r="AP35" s="516">
        <v>1.0314411300611546</v>
      </c>
      <c r="AQ35" s="516">
        <v>14.381842692578632</v>
      </c>
      <c r="AR35" s="516">
        <v>12.590474255755653</v>
      </c>
      <c r="AS35" s="516">
        <v>6.0254486733759842</v>
      </c>
      <c r="AT35" s="516">
        <v>51.78131363601409</v>
      </c>
      <c r="AU35" s="554">
        <v>47.605284706633917</v>
      </c>
      <c r="AV35" s="518">
        <v>6.9325376761537356</v>
      </c>
      <c r="AW35" s="516">
        <v>17.973053693719233</v>
      </c>
      <c r="AX35" s="516">
        <v>28.029257215837593</v>
      </c>
      <c r="AY35" s="517">
        <v>53.99768909044316</v>
      </c>
      <c r="AZ35" s="519">
        <v>0.41224231213332202</v>
      </c>
      <c r="BA35" s="589">
        <v>2.1737994167525012</v>
      </c>
      <c r="BB35" s="520">
        <v>10.575109223987027</v>
      </c>
      <c r="BC35" s="521">
        <v>0.44710524595262569</v>
      </c>
      <c r="BD35" s="521" t="s">
        <v>379</v>
      </c>
      <c r="BE35" s="521">
        <v>0.13127441426843992</v>
      </c>
      <c r="BF35" s="521" t="s">
        <v>379</v>
      </c>
      <c r="BG35" s="546">
        <v>100</v>
      </c>
      <c r="BH35" s="445"/>
      <c r="BI35" s="445"/>
    </row>
    <row r="36" spans="1:61" x14ac:dyDescent="0.2">
      <c r="A36" s="1030"/>
      <c r="B36" s="954" t="s">
        <v>240</v>
      </c>
      <c r="C36" s="845">
        <v>470.13431070999997</v>
      </c>
      <c r="D36" s="846">
        <v>466.35688009</v>
      </c>
      <c r="E36" s="847">
        <v>188.34930858000001</v>
      </c>
      <c r="F36" s="848">
        <v>157.91784124</v>
      </c>
      <c r="G36" s="848">
        <v>15.718989049999999</v>
      </c>
      <c r="H36" s="849">
        <v>14.71247829</v>
      </c>
      <c r="I36" s="850">
        <v>64.471068200000005</v>
      </c>
      <c r="J36" s="848">
        <v>13.414675219999999</v>
      </c>
      <c r="K36" s="848">
        <v>0.64673104999999997</v>
      </c>
      <c r="L36" s="848">
        <v>9.9111197300000011</v>
      </c>
      <c r="M36" s="848">
        <v>2.8663513100000002</v>
      </c>
      <c r="N36" s="848">
        <v>4.5403801599999998</v>
      </c>
      <c r="O36" s="848">
        <v>33.091810729999999</v>
      </c>
      <c r="P36" s="851">
        <v>113.77483116000001</v>
      </c>
      <c r="Q36" s="850">
        <v>97.239463499999999</v>
      </c>
      <c r="R36" s="848">
        <v>20.069535199999997</v>
      </c>
      <c r="S36" s="848">
        <v>72.976279200000008</v>
      </c>
      <c r="T36" s="849">
        <v>4.1936491</v>
      </c>
      <c r="U36" s="852">
        <v>2.5222086500000001</v>
      </c>
      <c r="V36" s="853">
        <v>3.7774306200000001</v>
      </c>
      <c r="W36" s="854">
        <v>10.08255744</v>
      </c>
      <c r="X36" s="855" t="s">
        <v>379</v>
      </c>
      <c r="Y36" s="855" t="s">
        <v>379</v>
      </c>
      <c r="Z36" s="855">
        <v>0.25217105000000001</v>
      </c>
      <c r="AA36" s="855" t="s">
        <v>379</v>
      </c>
      <c r="AB36" s="855">
        <v>480.46903921000001</v>
      </c>
      <c r="AC36" s="470"/>
      <c r="AD36" s="462"/>
      <c r="AE36" s="451"/>
      <c r="AF36" s="594"/>
      <c r="AG36" s="965" t="s">
        <v>240</v>
      </c>
      <c r="AH36" s="609">
        <v>97.84903341181095</v>
      </c>
      <c r="AI36" s="619">
        <v>99.196520965616131</v>
      </c>
      <c r="AJ36" s="610">
        <v>40.387376410883306</v>
      </c>
      <c r="AK36" s="611">
        <v>83.8430692581627</v>
      </c>
      <c r="AL36" s="611">
        <v>8.3456579525076791</v>
      </c>
      <c r="AM36" s="612">
        <v>7.8112727893296094</v>
      </c>
      <c r="AN36" s="613">
        <v>13.8244059329752</v>
      </c>
      <c r="AO36" s="611">
        <v>20.807279287486661</v>
      </c>
      <c r="AP36" s="611">
        <v>1.0031337591518297</v>
      </c>
      <c r="AQ36" s="611">
        <v>15.372972725151776</v>
      </c>
      <c r="AR36" s="611">
        <v>4.445949772552396</v>
      </c>
      <c r="AS36" s="611">
        <v>7.0425080377371501</v>
      </c>
      <c r="AT36" s="611">
        <v>51.328156417920177</v>
      </c>
      <c r="AU36" s="614">
        <v>24.396516062557744</v>
      </c>
      <c r="AV36" s="613">
        <v>20.850869291610795</v>
      </c>
      <c r="AW36" s="611">
        <v>20.639290343266854</v>
      </c>
      <c r="AX36" s="611">
        <v>75.048006820810983</v>
      </c>
      <c r="AY36" s="612">
        <v>4.3127028359221669</v>
      </c>
      <c r="AZ36" s="615">
        <v>0.54083230197295495</v>
      </c>
      <c r="BA36" s="616">
        <v>0.80347903438387624</v>
      </c>
      <c r="BB36" s="617">
        <v>2.0984822365615918</v>
      </c>
      <c r="BC36" s="618" t="s">
        <v>379</v>
      </c>
      <c r="BD36" s="618" t="s">
        <v>379</v>
      </c>
      <c r="BE36" s="618">
        <v>5.2484349546148987E-2</v>
      </c>
      <c r="BF36" s="618" t="s">
        <v>379</v>
      </c>
      <c r="BG36" s="620">
        <v>100</v>
      </c>
      <c r="BH36" s="445"/>
      <c r="BI36" s="445"/>
    </row>
    <row r="37" spans="1:61" x14ac:dyDescent="0.2">
      <c r="A37" s="1030"/>
      <c r="B37" s="955" t="s">
        <v>242</v>
      </c>
      <c r="C37" s="856" t="s">
        <v>379</v>
      </c>
      <c r="D37" s="857" t="s">
        <v>379</v>
      </c>
      <c r="E37" s="858" t="s">
        <v>379</v>
      </c>
      <c r="F37" s="859" t="s">
        <v>379</v>
      </c>
      <c r="G37" s="859" t="s">
        <v>379</v>
      </c>
      <c r="H37" s="860" t="s">
        <v>379</v>
      </c>
      <c r="I37" s="861" t="s">
        <v>379</v>
      </c>
      <c r="J37" s="859" t="s">
        <v>379</v>
      </c>
      <c r="K37" s="859" t="s">
        <v>379</v>
      </c>
      <c r="L37" s="859" t="s">
        <v>379</v>
      </c>
      <c r="M37" s="859" t="s">
        <v>379</v>
      </c>
      <c r="N37" s="859" t="s">
        <v>379</v>
      </c>
      <c r="O37" s="859" t="s">
        <v>379</v>
      </c>
      <c r="P37" s="862" t="s">
        <v>379</v>
      </c>
      <c r="Q37" s="861" t="s">
        <v>379</v>
      </c>
      <c r="R37" s="859" t="s">
        <v>379</v>
      </c>
      <c r="S37" s="859" t="s">
        <v>379</v>
      </c>
      <c r="T37" s="860" t="s">
        <v>379</v>
      </c>
      <c r="U37" s="863" t="s">
        <v>379</v>
      </c>
      <c r="V37" s="864" t="s">
        <v>379</v>
      </c>
      <c r="W37" s="865" t="s">
        <v>379</v>
      </c>
      <c r="X37" s="866" t="s">
        <v>379</v>
      </c>
      <c r="Y37" s="866" t="s">
        <v>379</v>
      </c>
      <c r="Z37" s="866" t="s">
        <v>379</v>
      </c>
      <c r="AA37" s="866" t="s">
        <v>379</v>
      </c>
      <c r="AB37" s="866" t="s">
        <v>379</v>
      </c>
      <c r="AC37" s="470"/>
      <c r="AD37" s="462"/>
      <c r="AE37" s="462"/>
      <c r="AF37" s="452"/>
      <c r="AG37" s="596" t="s">
        <v>242</v>
      </c>
      <c r="AH37" s="597" t="s">
        <v>379</v>
      </c>
      <c r="AI37" s="606" t="s">
        <v>379</v>
      </c>
      <c r="AJ37" s="598" t="s">
        <v>379</v>
      </c>
      <c r="AK37" s="599" t="s">
        <v>379</v>
      </c>
      <c r="AL37" s="599" t="s">
        <v>379</v>
      </c>
      <c r="AM37" s="600" t="s">
        <v>379</v>
      </c>
      <c r="AN37" s="601" t="s">
        <v>379</v>
      </c>
      <c r="AO37" s="599" t="s">
        <v>379</v>
      </c>
      <c r="AP37" s="599" t="s">
        <v>379</v>
      </c>
      <c r="AQ37" s="599" t="s">
        <v>379</v>
      </c>
      <c r="AR37" s="599" t="s">
        <v>379</v>
      </c>
      <c r="AS37" s="599" t="s">
        <v>379</v>
      </c>
      <c r="AT37" s="599" t="s">
        <v>379</v>
      </c>
      <c r="AU37" s="602" t="s">
        <v>379</v>
      </c>
      <c r="AV37" s="601" t="s">
        <v>379</v>
      </c>
      <c r="AW37" s="599" t="s">
        <v>379</v>
      </c>
      <c r="AX37" s="599" t="s">
        <v>379</v>
      </c>
      <c r="AY37" s="600" t="s">
        <v>379</v>
      </c>
      <c r="AZ37" s="603" t="s">
        <v>379</v>
      </c>
      <c r="BA37" s="604" t="s">
        <v>379</v>
      </c>
      <c r="BB37" s="595" t="s">
        <v>379</v>
      </c>
      <c r="BC37" s="605" t="s">
        <v>379</v>
      </c>
      <c r="BD37" s="605" t="s">
        <v>379</v>
      </c>
      <c r="BE37" s="605" t="s">
        <v>379</v>
      </c>
      <c r="BF37" s="605" t="s">
        <v>379</v>
      </c>
      <c r="BG37" s="607" t="s">
        <v>379</v>
      </c>
      <c r="BH37" s="445"/>
      <c r="BI37" s="445"/>
    </row>
    <row r="38" spans="1:61" x14ac:dyDescent="0.2">
      <c r="A38" s="1030"/>
      <c r="B38" s="956" t="s">
        <v>243</v>
      </c>
      <c r="C38" s="867">
        <v>301.79854685999999</v>
      </c>
      <c r="D38" s="868">
        <v>301.67326417999999</v>
      </c>
      <c r="E38" s="869">
        <v>119.21735783</v>
      </c>
      <c r="F38" s="870">
        <v>116.76077744</v>
      </c>
      <c r="G38" s="870">
        <v>2.4565803900000001</v>
      </c>
      <c r="H38" s="871" t="s">
        <v>379</v>
      </c>
      <c r="I38" s="872">
        <v>56.017959329999996</v>
      </c>
      <c r="J38" s="870">
        <v>5.9548868700000002</v>
      </c>
      <c r="K38" s="870">
        <v>1.3846876299999999</v>
      </c>
      <c r="L38" s="870">
        <v>3.82421261</v>
      </c>
      <c r="M38" s="870">
        <v>0.73974474000000001</v>
      </c>
      <c r="N38" s="870">
        <v>1.3489263900000001</v>
      </c>
      <c r="O38" s="870">
        <v>42.765501100000002</v>
      </c>
      <c r="P38" s="873">
        <v>61.24212567</v>
      </c>
      <c r="Q38" s="872">
        <v>65.195821340000009</v>
      </c>
      <c r="R38" s="870" t="s">
        <v>379</v>
      </c>
      <c r="S38" s="870">
        <v>61.904225810000007</v>
      </c>
      <c r="T38" s="871">
        <v>3.2915955299999999</v>
      </c>
      <c r="U38" s="874" t="s">
        <v>379</v>
      </c>
      <c r="V38" s="875">
        <v>0.12528269</v>
      </c>
      <c r="W38" s="876">
        <v>55.699614000000004</v>
      </c>
      <c r="X38" s="877" t="s">
        <v>379</v>
      </c>
      <c r="Y38" s="877" t="s">
        <v>379</v>
      </c>
      <c r="Z38" s="877" t="s">
        <v>379</v>
      </c>
      <c r="AA38" s="877" t="s">
        <v>379</v>
      </c>
      <c r="AB38" s="877">
        <v>357.49816085999998</v>
      </c>
      <c r="AC38" s="470"/>
      <c r="AD38" s="462"/>
      <c r="AE38" s="462"/>
      <c r="AF38" s="452"/>
      <c r="AG38" s="522" t="s">
        <v>243</v>
      </c>
      <c r="AH38" s="582">
        <v>84.419608239100128</v>
      </c>
      <c r="AI38" s="585">
        <v>99.958487977724388</v>
      </c>
      <c r="AJ38" s="523">
        <v>39.518701849185526</v>
      </c>
      <c r="AK38" s="524">
        <v>97.939410472841544</v>
      </c>
      <c r="AL38" s="524">
        <v>2.0605895271584549</v>
      </c>
      <c r="AM38" s="525" t="s">
        <v>379</v>
      </c>
      <c r="AN38" s="526">
        <v>18.569083170915555</v>
      </c>
      <c r="AO38" s="524">
        <v>10.630317386108182</v>
      </c>
      <c r="AP38" s="524">
        <v>2.4718637497000735</v>
      </c>
      <c r="AQ38" s="524">
        <v>6.8267617309507589</v>
      </c>
      <c r="AR38" s="524">
        <v>1.3205492467909934</v>
      </c>
      <c r="AS38" s="524">
        <v>2.4080248658354693</v>
      </c>
      <c r="AT38" s="524">
        <v>76.342483038465943</v>
      </c>
      <c r="AU38" s="555">
        <v>20.300813145131265</v>
      </c>
      <c r="AV38" s="526">
        <v>21.611401831452813</v>
      </c>
      <c r="AW38" s="524" t="s">
        <v>379</v>
      </c>
      <c r="AX38" s="524">
        <v>94.951217022277945</v>
      </c>
      <c r="AY38" s="525">
        <v>5.0487829777220492</v>
      </c>
      <c r="AZ38" s="527" t="s">
        <v>379</v>
      </c>
      <c r="BA38" s="590">
        <v>4.1512025589081729E-2</v>
      </c>
      <c r="BB38" s="528">
        <v>15.58039176089987</v>
      </c>
      <c r="BC38" s="529" t="s">
        <v>379</v>
      </c>
      <c r="BD38" s="529" t="s">
        <v>379</v>
      </c>
      <c r="BE38" s="529" t="s">
        <v>379</v>
      </c>
      <c r="BF38" s="529" t="s">
        <v>379</v>
      </c>
      <c r="BG38" s="547">
        <v>100</v>
      </c>
      <c r="BH38" s="445"/>
      <c r="BI38" s="445"/>
    </row>
    <row r="39" spans="1:61" x14ac:dyDescent="0.2">
      <c r="A39" s="1030"/>
      <c r="B39" s="953" t="s">
        <v>244</v>
      </c>
      <c r="C39" s="878">
        <v>1.66153306</v>
      </c>
      <c r="D39" s="879">
        <v>1.4913482</v>
      </c>
      <c r="E39" s="880">
        <v>7.2138000000000002E-3</v>
      </c>
      <c r="F39" s="881">
        <v>7.2138000000000002E-3</v>
      </c>
      <c r="G39" s="881" t="s">
        <v>379</v>
      </c>
      <c r="H39" s="882" t="s">
        <v>379</v>
      </c>
      <c r="I39" s="883">
        <v>0.17204924999999999</v>
      </c>
      <c r="J39" s="881">
        <v>8.5784999999999995E-4</v>
      </c>
      <c r="K39" s="881">
        <v>1.0208199999999999E-2</v>
      </c>
      <c r="L39" s="881" t="s">
        <v>379</v>
      </c>
      <c r="M39" s="881" t="s">
        <v>379</v>
      </c>
      <c r="N39" s="881">
        <v>5.128783E-2</v>
      </c>
      <c r="O39" s="881">
        <v>0.10969538</v>
      </c>
      <c r="P39" s="884">
        <v>0.81683698999999999</v>
      </c>
      <c r="Q39" s="883">
        <v>0.49524815</v>
      </c>
      <c r="R39" s="881">
        <v>2.47598E-3</v>
      </c>
      <c r="S39" s="881">
        <v>7.4854600000000002E-3</v>
      </c>
      <c r="T39" s="882">
        <v>0.48528671000000001</v>
      </c>
      <c r="U39" s="885" t="s">
        <v>379</v>
      </c>
      <c r="V39" s="886">
        <v>0.17018485999999999</v>
      </c>
      <c r="W39" s="887">
        <v>1.65268262</v>
      </c>
      <c r="X39" s="888">
        <v>2.8268499999999997E-3</v>
      </c>
      <c r="Y39" s="888" t="s">
        <v>379</v>
      </c>
      <c r="Z39" s="888">
        <v>6.7447100000000001E-3</v>
      </c>
      <c r="AA39" s="888" t="s">
        <v>379</v>
      </c>
      <c r="AB39" s="888">
        <v>3.3237872400000001</v>
      </c>
      <c r="AC39" s="470"/>
      <c r="AD39" s="462"/>
      <c r="AE39" s="462"/>
      <c r="AF39" s="452"/>
      <c r="AG39" s="507" t="s">
        <v>244</v>
      </c>
      <c r="AH39" s="583">
        <v>49.98915213357639</v>
      </c>
      <c r="AI39" s="538">
        <v>89.757359387119266</v>
      </c>
      <c r="AJ39" s="530">
        <v>0.48370997463905474</v>
      </c>
      <c r="AK39" s="531">
        <v>100</v>
      </c>
      <c r="AL39" s="531" t="s">
        <v>379</v>
      </c>
      <c r="AM39" s="532" t="s">
        <v>379</v>
      </c>
      <c r="AN39" s="533">
        <v>11.536490941552078</v>
      </c>
      <c r="AO39" s="531">
        <v>0.49860723019716735</v>
      </c>
      <c r="AP39" s="531">
        <v>5.9333010751281972</v>
      </c>
      <c r="AQ39" s="531" t="s">
        <v>379</v>
      </c>
      <c r="AR39" s="531" t="s">
        <v>379</v>
      </c>
      <c r="AS39" s="531">
        <v>29.809970110302718</v>
      </c>
      <c r="AT39" s="531">
        <v>63.758127396661138</v>
      </c>
      <c r="AU39" s="556">
        <v>54.771715284197207</v>
      </c>
      <c r="AV39" s="533">
        <v>33.208083129077437</v>
      </c>
      <c r="AW39" s="531">
        <v>0.49994734962664678</v>
      </c>
      <c r="AX39" s="531">
        <v>1.5114564284591472</v>
      </c>
      <c r="AY39" s="532">
        <v>97.988596221914207</v>
      </c>
      <c r="AZ39" s="534" t="s">
        <v>379</v>
      </c>
      <c r="BA39" s="591">
        <v>10.242640612880733</v>
      </c>
      <c r="BB39" s="535">
        <v>49.722876365576276</v>
      </c>
      <c r="BC39" s="536">
        <v>8.5049065896287621E-2</v>
      </c>
      <c r="BD39" s="536" t="s">
        <v>379</v>
      </c>
      <c r="BE39" s="536">
        <v>0.20292243495104098</v>
      </c>
      <c r="BF39" s="536" t="s">
        <v>379</v>
      </c>
      <c r="BG39" s="548">
        <v>100</v>
      </c>
      <c r="BH39" s="445"/>
      <c r="BI39" s="445"/>
    </row>
    <row r="40" spans="1:61" x14ac:dyDescent="0.2">
      <c r="A40" s="1030"/>
      <c r="B40" s="952" t="s">
        <v>245</v>
      </c>
      <c r="C40" s="794">
        <v>37.79014626</v>
      </c>
      <c r="D40" s="819">
        <v>35.039753920000003</v>
      </c>
      <c r="E40" s="796">
        <v>13.92481725</v>
      </c>
      <c r="F40" s="797">
        <v>1.51189456</v>
      </c>
      <c r="G40" s="797">
        <v>0.78939837000000002</v>
      </c>
      <c r="H40" s="798">
        <v>11.623524310000001</v>
      </c>
      <c r="I40" s="820">
        <v>3.06906766</v>
      </c>
      <c r="J40" s="797">
        <v>7.3415649999999999E-2</v>
      </c>
      <c r="K40" s="797">
        <v>0.15074849000000001</v>
      </c>
      <c r="L40" s="797">
        <v>1.2237690800000001</v>
      </c>
      <c r="M40" s="797">
        <v>0.18602093</v>
      </c>
      <c r="N40" s="797">
        <v>0.33781951999999998</v>
      </c>
      <c r="O40" s="797">
        <v>1.0972939899999998</v>
      </c>
      <c r="P40" s="801">
        <v>14.772680729999999</v>
      </c>
      <c r="Q40" s="820">
        <v>3.01125949</v>
      </c>
      <c r="R40" s="797">
        <v>0.67623796000000003</v>
      </c>
      <c r="S40" s="797">
        <v>0.31349516999999999</v>
      </c>
      <c r="T40" s="798">
        <v>2.0215263600000002</v>
      </c>
      <c r="U40" s="821">
        <v>0.26192878000000003</v>
      </c>
      <c r="V40" s="822">
        <v>2.7503923399999999</v>
      </c>
      <c r="W40" s="805">
        <v>6.1782254599999993</v>
      </c>
      <c r="X40" s="806">
        <v>0.13286174000000001</v>
      </c>
      <c r="Y40" s="806" t="s">
        <v>379</v>
      </c>
      <c r="Z40" s="806" t="s">
        <v>379</v>
      </c>
      <c r="AA40" s="806" t="s">
        <v>379</v>
      </c>
      <c r="AB40" s="806">
        <v>44.101233450000002</v>
      </c>
      <c r="AC40" s="470"/>
      <c r="AD40" s="462"/>
      <c r="AE40" s="462"/>
      <c r="AF40" s="452"/>
      <c r="AG40" s="497" t="s">
        <v>245</v>
      </c>
      <c r="AH40" s="576">
        <v>85.689544948543841</v>
      </c>
      <c r="AI40" s="537">
        <v>92.721932534801482</v>
      </c>
      <c r="AJ40" s="490">
        <v>39.740054344536901</v>
      </c>
      <c r="AK40" s="468">
        <v>10.85755405515286</v>
      </c>
      <c r="AL40" s="468">
        <v>5.6690034477831297</v>
      </c>
      <c r="AM40" s="491">
        <v>83.473442425249786</v>
      </c>
      <c r="AN40" s="492">
        <v>8.7588162491296391</v>
      </c>
      <c r="AO40" s="468">
        <v>2.3921157215543434</v>
      </c>
      <c r="AP40" s="468">
        <v>4.9118659703970167</v>
      </c>
      <c r="AQ40" s="468">
        <v>39.874294592775449</v>
      </c>
      <c r="AR40" s="468">
        <v>6.0611544158658273</v>
      </c>
      <c r="AS40" s="468">
        <v>11.007235989056037</v>
      </c>
      <c r="AT40" s="468">
        <v>35.753333310351323</v>
      </c>
      <c r="AU40" s="551">
        <v>42.159773050141325</v>
      </c>
      <c r="AV40" s="492">
        <v>8.5938374364017225</v>
      </c>
      <c r="AW40" s="468">
        <v>22.456980617103842</v>
      </c>
      <c r="AX40" s="468">
        <v>10.410765695918155</v>
      </c>
      <c r="AY40" s="491">
        <v>67.132253686978004</v>
      </c>
      <c r="AZ40" s="493">
        <v>0.74751889125139159</v>
      </c>
      <c r="BA40" s="573">
        <v>7.2780674651985313</v>
      </c>
      <c r="BB40" s="494">
        <v>14.00918971349088</v>
      </c>
      <c r="BC40" s="495">
        <v>0.30126536064038362</v>
      </c>
      <c r="BD40" s="495" t="s">
        <v>379</v>
      </c>
      <c r="BE40" s="495" t="s">
        <v>379</v>
      </c>
      <c r="BF40" s="495" t="s">
        <v>379</v>
      </c>
      <c r="BG40" s="541">
        <v>100</v>
      </c>
      <c r="BH40" s="445"/>
      <c r="BI40" s="445"/>
    </row>
    <row r="41" spans="1:61" ht="13.5" thickBot="1" x14ac:dyDescent="0.25">
      <c r="A41" s="1030"/>
      <c r="B41" s="951" t="s">
        <v>246</v>
      </c>
      <c r="C41" s="889">
        <v>41.000152380000003</v>
      </c>
      <c r="D41" s="890">
        <v>40.960863599999996</v>
      </c>
      <c r="E41" s="891">
        <v>4.0183917400000002</v>
      </c>
      <c r="F41" s="892">
        <v>3.2735175299999999</v>
      </c>
      <c r="G41" s="892">
        <v>0.74487420999999998</v>
      </c>
      <c r="H41" s="893" t="s">
        <v>379</v>
      </c>
      <c r="I41" s="894">
        <v>5.4800622700000003</v>
      </c>
      <c r="J41" s="892">
        <v>0.25451121999999998</v>
      </c>
      <c r="K41" s="892">
        <v>7.3417720000000006E-2</v>
      </c>
      <c r="L41" s="892">
        <v>0.75590031000000002</v>
      </c>
      <c r="M41" s="892">
        <v>0.20175659999999998</v>
      </c>
      <c r="N41" s="892">
        <v>0.88668889000000006</v>
      </c>
      <c r="O41" s="892">
        <v>3.3077875300000001</v>
      </c>
      <c r="P41" s="895">
        <v>16.21014516</v>
      </c>
      <c r="Q41" s="894">
        <v>15.137459529999999</v>
      </c>
      <c r="R41" s="892">
        <v>4.5212715299999999</v>
      </c>
      <c r="S41" s="892">
        <v>10.057697039999999</v>
      </c>
      <c r="T41" s="893">
        <v>0.55849096999999992</v>
      </c>
      <c r="U41" s="896">
        <v>0.1148049</v>
      </c>
      <c r="V41" s="897">
        <v>3.9288770000000001E-2</v>
      </c>
      <c r="W41" s="792">
        <v>2.07015729</v>
      </c>
      <c r="X41" s="793">
        <v>0.15528245000000002</v>
      </c>
      <c r="Y41" s="793" t="s">
        <v>379</v>
      </c>
      <c r="Z41" s="793">
        <v>1.23424E-2</v>
      </c>
      <c r="AA41" s="793">
        <v>1.2914999999999999E-2</v>
      </c>
      <c r="AB41" s="793">
        <v>43.250849510000002</v>
      </c>
      <c r="AC41" s="470"/>
      <c r="AD41" s="462"/>
      <c r="AE41" s="462"/>
      <c r="AF41" s="452"/>
      <c r="AG41" s="496" t="s">
        <v>246</v>
      </c>
      <c r="AH41" s="579">
        <v>94.796178212685462</v>
      </c>
      <c r="AI41" s="586">
        <v>99.904174063462321</v>
      </c>
      <c r="AJ41" s="563">
        <v>9.8103198683535577</v>
      </c>
      <c r="AK41" s="564">
        <v>81.463374947112541</v>
      </c>
      <c r="AL41" s="564">
        <v>18.536625052887452</v>
      </c>
      <c r="AM41" s="565" t="s">
        <v>379</v>
      </c>
      <c r="AN41" s="566">
        <v>13.378776198458864</v>
      </c>
      <c r="AO41" s="564">
        <v>4.6443125544994937</v>
      </c>
      <c r="AP41" s="564">
        <v>1.3397241925865926</v>
      </c>
      <c r="AQ41" s="564">
        <v>13.793644538276387</v>
      </c>
      <c r="AR41" s="564">
        <v>3.6816479459456937</v>
      </c>
      <c r="AS41" s="564">
        <v>16.180270338424457</v>
      </c>
      <c r="AT41" s="564">
        <v>60.360400430267369</v>
      </c>
      <c r="AU41" s="567">
        <v>39.57471531435192</v>
      </c>
      <c r="AV41" s="566">
        <v>36.955909127853445</v>
      </c>
      <c r="AW41" s="564">
        <v>29.868099868670633</v>
      </c>
      <c r="AX41" s="564">
        <v>66.442437187476983</v>
      </c>
      <c r="AY41" s="565">
        <v>3.6894630099136587</v>
      </c>
      <c r="AZ41" s="568">
        <v>0.28027949098221655</v>
      </c>
      <c r="BA41" s="592">
        <v>9.5825912147500164E-2</v>
      </c>
      <c r="BB41" s="481">
        <v>4.7863968302434392</v>
      </c>
      <c r="BC41" s="482">
        <v>0.35902751450950637</v>
      </c>
      <c r="BD41" s="482" t="s">
        <v>379</v>
      </c>
      <c r="BE41" s="482">
        <v>2.8536780525308114E-2</v>
      </c>
      <c r="BF41" s="482">
        <v>2.9860685157210447E-2</v>
      </c>
      <c r="BG41" s="539">
        <v>100</v>
      </c>
      <c r="BH41" s="445"/>
      <c r="BI41" s="445"/>
    </row>
    <row r="42" spans="1:61" x14ac:dyDescent="0.2">
      <c r="A42" s="452"/>
      <c r="B42" s="453"/>
      <c r="C42" s="47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2"/>
      <c r="AH42" s="452"/>
      <c r="AI42" s="47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row>
    <row r="43" spans="1:61" x14ac:dyDescent="0.2">
      <c r="A43" s="445"/>
      <c r="B43" s="464" t="s">
        <v>382</v>
      </c>
      <c r="C43" s="464"/>
      <c r="D43" s="448"/>
      <c r="E43" s="448"/>
      <c r="F43" s="448"/>
      <c r="G43" s="448"/>
      <c r="H43" s="448"/>
      <c r="I43" s="448"/>
      <c r="J43" s="448"/>
      <c r="K43" s="448"/>
      <c r="L43" s="445"/>
      <c r="M43" s="445"/>
      <c r="N43" s="457"/>
      <c r="O43" s="448"/>
      <c r="P43" s="448"/>
      <c r="Q43" s="448"/>
      <c r="R43" s="448"/>
      <c r="S43" s="448"/>
      <c r="T43" s="448"/>
      <c r="U43" s="448"/>
      <c r="V43" s="448"/>
      <c r="W43" s="448"/>
      <c r="X43" s="448"/>
      <c r="Y43" s="448"/>
      <c r="Z43" s="448"/>
      <c r="AA43" s="448"/>
      <c r="AB43" s="448"/>
      <c r="AC43" s="448"/>
      <c r="AD43" s="448"/>
      <c r="AE43" s="448"/>
      <c r="AF43" s="448"/>
      <c r="AG43" s="445"/>
      <c r="AH43" s="445"/>
      <c r="AI43" s="464" t="s">
        <v>382</v>
      </c>
      <c r="AJ43" s="448"/>
      <c r="AK43" s="448"/>
      <c r="AL43" s="448"/>
      <c r="AM43" s="448"/>
      <c r="AN43" s="448"/>
      <c r="AO43" s="448"/>
      <c r="AP43" s="445"/>
      <c r="AQ43" s="457"/>
      <c r="AR43" s="448"/>
      <c r="AS43" s="448"/>
      <c r="AT43" s="448"/>
      <c r="AU43" s="448"/>
      <c r="AV43" s="448"/>
      <c r="AW43" s="448"/>
      <c r="AX43" s="448"/>
      <c r="AY43" s="448"/>
      <c r="AZ43" s="448"/>
      <c r="BA43" s="448"/>
      <c r="BB43" s="448"/>
      <c r="BC43" s="448"/>
      <c r="BD43" s="448"/>
      <c r="BE43" s="448"/>
      <c r="BF43" s="448"/>
      <c r="BG43" s="448"/>
      <c r="BH43" s="448"/>
      <c r="BI43" s="445"/>
    </row>
    <row r="44" spans="1:61" x14ac:dyDescent="0.2">
      <c r="A44" s="445"/>
      <c r="B44" s="465" t="s">
        <v>385</v>
      </c>
      <c r="C44" s="465"/>
      <c r="D44" s="466"/>
      <c r="E44" s="466"/>
      <c r="F44" s="466"/>
      <c r="G44" s="466"/>
      <c r="H44" s="466"/>
      <c r="I44" s="466"/>
      <c r="J44" s="466"/>
      <c r="K44" s="466"/>
      <c r="L44" s="466"/>
      <c r="M44" s="466"/>
      <c r="N44" s="466"/>
      <c r="O44" s="466"/>
      <c r="P44" s="466"/>
      <c r="Q44" s="466"/>
      <c r="R44" s="456"/>
      <c r="S44" s="456"/>
      <c r="T44" s="454"/>
      <c r="U44" s="454"/>
      <c r="V44" s="454"/>
      <c r="W44" s="454"/>
      <c r="X44" s="454"/>
      <c r="Y44" s="454"/>
      <c r="Z44" s="454"/>
      <c r="AA44" s="454"/>
      <c r="AB44" s="454"/>
      <c r="AC44" s="454"/>
      <c r="AD44" s="454"/>
      <c r="AE44" s="454"/>
      <c r="AF44" s="454"/>
      <c r="AG44" s="445"/>
      <c r="AH44" s="445"/>
      <c r="AI44" s="465" t="s">
        <v>385</v>
      </c>
      <c r="AJ44" s="466"/>
      <c r="AK44" s="466"/>
      <c r="AL44" s="466"/>
      <c r="AM44" s="466"/>
      <c r="AN44" s="466"/>
      <c r="AO44" s="466"/>
      <c r="AP44" s="466"/>
      <c r="AQ44" s="466"/>
      <c r="AR44" s="466"/>
      <c r="AS44" s="466"/>
      <c r="AT44" s="456"/>
      <c r="AU44" s="456"/>
      <c r="AV44" s="454"/>
      <c r="AW44" s="454"/>
      <c r="AX44" s="454"/>
      <c r="AY44" s="454"/>
      <c r="AZ44" s="454"/>
      <c r="BA44" s="454"/>
      <c r="BB44" s="454"/>
      <c r="BC44" s="454"/>
      <c r="BD44" s="454"/>
      <c r="BE44" s="454"/>
      <c r="BF44" s="454"/>
      <c r="BG44" s="454"/>
      <c r="BH44" s="454"/>
      <c r="BI44" s="455"/>
    </row>
    <row r="45" spans="1:61" x14ac:dyDescent="0.2">
      <c r="A45" s="445"/>
      <c r="B45" s="465" t="s">
        <v>415</v>
      </c>
      <c r="C45" s="465"/>
      <c r="D45" s="466"/>
      <c r="E45" s="466"/>
      <c r="F45" s="466"/>
      <c r="G45" s="466"/>
      <c r="H45" s="466"/>
      <c r="I45" s="466"/>
      <c r="J45" s="466"/>
      <c r="K45" s="466"/>
      <c r="L45" s="466"/>
      <c r="M45" s="466"/>
      <c r="N45" s="466"/>
      <c r="O45" s="466"/>
      <c r="P45" s="466"/>
      <c r="Q45" s="466"/>
      <c r="R45" s="456"/>
      <c r="S45" s="456"/>
      <c r="T45" s="454"/>
      <c r="U45" s="454"/>
      <c r="V45" s="454"/>
      <c r="W45" s="454"/>
      <c r="X45" s="454"/>
      <c r="Y45" s="454"/>
      <c r="Z45" s="454"/>
      <c r="AA45" s="454"/>
      <c r="AB45" s="454"/>
      <c r="AC45" s="454"/>
      <c r="AD45" s="454"/>
      <c r="AE45" s="454"/>
      <c r="AF45" s="454"/>
      <c r="AG45" s="445"/>
      <c r="AH45" s="445"/>
      <c r="AI45" s="465" t="s">
        <v>415</v>
      </c>
      <c r="AJ45" s="466"/>
      <c r="AK45" s="466"/>
      <c r="AL45" s="466"/>
      <c r="AM45" s="466"/>
      <c r="AN45" s="466"/>
      <c r="AO45" s="466"/>
      <c r="AP45" s="466"/>
      <c r="AQ45" s="466"/>
      <c r="AR45" s="466"/>
      <c r="AS45" s="466"/>
      <c r="AT45" s="456"/>
      <c r="AU45" s="456"/>
      <c r="AV45" s="454"/>
      <c r="AW45" s="454"/>
      <c r="AX45" s="454"/>
      <c r="AY45" s="454"/>
      <c r="AZ45" s="454"/>
      <c r="BA45" s="454"/>
      <c r="BB45" s="454"/>
      <c r="BC45" s="454"/>
      <c r="BD45" s="454"/>
      <c r="BE45" s="454"/>
      <c r="BF45" s="454"/>
      <c r="BG45" s="454"/>
      <c r="BH45" s="454"/>
      <c r="BI45" s="455"/>
    </row>
    <row r="46" spans="1:61" x14ac:dyDescent="0.2">
      <c r="A46" s="445"/>
      <c r="B46" s="465"/>
      <c r="C46" s="465"/>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65"/>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5"/>
    </row>
    <row r="47" spans="1:61" x14ac:dyDescent="0.2">
      <c r="A47" s="445"/>
      <c r="B47" s="465"/>
      <c r="C47" s="465"/>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65"/>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5"/>
    </row>
  </sheetData>
  <mergeCells count="3">
    <mergeCell ref="D3:T3"/>
    <mergeCell ref="AI3:AV3"/>
    <mergeCell ref="AI4:AU4"/>
  </mergeCells>
  <pageMargins left="0.7" right="0.7" top="0.75" bottom="0.75" header="0.3" footer="0.3"/>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R442"/>
  <sheetViews>
    <sheetView zoomScale="80" workbookViewId="0">
      <pane xSplit="2" ySplit="6" topLeftCell="C10" activePane="bottomRight" state="frozen"/>
      <selection activeCell="AA41" sqref="AA41"/>
      <selection pane="topRight" activeCell="AA41" sqref="AA41"/>
      <selection pane="bottomLeft" activeCell="AA41" sqref="AA41"/>
      <selection pane="bottomRight"/>
    </sheetView>
  </sheetViews>
  <sheetFormatPr defaultRowHeight="11.25" x14ac:dyDescent="0.2"/>
  <cols>
    <col min="1" max="1" width="2.5703125" style="47" customWidth="1"/>
    <col min="2" max="2" width="6.85546875" style="47" customWidth="1"/>
    <col min="3" max="5" width="7.7109375" style="47" customWidth="1"/>
    <col min="6" max="6" width="9.140625" style="47" customWidth="1"/>
    <col min="7" max="11" width="7.7109375" style="47" customWidth="1"/>
    <col min="12" max="12" width="9" style="47" customWidth="1"/>
    <col min="13" max="13" width="9.28515625" style="47" customWidth="1"/>
    <col min="14" max="14" width="1.42578125" style="47" customWidth="1"/>
    <col min="15" max="15" width="6.5703125" style="47" customWidth="1"/>
    <col min="16" max="16" width="6.140625" style="47" customWidth="1"/>
    <col min="17" max="17" width="5.85546875" style="47" customWidth="1"/>
    <col min="18" max="20" width="5" style="47" customWidth="1"/>
    <col min="21" max="21" width="5.85546875" style="47" customWidth="1"/>
    <col min="22" max="22" width="5.7109375" style="47" customWidth="1"/>
    <col min="23" max="23" width="5.42578125" style="47" customWidth="1"/>
    <col min="24" max="24" width="5" style="47" customWidth="1"/>
    <col min="25" max="25" width="5.28515625" style="47" customWidth="1"/>
    <col min="26" max="26" width="4.7109375" style="47" customWidth="1"/>
    <col min="27" max="27" width="4.5703125" style="47" customWidth="1"/>
    <col min="28" max="34" width="9.140625" style="47"/>
    <col min="35" max="70" width="9.140625" style="336"/>
    <col min="71" max="16384" width="9.140625" style="47"/>
  </cols>
  <sheetData>
    <row r="1" spans="1:34" ht="15.75" x14ac:dyDescent="0.25">
      <c r="A1" s="11" t="s">
        <v>354</v>
      </c>
      <c r="B1" s="10"/>
      <c r="C1" s="10"/>
      <c r="D1" s="10"/>
      <c r="E1" s="10"/>
      <c r="F1" s="74"/>
      <c r="G1" s="74"/>
      <c r="H1" s="10"/>
      <c r="I1" s="10"/>
      <c r="J1" s="10"/>
      <c r="K1" s="10"/>
      <c r="L1" s="10"/>
      <c r="M1" s="10"/>
      <c r="N1" s="13" t="s">
        <v>354</v>
      </c>
      <c r="O1" s="11" t="s">
        <v>354</v>
      </c>
      <c r="P1" s="74"/>
      <c r="Q1"/>
      <c r="R1" s="10"/>
      <c r="S1" s="10"/>
      <c r="T1" s="62"/>
      <c r="U1" s="10"/>
      <c r="V1" s="10"/>
      <c r="W1" s="10"/>
      <c r="X1" s="10"/>
      <c r="Y1" s="10"/>
      <c r="Z1" s="13" t="s">
        <v>354</v>
      </c>
      <c r="AA1" s="10"/>
      <c r="AB1" s="14"/>
      <c r="AC1" s="14"/>
      <c r="AD1" s="14"/>
      <c r="AE1" s="14"/>
      <c r="AF1" s="14"/>
      <c r="AG1" s="14"/>
      <c r="AH1" s="14"/>
    </row>
    <row r="2" spans="1:34"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
      <c r="A3" s="14"/>
      <c r="B3" s="18"/>
      <c r="C3" s="1087" t="s">
        <v>464</v>
      </c>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50"/>
      <c r="AB3" s="14"/>
      <c r="AC3" s="14"/>
      <c r="AD3" s="14"/>
      <c r="AE3" s="14"/>
      <c r="AF3" s="14"/>
      <c r="AG3" s="14"/>
      <c r="AH3" s="14"/>
    </row>
    <row r="4" spans="1:34" ht="12.75" x14ac:dyDescent="0.2">
      <c r="A4" s="14"/>
      <c r="B4" s="18"/>
      <c r="C4" s="51" t="s">
        <v>459</v>
      </c>
      <c r="D4"/>
      <c r="E4" s="52"/>
      <c r="F4" s="52"/>
      <c r="G4" s="52"/>
      <c r="H4" s="52"/>
      <c r="I4" s="52"/>
      <c r="J4"/>
      <c r="K4" s="52"/>
      <c r="L4" s="52"/>
      <c r="M4" s="52"/>
      <c r="N4" s="52"/>
      <c r="O4" s="18"/>
      <c r="P4" s="1091" t="s">
        <v>387</v>
      </c>
      <c r="Q4" s="1097"/>
      <c r="R4" s="1097"/>
      <c r="S4" s="1097"/>
      <c r="T4" s="1097"/>
      <c r="U4" s="1097"/>
      <c r="V4" s="1097"/>
      <c r="W4" s="1097"/>
      <c r="X4" s="1097"/>
      <c r="Y4" s="1097"/>
      <c r="Z4" s="1097"/>
      <c r="AA4" s="1097"/>
      <c r="AB4" s="14"/>
      <c r="AC4" s="14"/>
      <c r="AD4" s="14"/>
      <c r="AE4" s="14"/>
      <c r="AF4" s="14"/>
      <c r="AG4" s="14"/>
      <c r="AH4" s="14"/>
    </row>
    <row r="5" spans="1:34" ht="2.25" customHeight="1" thickBot="1" x14ac:dyDescent="0.25">
      <c r="A5" s="14"/>
      <c r="B5" s="18"/>
      <c r="C5" s="64"/>
      <c r="D5" s="65"/>
      <c r="E5" s="65"/>
      <c r="F5" s="65"/>
      <c r="G5" s="65"/>
      <c r="H5" s="65"/>
      <c r="I5" s="65"/>
      <c r="J5" s="65"/>
      <c r="K5" s="65"/>
      <c r="L5" s="65"/>
      <c r="M5" s="65"/>
      <c r="N5" s="65"/>
      <c r="O5" s="65"/>
      <c r="P5" s="64"/>
      <c r="Q5" s="64"/>
      <c r="R5" s="64"/>
      <c r="S5" s="64"/>
      <c r="T5" s="64"/>
      <c r="U5" s="64"/>
      <c r="V5" s="64"/>
      <c r="W5" s="64"/>
      <c r="X5" s="64"/>
      <c r="Y5" s="64"/>
      <c r="Z5" s="64"/>
      <c r="AA5" s="20"/>
      <c r="AB5" s="14"/>
      <c r="AC5" s="14"/>
      <c r="AD5" s="14"/>
      <c r="AE5" s="14"/>
      <c r="AF5" s="14"/>
      <c r="AG5" s="14"/>
      <c r="AH5" s="14"/>
    </row>
    <row r="6" spans="1:34" ht="138.75" customHeight="1" x14ac:dyDescent="0.2">
      <c r="A6" s="14"/>
      <c r="B6" s="18"/>
      <c r="C6" s="75" t="s">
        <v>429</v>
      </c>
      <c r="D6" s="76" t="s">
        <v>430</v>
      </c>
      <c r="E6" s="76" t="s">
        <v>431</v>
      </c>
      <c r="F6" s="77" t="s">
        <v>432</v>
      </c>
      <c r="G6" s="78" t="s">
        <v>465</v>
      </c>
      <c r="H6" s="79" t="s">
        <v>434</v>
      </c>
      <c r="I6" s="76" t="s">
        <v>435</v>
      </c>
      <c r="J6" s="80" t="s">
        <v>436</v>
      </c>
      <c r="K6" s="81" t="s">
        <v>437</v>
      </c>
      <c r="L6" s="82" t="s">
        <v>438</v>
      </c>
      <c r="M6" s="83" t="s">
        <v>439</v>
      </c>
      <c r="N6" s="84"/>
      <c r="O6" s="18"/>
      <c r="P6" s="75" t="s">
        <v>429</v>
      </c>
      <c r="Q6" s="76" t="s">
        <v>430</v>
      </c>
      <c r="R6" s="76" t="s">
        <v>431</v>
      </c>
      <c r="S6" s="77" t="s">
        <v>432</v>
      </c>
      <c r="T6" s="78" t="s">
        <v>465</v>
      </c>
      <c r="U6" s="79" t="s">
        <v>434</v>
      </c>
      <c r="V6" s="76" t="s">
        <v>435</v>
      </c>
      <c r="W6" s="80" t="s">
        <v>436</v>
      </c>
      <c r="X6" s="81" t="s">
        <v>437</v>
      </c>
      <c r="Y6" s="82" t="s">
        <v>466</v>
      </c>
      <c r="Z6" s="83" t="s">
        <v>439</v>
      </c>
      <c r="AA6" s="84"/>
      <c r="AB6" s="14"/>
      <c r="AC6" s="14"/>
      <c r="AD6" s="14"/>
      <c r="AE6" s="14"/>
      <c r="AF6" s="14"/>
      <c r="AG6" s="14"/>
      <c r="AH6" s="14"/>
    </row>
    <row r="7" spans="1:34" ht="14.1" customHeight="1" x14ac:dyDescent="0.2">
      <c r="A7" s="14"/>
      <c r="B7" s="66">
        <v>1990</v>
      </c>
      <c r="C7" s="905">
        <v>83.253843379999992</v>
      </c>
      <c r="D7" s="906">
        <v>14.02901499</v>
      </c>
      <c r="E7" s="906">
        <v>69.224828389999999</v>
      </c>
      <c r="F7" s="907">
        <v>710.16074873000002</v>
      </c>
      <c r="G7" s="908">
        <v>13.06639144</v>
      </c>
      <c r="H7" s="907">
        <v>131.73121074000002</v>
      </c>
      <c r="I7" s="906">
        <v>22.561761360000002</v>
      </c>
      <c r="J7" s="909">
        <v>109.16944938</v>
      </c>
      <c r="K7" s="910">
        <v>9.4508715699999986</v>
      </c>
      <c r="L7" s="747">
        <v>947.66306587000008</v>
      </c>
      <c r="M7" s="911">
        <v>4615.4227706200008</v>
      </c>
      <c r="N7" s="31"/>
      <c r="O7" s="67">
        <v>1990</v>
      </c>
      <c r="P7" s="85">
        <v>8.7851733784273822</v>
      </c>
      <c r="Q7" s="86">
        <v>16.850891707145113</v>
      </c>
      <c r="R7" s="86">
        <v>83.149108292854891</v>
      </c>
      <c r="S7" s="87">
        <v>74.938105567936049</v>
      </c>
      <c r="T7" s="88">
        <v>1.3788013810588289</v>
      </c>
      <c r="U7" s="87">
        <v>13.900637841052133</v>
      </c>
      <c r="V7" s="86">
        <v>17.127119103558918</v>
      </c>
      <c r="W7" s="89">
        <v>82.872880896441075</v>
      </c>
      <c r="X7" s="90">
        <v>0.99728183047037355</v>
      </c>
      <c r="Y7" s="91">
        <v>20.532530018754887</v>
      </c>
      <c r="Z7" s="92">
        <v>100</v>
      </c>
      <c r="AA7" s="31"/>
      <c r="AB7" s="985"/>
      <c r="AC7" s="14"/>
      <c r="AD7" s="14"/>
      <c r="AE7" s="14"/>
      <c r="AF7" s="14"/>
      <c r="AG7" s="14"/>
      <c r="AH7" s="14"/>
    </row>
    <row r="8" spans="1:34" ht="14.1" customHeight="1" x14ac:dyDescent="0.2">
      <c r="A8" s="14"/>
      <c r="B8" s="110">
        <v>1991</v>
      </c>
      <c r="C8" s="912">
        <v>81.485094520000004</v>
      </c>
      <c r="D8" s="913">
        <v>13.53076701</v>
      </c>
      <c r="E8" s="913">
        <v>67.954327509999999</v>
      </c>
      <c r="F8" s="914">
        <v>718.72607521000009</v>
      </c>
      <c r="G8" s="915">
        <v>11.85627006</v>
      </c>
      <c r="H8" s="914">
        <v>130.84015747000001</v>
      </c>
      <c r="I8" s="913">
        <v>23.12069515</v>
      </c>
      <c r="J8" s="916">
        <v>107.71946232000001</v>
      </c>
      <c r="K8" s="917">
        <v>9.2673011200000008</v>
      </c>
      <c r="L8" s="758">
        <v>952.17489838000006</v>
      </c>
      <c r="M8" s="918">
        <v>4554.5238282800001</v>
      </c>
      <c r="N8" s="31"/>
      <c r="O8" s="111">
        <v>1991</v>
      </c>
      <c r="P8" s="101">
        <v>8.5577864590461417</v>
      </c>
      <c r="Q8" s="102">
        <v>16.605205025170534</v>
      </c>
      <c r="R8" s="102">
        <v>83.394794974829452</v>
      </c>
      <c r="S8" s="103">
        <v>75.482569056674109</v>
      </c>
      <c r="T8" s="104">
        <v>1.2451777588520638</v>
      </c>
      <c r="U8" s="103">
        <v>13.741189532785128</v>
      </c>
      <c r="V8" s="102">
        <v>17.670947205410755</v>
      </c>
      <c r="W8" s="105">
        <v>82.329052794589245</v>
      </c>
      <c r="X8" s="106">
        <v>0.97327719264255863</v>
      </c>
      <c r="Y8" s="107">
        <v>20.906134961194958</v>
      </c>
      <c r="Z8" s="108">
        <v>100</v>
      </c>
      <c r="AA8" s="31"/>
      <c r="AB8" s="985"/>
      <c r="AC8" s="14"/>
      <c r="AD8" s="14"/>
      <c r="AE8" s="14"/>
      <c r="AF8" s="14"/>
      <c r="AG8" s="14"/>
      <c r="AH8" s="14"/>
    </row>
    <row r="9" spans="1:34" ht="14.1" customHeight="1" x14ac:dyDescent="0.2">
      <c r="A9" s="14"/>
      <c r="B9" s="66">
        <v>1992</v>
      </c>
      <c r="C9" s="919">
        <v>87.462890619999996</v>
      </c>
      <c r="D9" s="920">
        <v>13.847956620000001</v>
      </c>
      <c r="E9" s="920">
        <v>73.614933999999991</v>
      </c>
      <c r="F9" s="921">
        <v>741.94072165</v>
      </c>
      <c r="G9" s="922">
        <v>11.684197490000001</v>
      </c>
      <c r="H9" s="921">
        <v>132.33090838000001</v>
      </c>
      <c r="I9" s="920">
        <v>23.03008625</v>
      </c>
      <c r="J9" s="923">
        <v>109.30082213</v>
      </c>
      <c r="K9" s="924">
        <v>8.5112589500000002</v>
      </c>
      <c r="L9" s="769">
        <v>981.92997709999997</v>
      </c>
      <c r="M9" s="925">
        <v>4403.0762065700001</v>
      </c>
      <c r="N9" s="31"/>
      <c r="O9" s="67">
        <v>1992</v>
      </c>
      <c r="P9" s="93">
        <v>8.90724314969078</v>
      </c>
      <c r="Q9" s="94">
        <v>15.832951005661608</v>
      </c>
      <c r="R9" s="94">
        <v>84.167048994338387</v>
      </c>
      <c r="S9" s="95">
        <v>75.559432846853653</v>
      </c>
      <c r="T9" s="96">
        <v>1.1899216606572833</v>
      </c>
      <c r="U9" s="95">
        <v>13.476613553526679</v>
      </c>
      <c r="V9" s="94">
        <v>17.403406756543266</v>
      </c>
      <c r="W9" s="97">
        <v>82.596593243456724</v>
      </c>
      <c r="X9" s="98">
        <v>0.86678878825319861</v>
      </c>
      <c r="Y9" s="99">
        <v>22.300998916049291</v>
      </c>
      <c r="Z9" s="100">
        <v>100</v>
      </c>
      <c r="AA9" s="31"/>
      <c r="AB9" s="985"/>
      <c r="AC9" s="14"/>
      <c r="AD9" s="14"/>
      <c r="AE9" s="14"/>
      <c r="AF9" s="14"/>
      <c r="AG9" s="14"/>
      <c r="AH9" s="14"/>
    </row>
    <row r="10" spans="1:34" ht="14.1" customHeight="1" x14ac:dyDescent="0.2">
      <c r="A10" s="14"/>
      <c r="B10" s="110">
        <v>1993</v>
      </c>
      <c r="C10" s="912">
        <v>91.217421329999993</v>
      </c>
      <c r="D10" s="913">
        <v>13.35920745</v>
      </c>
      <c r="E10" s="913">
        <v>77.858213879999994</v>
      </c>
      <c r="F10" s="914">
        <v>748.79811854000002</v>
      </c>
      <c r="G10" s="915">
        <v>11.149525949999999</v>
      </c>
      <c r="H10" s="914">
        <v>134.55832587</v>
      </c>
      <c r="I10" s="913">
        <v>21.942811750000001</v>
      </c>
      <c r="J10" s="916">
        <v>112.61551412</v>
      </c>
      <c r="K10" s="917">
        <v>8.2609659900000008</v>
      </c>
      <c r="L10" s="758">
        <v>993.98435768000002</v>
      </c>
      <c r="M10" s="918">
        <v>4332.5417863100001</v>
      </c>
      <c r="N10" s="31"/>
      <c r="O10" s="111">
        <v>1993</v>
      </c>
      <c r="P10" s="101">
        <v>9.1769473659429774</v>
      </c>
      <c r="Q10" s="102">
        <v>14.645456158719938</v>
      </c>
      <c r="R10" s="102">
        <v>85.354543841280062</v>
      </c>
      <c r="S10" s="103">
        <v>75.33298816570165</v>
      </c>
      <c r="T10" s="104">
        <v>1.1217003430540342</v>
      </c>
      <c r="U10" s="103">
        <v>13.53726794897101</v>
      </c>
      <c r="V10" s="102">
        <v>16.307286530303202</v>
      </c>
      <c r="W10" s="105">
        <v>83.692713469696798</v>
      </c>
      <c r="X10" s="106">
        <v>0.83109617633032296</v>
      </c>
      <c r="Y10" s="107">
        <v>22.942291308552399</v>
      </c>
      <c r="Z10" s="108">
        <v>100</v>
      </c>
      <c r="AA10" s="31"/>
      <c r="AB10" s="985"/>
      <c r="AC10" s="14"/>
      <c r="AD10" s="14"/>
      <c r="AE10" s="14"/>
      <c r="AF10" s="14"/>
      <c r="AG10" s="14"/>
      <c r="AH10" s="14"/>
    </row>
    <row r="11" spans="1:34" ht="14.1" customHeight="1" x14ac:dyDescent="0.2">
      <c r="A11" s="14"/>
      <c r="B11" s="66">
        <v>1994</v>
      </c>
      <c r="C11" s="905">
        <v>94.61757643</v>
      </c>
      <c r="D11" s="906">
        <v>13.513358120000001</v>
      </c>
      <c r="E11" s="906">
        <v>81.104218309999993</v>
      </c>
      <c r="F11" s="907">
        <v>755.09711086999994</v>
      </c>
      <c r="G11" s="908">
        <v>10.596773839999999</v>
      </c>
      <c r="H11" s="907">
        <v>131.40973778</v>
      </c>
      <c r="I11" s="906">
        <v>22.315432430000001</v>
      </c>
      <c r="J11" s="909">
        <v>109.09430535</v>
      </c>
      <c r="K11" s="910">
        <v>8.1270896399999994</v>
      </c>
      <c r="L11" s="747">
        <v>999.84828856000001</v>
      </c>
      <c r="M11" s="911">
        <v>4311.4683014100001</v>
      </c>
      <c r="N11" s="31"/>
      <c r="O11" s="67">
        <v>1994</v>
      </c>
      <c r="P11" s="85">
        <v>9.4631933176852243</v>
      </c>
      <c r="Q11" s="86">
        <v>14.282080169319764</v>
      </c>
      <c r="R11" s="86">
        <v>85.717919830680231</v>
      </c>
      <c r="S11" s="87">
        <v>75.521168512225472</v>
      </c>
      <c r="T11" s="88">
        <v>1.05983817357548</v>
      </c>
      <c r="U11" s="87">
        <v>13.142967716558152</v>
      </c>
      <c r="V11" s="86">
        <v>16.981566820686798</v>
      </c>
      <c r="W11" s="89">
        <v>83.018433179313206</v>
      </c>
      <c r="X11" s="90">
        <v>0.81283227995567042</v>
      </c>
      <c r="Y11" s="91">
        <v>23.190435801952084</v>
      </c>
      <c r="Z11" s="92">
        <v>100</v>
      </c>
      <c r="AA11" s="31"/>
      <c r="AB11" s="985"/>
      <c r="AC11" s="14"/>
      <c r="AD11" s="14"/>
      <c r="AE11" s="14"/>
      <c r="AF11" s="14"/>
      <c r="AG11" s="14"/>
      <c r="AH11" s="14"/>
    </row>
    <row r="12" spans="1:34" ht="14.1" customHeight="1" x14ac:dyDescent="0.2">
      <c r="A12" s="14"/>
      <c r="B12" s="110">
        <v>1995</v>
      </c>
      <c r="C12" s="912">
        <v>100.34121288</v>
      </c>
      <c r="D12" s="913">
        <v>14.445745290000001</v>
      </c>
      <c r="E12" s="913">
        <v>85.895467589999996</v>
      </c>
      <c r="F12" s="914">
        <v>767.83509413000002</v>
      </c>
      <c r="G12" s="915">
        <v>10.342171889999999</v>
      </c>
      <c r="H12" s="914">
        <v>131.42968015999998</v>
      </c>
      <c r="I12" s="913">
        <v>21.552663129999999</v>
      </c>
      <c r="J12" s="916">
        <v>109.87701703</v>
      </c>
      <c r="K12" s="917">
        <v>8.2662860000000009</v>
      </c>
      <c r="L12" s="758">
        <v>1018.21444506</v>
      </c>
      <c r="M12" s="918">
        <v>4365.2047846699998</v>
      </c>
      <c r="N12" s="31"/>
      <c r="O12" s="111">
        <v>1995</v>
      </c>
      <c r="P12" s="101">
        <v>9.8546247666018161</v>
      </c>
      <c r="Q12" s="102">
        <v>14.396622160902069</v>
      </c>
      <c r="R12" s="102">
        <v>85.603377839097931</v>
      </c>
      <c r="S12" s="103">
        <v>75.409958860361087</v>
      </c>
      <c r="T12" s="104">
        <v>1.0157164770325537</v>
      </c>
      <c r="U12" s="103">
        <v>12.90785853585639</v>
      </c>
      <c r="V12" s="102">
        <v>16.398627086181904</v>
      </c>
      <c r="W12" s="105">
        <v>83.601372913818111</v>
      </c>
      <c r="X12" s="106">
        <v>0.81184136014814601</v>
      </c>
      <c r="Y12" s="107">
        <v>23.325697081516758</v>
      </c>
      <c r="Z12" s="108">
        <v>100</v>
      </c>
      <c r="AA12" s="31"/>
      <c r="AB12" s="985"/>
      <c r="AC12" s="14"/>
      <c r="AD12" s="14"/>
      <c r="AE12" s="14"/>
      <c r="AF12" s="14"/>
      <c r="AG12" s="14"/>
      <c r="AH12" s="14"/>
    </row>
    <row r="13" spans="1:34" ht="14.1" customHeight="1" x14ac:dyDescent="0.2">
      <c r="A13" s="14"/>
      <c r="B13" s="66">
        <v>1996</v>
      </c>
      <c r="C13" s="905">
        <v>105.56368513</v>
      </c>
      <c r="D13" s="906">
        <v>15.79293678</v>
      </c>
      <c r="E13" s="906">
        <v>89.770748349999991</v>
      </c>
      <c r="F13" s="907">
        <v>790.46859569000003</v>
      </c>
      <c r="G13" s="908">
        <v>10.152786799999999</v>
      </c>
      <c r="H13" s="907">
        <v>139.72461319999999</v>
      </c>
      <c r="I13" s="906">
        <v>22.52010435</v>
      </c>
      <c r="J13" s="909">
        <v>117.20450885</v>
      </c>
      <c r="K13" s="910">
        <v>8.3679750300000002</v>
      </c>
      <c r="L13" s="747">
        <v>1054.27765585</v>
      </c>
      <c r="M13" s="911">
        <v>4477.2603337999999</v>
      </c>
      <c r="N13" s="31"/>
      <c r="O13" s="67">
        <v>1996</v>
      </c>
      <c r="P13" s="85">
        <v>10.012892196305764</v>
      </c>
      <c r="Q13" s="86">
        <v>14.960577361950985</v>
      </c>
      <c r="R13" s="86">
        <v>85.039422638049018</v>
      </c>
      <c r="S13" s="87">
        <v>74.977269157117178</v>
      </c>
      <c r="T13" s="88">
        <v>0.96300881875509592</v>
      </c>
      <c r="U13" s="87">
        <v>13.253113392349054</v>
      </c>
      <c r="V13" s="86">
        <v>16.117492712443596</v>
      </c>
      <c r="W13" s="89">
        <v>83.882507287556408</v>
      </c>
      <c r="X13" s="90">
        <v>0.7937164354729126</v>
      </c>
      <c r="Y13" s="91">
        <v>23.547383382891194</v>
      </c>
      <c r="Z13" s="92">
        <v>100</v>
      </c>
      <c r="AA13" s="31"/>
      <c r="AB13" s="985"/>
      <c r="AC13" s="14"/>
      <c r="AD13" s="14"/>
      <c r="AE13" s="14"/>
      <c r="AF13" s="14"/>
      <c r="AG13" s="14"/>
      <c r="AH13" s="14"/>
    </row>
    <row r="14" spans="1:34" ht="14.1" customHeight="1" x14ac:dyDescent="0.2">
      <c r="A14" s="14"/>
      <c r="B14" s="110">
        <v>1997</v>
      </c>
      <c r="C14" s="912">
        <v>110.75509726</v>
      </c>
      <c r="D14" s="913">
        <v>16.820641759999997</v>
      </c>
      <c r="E14" s="913">
        <v>93.934455499999999</v>
      </c>
      <c r="F14" s="914">
        <v>802.90525688000002</v>
      </c>
      <c r="G14" s="915">
        <v>9.8412485699999994</v>
      </c>
      <c r="H14" s="914">
        <v>148.56143277000001</v>
      </c>
      <c r="I14" s="913">
        <v>22.14488446</v>
      </c>
      <c r="J14" s="916">
        <v>126.41654831</v>
      </c>
      <c r="K14" s="917">
        <v>8.0322364200000003</v>
      </c>
      <c r="L14" s="758">
        <v>1080.09527189</v>
      </c>
      <c r="M14" s="918">
        <v>4399.6618184400004</v>
      </c>
      <c r="N14" s="31"/>
      <c r="O14" s="111">
        <v>1997</v>
      </c>
      <c r="P14" s="101">
        <v>10.254197027100737</v>
      </c>
      <c r="Q14" s="102">
        <v>15.187239392254043</v>
      </c>
      <c r="R14" s="102">
        <v>84.812760607745957</v>
      </c>
      <c r="S14" s="103">
        <v>74.336521765810502</v>
      </c>
      <c r="T14" s="104">
        <v>0.91114634293133545</v>
      </c>
      <c r="U14" s="103">
        <v>13.75447487239162</v>
      </c>
      <c r="V14" s="102">
        <v>14.90621357582374</v>
      </c>
      <c r="W14" s="105">
        <v>85.093786424176258</v>
      </c>
      <c r="X14" s="106">
        <v>0.74365999269164706</v>
      </c>
      <c r="Y14" s="107">
        <v>24.549506677151207</v>
      </c>
      <c r="Z14" s="108">
        <v>100</v>
      </c>
      <c r="AA14" s="31"/>
      <c r="AB14" s="985"/>
      <c r="AC14" s="14"/>
      <c r="AD14" s="14"/>
      <c r="AE14" s="14"/>
      <c r="AF14" s="14"/>
      <c r="AG14" s="14"/>
      <c r="AH14" s="14"/>
    </row>
    <row r="15" spans="1:34" ht="14.1" customHeight="1" x14ac:dyDescent="0.2">
      <c r="A15" s="14"/>
      <c r="B15" s="66">
        <v>1998</v>
      </c>
      <c r="C15" s="905">
        <v>118.85435647</v>
      </c>
      <c r="D15" s="906">
        <v>17.440363640000001</v>
      </c>
      <c r="E15" s="906">
        <v>101.41399283</v>
      </c>
      <c r="F15" s="907">
        <v>828.59257545999992</v>
      </c>
      <c r="G15" s="908">
        <v>9.55039953</v>
      </c>
      <c r="H15" s="907">
        <v>154.95554256</v>
      </c>
      <c r="I15" s="906">
        <v>23.049008129999997</v>
      </c>
      <c r="J15" s="909">
        <v>131.90653442999999</v>
      </c>
      <c r="K15" s="910">
        <v>8.26438396</v>
      </c>
      <c r="L15" s="747">
        <v>1120.2172579899998</v>
      </c>
      <c r="M15" s="911">
        <v>4409.1852701799999</v>
      </c>
      <c r="N15" s="31"/>
      <c r="O15" s="67">
        <v>1998</v>
      </c>
      <c r="P15" s="85">
        <v>10.609937993926264</v>
      </c>
      <c r="Q15" s="86">
        <v>14.67372686873461</v>
      </c>
      <c r="R15" s="86">
        <v>85.326273131265395</v>
      </c>
      <c r="S15" s="87">
        <v>73.967131781806273</v>
      </c>
      <c r="T15" s="88">
        <v>0.85254886602409918</v>
      </c>
      <c r="U15" s="87">
        <v>13.832633041025986</v>
      </c>
      <c r="V15" s="86">
        <v>14.874594189540035</v>
      </c>
      <c r="W15" s="89">
        <v>85.125405810459966</v>
      </c>
      <c r="X15" s="90">
        <v>0.73774831632470494</v>
      </c>
      <c r="Y15" s="91">
        <v>25.406445620831629</v>
      </c>
      <c r="Z15" s="92">
        <v>100</v>
      </c>
      <c r="AA15" s="31"/>
      <c r="AB15" s="985"/>
      <c r="AC15" s="14"/>
      <c r="AD15" s="14"/>
      <c r="AE15" s="14"/>
      <c r="AF15" s="14"/>
      <c r="AG15" s="14"/>
      <c r="AH15" s="14"/>
    </row>
    <row r="16" spans="1:34" ht="14.1" customHeight="1" x14ac:dyDescent="0.2">
      <c r="A16" s="14"/>
      <c r="B16" s="110">
        <v>1999</v>
      </c>
      <c r="C16" s="912">
        <v>127.90866702</v>
      </c>
      <c r="D16" s="913">
        <v>18.855763879999998</v>
      </c>
      <c r="E16" s="913">
        <v>109.05290314</v>
      </c>
      <c r="F16" s="914">
        <v>847.43557039999996</v>
      </c>
      <c r="G16" s="915">
        <v>9.1263853999999984</v>
      </c>
      <c r="H16" s="914">
        <v>148.63367544999997</v>
      </c>
      <c r="I16" s="913">
        <v>22.460554120000001</v>
      </c>
      <c r="J16" s="916">
        <v>126.17312133</v>
      </c>
      <c r="K16" s="917">
        <v>8.6684603599999992</v>
      </c>
      <c r="L16" s="758">
        <v>1141.7727586399999</v>
      </c>
      <c r="M16" s="918">
        <v>4345.0261138199994</v>
      </c>
      <c r="N16" s="31"/>
      <c r="O16" s="111">
        <v>1999</v>
      </c>
      <c r="P16" s="101">
        <v>11.202637832448891</v>
      </c>
      <c r="Q16" s="102">
        <v>14.741584225134394</v>
      </c>
      <c r="R16" s="102">
        <v>85.258415774865597</v>
      </c>
      <c r="S16" s="103">
        <v>74.221036015030364</v>
      </c>
      <c r="T16" s="104">
        <v>0.79931714353307159</v>
      </c>
      <c r="U16" s="103">
        <v>13.017798360073158</v>
      </c>
      <c r="V16" s="102">
        <v>15.111349465051532</v>
      </c>
      <c r="W16" s="105">
        <v>84.888650534948482</v>
      </c>
      <c r="X16" s="106">
        <v>0.75921064803869254</v>
      </c>
      <c r="Y16" s="107">
        <v>26.277696122663624</v>
      </c>
      <c r="Z16" s="108">
        <v>100</v>
      </c>
      <c r="AA16" s="31"/>
      <c r="AB16" s="985"/>
      <c r="AC16" s="14"/>
      <c r="AD16" s="14"/>
      <c r="AE16" s="14"/>
      <c r="AF16" s="14"/>
      <c r="AG16" s="14"/>
      <c r="AH16" s="14"/>
    </row>
    <row r="17" spans="1:34" ht="14.1" customHeight="1" x14ac:dyDescent="0.2">
      <c r="A17" s="14"/>
      <c r="B17" s="66">
        <v>2000</v>
      </c>
      <c r="C17" s="905">
        <v>134.51262281000001</v>
      </c>
      <c r="D17" s="906">
        <v>19.33478942</v>
      </c>
      <c r="E17" s="906">
        <v>115.17783339</v>
      </c>
      <c r="F17" s="907">
        <v>845.45297734999997</v>
      </c>
      <c r="G17" s="908">
        <v>9.2910650499999985</v>
      </c>
      <c r="H17" s="907">
        <v>153.20505416999998</v>
      </c>
      <c r="I17" s="906">
        <v>20.019459810000001</v>
      </c>
      <c r="J17" s="909">
        <v>133.18559435999998</v>
      </c>
      <c r="K17" s="910">
        <v>8.9119066700000005</v>
      </c>
      <c r="L17" s="747">
        <v>1151.37362605</v>
      </c>
      <c r="M17" s="911">
        <v>4384.3431062899999</v>
      </c>
      <c r="N17" s="31"/>
      <c r="O17" s="67">
        <v>2000</v>
      </c>
      <c r="P17" s="85">
        <v>11.682795207970017</v>
      </c>
      <c r="Q17" s="86">
        <v>14.373959124498317</v>
      </c>
      <c r="R17" s="86">
        <v>85.626040875501673</v>
      </c>
      <c r="S17" s="87">
        <v>73.429941265068109</v>
      </c>
      <c r="T17" s="88">
        <v>0.80695482680758579</v>
      </c>
      <c r="U17" s="87">
        <v>13.306284832630588</v>
      </c>
      <c r="V17" s="86">
        <v>13.067101420678936</v>
      </c>
      <c r="W17" s="89">
        <v>86.932898579321062</v>
      </c>
      <c r="X17" s="90">
        <v>0.77402386752369368</v>
      </c>
      <c r="Y17" s="91">
        <v>26.261029261103701</v>
      </c>
      <c r="Z17" s="92">
        <v>100</v>
      </c>
      <c r="AA17" s="31"/>
      <c r="AB17" s="985"/>
      <c r="AC17" s="14"/>
      <c r="AD17" s="14"/>
      <c r="AE17" s="14"/>
      <c r="AF17" s="14"/>
      <c r="AG17" s="14"/>
      <c r="AH17" s="14"/>
    </row>
    <row r="18" spans="1:34" ht="14.1" customHeight="1" x14ac:dyDescent="0.2">
      <c r="A18" s="14"/>
      <c r="B18" s="110">
        <v>2001</v>
      </c>
      <c r="C18" s="912">
        <v>132.39887176000002</v>
      </c>
      <c r="D18" s="913">
        <v>18.732026140000002</v>
      </c>
      <c r="E18" s="913">
        <v>113.66684561999999</v>
      </c>
      <c r="F18" s="914">
        <v>861.49783333000005</v>
      </c>
      <c r="G18" s="915">
        <v>8.5432979300000014</v>
      </c>
      <c r="H18" s="914">
        <v>159.64241514</v>
      </c>
      <c r="I18" s="913">
        <v>20.317925780000003</v>
      </c>
      <c r="J18" s="916">
        <v>139.32448936</v>
      </c>
      <c r="K18" s="917">
        <v>8.8086766700000005</v>
      </c>
      <c r="L18" s="758">
        <v>1170.89109482</v>
      </c>
      <c r="M18" s="918">
        <v>4458.7549343700002</v>
      </c>
      <c r="N18" s="31"/>
      <c r="O18" s="111">
        <v>2001</v>
      </c>
      <c r="P18" s="101">
        <v>11.307530849429986</v>
      </c>
      <c r="Q18" s="102">
        <v>14.148176559960135</v>
      </c>
      <c r="R18" s="102">
        <v>85.851823440039837</v>
      </c>
      <c r="S18" s="103">
        <v>73.576256335132285</v>
      </c>
      <c r="T18" s="104">
        <v>0.72964069568855627</v>
      </c>
      <c r="U18" s="103">
        <v>13.634266743188586</v>
      </c>
      <c r="V18" s="102">
        <v>12.727147583041759</v>
      </c>
      <c r="W18" s="105">
        <v>87.272852416958244</v>
      </c>
      <c r="X18" s="106">
        <v>0.75230537741463899</v>
      </c>
      <c r="Y18" s="107">
        <v>26.260494511467048</v>
      </c>
      <c r="Z18" s="108">
        <v>100</v>
      </c>
      <c r="AA18" s="31"/>
      <c r="AB18" s="985"/>
      <c r="AC18" s="14"/>
      <c r="AD18" s="14"/>
      <c r="AE18" s="14"/>
      <c r="AF18" s="14"/>
      <c r="AG18" s="14"/>
      <c r="AH18" s="14"/>
    </row>
    <row r="19" spans="1:34" ht="14.1" customHeight="1" x14ac:dyDescent="0.2">
      <c r="A19" s="14"/>
      <c r="B19" s="66">
        <v>2002</v>
      </c>
      <c r="C19" s="905">
        <v>128.92443723000002</v>
      </c>
      <c r="D19" s="906">
        <v>17.970585</v>
      </c>
      <c r="E19" s="906">
        <v>110.95385223000001</v>
      </c>
      <c r="F19" s="907">
        <v>873.92508664999991</v>
      </c>
      <c r="G19" s="908">
        <v>8.5042025799999994</v>
      </c>
      <c r="H19" s="907">
        <v>163.21144034</v>
      </c>
      <c r="I19" s="906">
        <v>20.02276264</v>
      </c>
      <c r="J19" s="909">
        <v>143.1886777</v>
      </c>
      <c r="K19" s="910">
        <v>8.945022139999999</v>
      </c>
      <c r="L19" s="747">
        <v>1183.51018894</v>
      </c>
      <c r="M19" s="911">
        <v>4433.8560329299999</v>
      </c>
      <c r="N19" s="31"/>
      <c r="O19" s="67">
        <v>2002</v>
      </c>
      <c r="P19" s="85">
        <v>10.893394787371454</v>
      </c>
      <c r="Q19" s="86">
        <v>13.938850838604507</v>
      </c>
      <c r="R19" s="86">
        <v>86.061149161395477</v>
      </c>
      <c r="S19" s="87">
        <v>73.84178816683638</v>
      </c>
      <c r="T19" s="88">
        <v>0.71855761441451638</v>
      </c>
      <c r="U19" s="87">
        <v>13.790455026515557</v>
      </c>
      <c r="V19" s="86">
        <v>12.267989669283498</v>
      </c>
      <c r="W19" s="89">
        <v>87.732010330716506</v>
      </c>
      <c r="X19" s="90">
        <v>0.75580440486207601</v>
      </c>
      <c r="Y19" s="91">
        <v>26.692571435566158</v>
      </c>
      <c r="Z19" s="92">
        <v>100</v>
      </c>
      <c r="AA19" s="31"/>
      <c r="AB19" s="985"/>
      <c r="AC19" s="14"/>
      <c r="AD19" s="14"/>
      <c r="AE19" s="14"/>
      <c r="AF19" s="14"/>
      <c r="AG19" s="14"/>
      <c r="AH19" s="14"/>
    </row>
    <row r="20" spans="1:34" ht="14.1" customHeight="1" x14ac:dyDescent="0.2">
      <c r="A20" s="14"/>
      <c r="B20" s="110">
        <v>2003</v>
      </c>
      <c r="C20" s="912">
        <v>133.04604401</v>
      </c>
      <c r="D20" s="913">
        <v>17.623481429999998</v>
      </c>
      <c r="E20" s="913">
        <v>115.42256258</v>
      </c>
      <c r="F20" s="914">
        <v>884.42406337</v>
      </c>
      <c r="G20" s="915">
        <v>8.3989500100000001</v>
      </c>
      <c r="H20" s="914">
        <v>167.4222613</v>
      </c>
      <c r="I20" s="913">
        <v>20.67672177</v>
      </c>
      <c r="J20" s="916">
        <v>146.74553953</v>
      </c>
      <c r="K20" s="917">
        <v>8.871349050000001</v>
      </c>
      <c r="L20" s="758">
        <v>1202.16266774</v>
      </c>
      <c r="M20" s="918">
        <v>4538.7538368299993</v>
      </c>
      <c r="N20" s="31"/>
      <c r="O20" s="111">
        <v>2003</v>
      </c>
      <c r="P20" s="101">
        <v>11.067224725928254</v>
      </c>
      <c r="Q20" s="102">
        <v>13.246152158177196</v>
      </c>
      <c r="R20" s="102">
        <v>86.753847841822804</v>
      </c>
      <c r="S20" s="103">
        <v>73.56941677723772</v>
      </c>
      <c r="T20" s="104">
        <v>0.69865337157654106</v>
      </c>
      <c r="U20" s="103">
        <v>13.926755986753831</v>
      </c>
      <c r="V20" s="102">
        <v>12.35004330335132</v>
      </c>
      <c r="W20" s="105">
        <v>87.649956696648673</v>
      </c>
      <c r="X20" s="106">
        <v>0.7379491385036645</v>
      </c>
      <c r="Y20" s="107">
        <v>26.486624103404253</v>
      </c>
      <c r="Z20" s="108">
        <v>100</v>
      </c>
      <c r="AA20" s="31"/>
      <c r="AB20" s="985"/>
      <c r="AC20" s="14"/>
      <c r="AD20" s="14"/>
      <c r="AE20" s="14"/>
      <c r="AF20" s="14"/>
      <c r="AG20" s="14"/>
      <c r="AH20" s="14"/>
    </row>
    <row r="21" spans="1:34" ht="14.1" customHeight="1" x14ac:dyDescent="0.2">
      <c r="A21" s="14"/>
      <c r="B21" s="66">
        <v>2004</v>
      </c>
      <c r="C21" s="905">
        <v>142.77777158000001</v>
      </c>
      <c r="D21" s="906">
        <v>18.465585360000002</v>
      </c>
      <c r="E21" s="906">
        <v>124.31218622</v>
      </c>
      <c r="F21" s="907">
        <v>902.28125275000002</v>
      </c>
      <c r="G21" s="908">
        <v>8.4000049400000005</v>
      </c>
      <c r="H21" s="907">
        <v>176.47509753999998</v>
      </c>
      <c r="I21" s="906">
        <v>20.93448291</v>
      </c>
      <c r="J21" s="909">
        <v>155.54061462999999</v>
      </c>
      <c r="K21" s="910">
        <v>9.4267386999999996</v>
      </c>
      <c r="L21" s="747">
        <v>1239.3608654999998</v>
      </c>
      <c r="M21" s="911">
        <v>4566.5799505899995</v>
      </c>
      <c r="N21" s="31"/>
      <c r="O21" s="67">
        <v>2004</v>
      </c>
      <c r="P21" s="85">
        <v>11.520274324814885</v>
      </c>
      <c r="Q21" s="86">
        <v>12.93309536607631</v>
      </c>
      <c r="R21" s="86">
        <v>87.066904633923684</v>
      </c>
      <c r="S21" s="87">
        <v>72.802141641449154</v>
      </c>
      <c r="T21" s="88">
        <v>0.6777690964617602</v>
      </c>
      <c r="U21" s="87">
        <v>14.239202031670089</v>
      </c>
      <c r="V21" s="86">
        <v>11.862570527977736</v>
      </c>
      <c r="W21" s="89">
        <v>88.137429472022276</v>
      </c>
      <c r="X21" s="90">
        <v>0.76061290641099411</v>
      </c>
      <c r="Y21" s="91">
        <v>27.13980438117316</v>
      </c>
      <c r="Z21" s="92">
        <v>100</v>
      </c>
      <c r="AA21" s="31"/>
      <c r="AB21" s="985"/>
      <c r="AC21" s="14"/>
      <c r="AD21" s="14"/>
      <c r="AE21" s="14"/>
      <c r="AF21" s="14"/>
      <c r="AG21" s="14"/>
      <c r="AH21" s="14"/>
    </row>
    <row r="22" spans="1:34" ht="14.1" customHeight="1" x14ac:dyDescent="0.2">
      <c r="A22" s="14"/>
      <c r="B22" s="110">
        <v>2005</v>
      </c>
      <c r="C22" s="912">
        <v>150.10206778</v>
      </c>
      <c r="D22" s="913">
        <v>18.943556609999998</v>
      </c>
      <c r="E22" s="913">
        <v>131.15851117000003</v>
      </c>
      <c r="F22" s="914">
        <v>901.40130319000002</v>
      </c>
      <c r="G22" s="915">
        <v>7.7494937699999999</v>
      </c>
      <c r="H22" s="914">
        <v>185.86201800999999</v>
      </c>
      <c r="I22" s="913">
        <v>20.671463580000001</v>
      </c>
      <c r="J22" s="916">
        <v>165.19055442999999</v>
      </c>
      <c r="K22" s="917">
        <v>10.248566739999999</v>
      </c>
      <c r="L22" s="758">
        <v>1255.3634494799999</v>
      </c>
      <c r="M22" s="918">
        <v>4558.6849299299993</v>
      </c>
      <c r="N22" s="31"/>
      <c r="O22" s="111">
        <v>2005</v>
      </c>
      <c r="P22" s="101">
        <v>11.956861404733083</v>
      </c>
      <c r="Q22" s="102">
        <v>12.620450131150085</v>
      </c>
      <c r="R22" s="102">
        <v>87.379549868849935</v>
      </c>
      <c r="S22" s="103">
        <v>71.804010508939143</v>
      </c>
      <c r="T22" s="104">
        <v>0.61731076949946384</v>
      </c>
      <c r="U22" s="103">
        <v>14.805434879196799</v>
      </c>
      <c r="V22" s="102">
        <v>11.121940782375347</v>
      </c>
      <c r="W22" s="105">
        <v>88.878059217624667</v>
      </c>
      <c r="X22" s="106">
        <v>0.81638243842810532</v>
      </c>
      <c r="Y22" s="107">
        <v>27.537841916600204</v>
      </c>
      <c r="Z22" s="108">
        <v>100</v>
      </c>
      <c r="AA22" s="31"/>
      <c r="AB22" s="985"/>
      <c r="AC22" s="14"/>
      <c r="AD22" s="14"/>
      <c r="AE22" s="14"/>
      <c r="AF22" s="14"/>
      <c r="AG22" s="14"/>
      <c r="AH22" s="14"/>
    </row>
    <row r="23" spans="1:34" ht="14.1" customHeight="1" x14ac:dyDescent="0.2">
      <c r="A23" s="14"/>
      <c r="B23" s="66">
        <v>2006</v>
      </c>
      <c r="C23" s="905">
        <v>155.97943245999997</v>
      </c>
      <c r="D23" s="906">
        <v>19.07191491</v>
      </c>
      <c r="E23" s="906">
        <v>136.90751754999999</v>
      </c>
      <c r="F23" s="907">
        <v>908.38594564000005</v>
      </c>
      <c r="G23" s="908">
        <v>7.7053331299999996</v>
      </c>
      <c r="H23" s="907">
        <v>195.38328331</v>
      </c>
      <c r="I23" s="906">
        <v>20.835333500000001</v>
      </c>
      <c r="J23" s="909">
        <v>174.54794980999998</v>
      </c>
      <c r="K23" s="910">
        <v>10.580892030000001</v>
      </c>
      <c r="L23" s="747">
        <v>1278.03488657</v>
      </c>
      <c r="M23" s="911">
        <v>4585.8168284900003</v>
      </c>
      <c r="N23" s="31"/>
      <c r="O23" s="67">
        <v>2006</v>
      </c>
      <c r="P23" s="85">
        <v>12.204630256895317</v>
      </c>
      <c r="Q23" s="86">
        <v>12.227198553816306</v>
      </c>
      <c r="R23" s="86">
        <v>87.772801446183706</v>
      </c>
      <c r="S23" s="87">
        <v>71.076772252902515</v>
      </c>
      <c r="T23" s="88">
        <v>0.60290475721516745</v>
      </c>
      <c r="U23" s="87">
        <v>15.287789508968036</v>
      </c>
      <c r="V23" s="86">
        <v>10.663826068959104</v>
      </c>
      <c r="W23" s="89">
        <v>89.336173931040889</v>
      </c>
      <c r="X23" s="90">
        <v>0.82790322401895322</v>
      </c>
      <c r="Y23" s="91">
        <v>27.869296449654012</v>
      </c>
      <c r="Z23" s="92">
        <v>100</v>
      </c>
      <c r="AA23" s="31"/>
      <c r="AB23" s="985"/>
      <c r="AC23" s="14"/>
      <c r="AD23" s="14"/>
      <c r="AE23" s="14"/>
      <c r="AF23" s="14"/>
      <c r="AG23" s="14"/>
      <c r="AH23" s="14"/>
    </row>
    <row r="24" spans="1:34" ht="14.1" customHeight="1" x14ac:dyDescent="0.2">
      <c r="A24" s="14"/>
      <c r="B24" s="110">
        <v>2007</v>
      </c>
      <c r="C24" s="912">
        <v>160.39494166</v>
      </c>
      <c r="D24" s="913">
        <v>19.266349979999998</v>
      </c>
      <c r="E24" s="913">
        <v>141.12859168</v>
      </c>
      <c r="F24" s="914">
        <v>920.21819665999999</v>
      </c>
      <c r="G24" s="915">
        <v>8.009075880000001</v>
      </c>
      <c r="H24" s="914">
        <v>197.47798093000003</v>
      </c>
      <c r="I24" s="913">
        <v>19.874751580000002</v>
      </c>
      <c r="J24" s="916">
        <v>177.60322935000002</v>
      </c>
      <c r="K24" s="917">
        <v>9.9025072200000004</v>
      </c>
      <c r="L24" s="758">
        <v>1296.0027023499999</v>
      </c>
      <c r="M24" s="918">
        <v>4542.2493610599995</v>
      </c>
      <c r="N24" s="31"/>
      <c r="O24" s="111">
        <v>2007</v>
      </c>
      <c r="P24" s="101">
        <v>12.376127099824794</v>
      </c>
      <c r="Q24" s="102">
        <v>12.011818939303074</v>
      </c>
      <c r="R24" s="102">
        <v>87.988181060696917</v>
      </c>
      <c r="S24" s="103">
        <v>71.004342428561145</v>
      </c>
      <c r="T24" s="104">
        <v>0.61798296141492626</v>
      </c>
      <c r="U24" s="103">
        <v>15.237466756197311</v>
      </c>
      <c r="V24" s="102">
        <v>10.064287413919327</v>
      </c>
      <c r="W24" s="105">
        <v>89.935712586080669</v>
      </c>
      <c r="X24" s="106">
        <v>0.76408075400183217</v>
      </c>
      <c r="Y24" s="107">
        <v>28.53217864832412</v>
      </c>
      <c r="Z24" s="108">
        <v>100</v>
      </c>
      <c r="AA24" s="31"/>
      <c r="AB24" s="985"/>
      <c r="AC24" s="14"/>
      <c r="AD24" s="14"/>
      <c r="AE24" s="14"/>
      <c r="AF24" s="14"/>
      <c r="AG24" s="14"/>
      <c r="AH24" s="14"/>
    </row>
    <row r="25" spans="1:34" ht="14.1" customHeight="1" x14ac:dyDescent="0.2">
      <c r="A25" s="14"/>
      <c r="B25" s="66">
        <v>2008</v>
      </c>
      <c r="C25" s="905">
        <v>160.64743108000002</v>
      </c>
      <c r="D25" s="906">
        <v>18.754473090000001</v>
      </c>
      <c r="E25" s="906">
        <v>141.89295798999999</v>
      </c>
      <c r="F25" s="907">
        <v>899.2320372800001</v>
      </c>
      <c r="G25" s="908">
        <v>7.77875798</v>
      </c>
      <c r="H25" s="907">
        <v>195.0744608</v>
      </c>
      <c r="I25" s="906">
        <v>18.945827770000001</v>
      </c>
      <c r="J25" s="909">
        <v>176.12863303</v>
      </c>
      <c r="K25" s="910">
        <v>10.536724249999999</v>
      </c>
      <c r="L25" s="747">
        <v>1273.2694113799998</v>
      </c>
      <c r="M25" s="911">
        <v>4440.8873475399996</v>
      </c>
      <c r="N25" s="31"/>
      <c r="O25" s="67">
        <v>2008</v>
      </c>
      <c r="P25" s="85">
        <v>12.616923774669688</v>
      </c>
      <c r="Q25" s="86">
        <v>11.674306251844484</v>
      </c>
      <c r="R25" s="86">
        <v>88.325693748155501</v>
      </c>
      <c r="S25" s="87">
        <v>70.623862416155191</v>
      </c>
      <c r="T25" s="88">
        <v>0.61092789243787737</v>
      </c>
      <c r="U25" s="87">
        <v>15.320752941718252</v>
      </c>
      <c r="V25" s="86">
        <v>9.7121005447372237</v>
      </c>
      <c r="W25" s="89">
        <v>90.287899455262774</v>
      </c>
      <c r="X25" s="90">
        <v>0.82753297580439367</v>
      </c>
      <c r="Y25" s="91">
        <v>28.671508906554884</v>
      </c>
      <c r="Z25" s="92">
        <v>100</v>
      </c>
      <c r="AA25" s="31"/>
      <c r="AB25" s="985"/>
      <c r="AC25" s="14"/>
      <c r="AD25" s="14"/>
      <c r="AE25" s="14"/>
      <c r="AF25" s="14"/>
      <c r="AG25" s="14"/>
      <c r="AH25" s="14"/>
    </row>
    <row r="26" spans="1:34" ht="14.1" customHeight="1" x14ac:dyDescent="0.2">
      <c r="A26" s="14"/>
      <c r="B26" s="110">
        <v>2009</v>
      </c>
      <c r="C26" s="912">
        <v>148.81847769000001</v>
      </c>
      <c r="D26" s="913">
        <v>17.434275369999998</v>
      </c>
      <c r="E26" s="913">
        <v>131.38420232000001</v>
      </c>
      <c r="F26" s="914">
        <v>876.81586096000001</v>
      </c>
      <c r="G26" s="915">
        <v>7.0947042899999992</v>
      </c>
      <c r="H26" s="914">
        <v>178.20886625</v>
      </c>
      <c r="I26" s="913">
        <v>18.962716779999997</v>
      </c>
      <c r="J26" s="916">
        <v>159.24614947000001</v>
      </c>
      <c r="K26" s="917">
        <v>9.6461974399999999</v>
      </c>
      <c r="L26" s="758">
        <v>1220.5841066200001</v>
      </c>
      <c r="M26" s="918">
        <v>4078.25948771</v>
      </c>
      <c r="N26" s="31"/>
      <c r="O26" s="111">
        <v>2009</v>
      </c>
      <c r="P26" s="101">
        <v>12.192398449468843</v>
      </c>
      <c r="Q26" s="102">
        <v>11.715128148479582</v>
      </c>
      <c r="R26" s="102">
        <v>88.284871851520421</v>
      </c>
      <c r="S26" s="103">
        <v>71.835759306095554</v>
      </c>
      <c r="T26" s="104">
        <v>0.58125484770127089</v>
      </c>
      <c r="U26" s="103">
        <v>14.600293849760989</v>
      </c>
      <c r="V26" s="102">
        <v>10.640725783754318</v>
      </c>
      <c r="W26" s="105">
        <v>89.359274216245694</v>
      </c>
      <c r="X26" s="106">
        <v>0.79029354779261551</v>
      </c>
      <c r="Y26" s="107">
        <v>29.929044738283071</v>
      </c>
      <c r="Z26" s="108">
        <v>100</v>
      </c>
      <c r="AA26" s="31"/>
      <c r="AB26" s="985"/>
      <c r="AC26" s="14"/>
      <c r="AD26" s="14"/>
      <c r="AE26" s="14"/>
      <c r="AF26" s="14"/>
      <c r="AG26" s="14"/>
      <c r="AH26" s="14"/>
    </row>
    <row r="27" spans="1:34" ht="14.1" customHeight="1" x14ac:dyDescent="0.2">
      <c r="A27" s="14"/>
      <c r="B27" s="66">
        <v>2010</v>
      </c>
      <c r="C27" s="905">
        <v>148.27716923999998</v>
      </c>
      <c r="D27" s="906">
        <v>17.126132720000001</v>
      </c>
      <c r="E27" s="906">
        <v>131.15103651999999</v>
      </c>
      <c r="F27" s="907">
        <v>872.96595415999991</v>
      </c>
      <c r="G27" s="908">
        <v>7.1178364399999996</v>
      </c>
      <c r="H27" s="907">
        <v>173.50271677000001</v>
      </c>
      <c r="I27" s="906">
        <v>18.855293339999999</v>
      </c>
      <c r="J27" s="909">
        <v>154.64742343</v>
      </c>
      <c r="K27" s="910">
        <v>9.351556819999999</v>
      </c>
      <c r="L27" s="747">
        <v>1211.2152334300001</v>
      </c>
      <c r="M27" s="911">
        <v>4193.6142839900003</v>
      </c>
      <c r="N27" s="31"/>
      <c r="O27" s="67">
        <v>2010</v>
      </c>
      <c r="P27" s="85">
        <v>12.242016542352989</v>
      </c>
      <c r="Q27" s="86">
        <v>11.550080708837791</v>
      </c>
      <c r="R27" s="86">
        <v>88.449919291162217</v>
      </c>
      <c r="S27" s="87">
        <v>72.07356133458434</v>
      </c>
      <c r="T27" s="88">
        <v>0.5876607429914199</v>
      </c>
      <c r="U27" s="87">
        <v>14.324680864412795</v>
      </c>
      <c r="V27" s="86">
        <v>10.867434061562907</v>
      </c>
      <c r="W27" s="89">
        <v>89.132565938437097</v>
      </c>
      <c r="X27" s="90">
        <v>0.77208051565844626</v>
      </c>
      <c r="Y27" s="91">
        <v>28.882370943223552</v>
      </c>
      <c r="Z27" s="92">
        <v>100</v>
      </c>
      <c r="AA27" s="31"/>
      <c r="AB27" s="985"/>
      <c r="AC27" s="14"/>
      <c r="AD27" s="14"/>
      <c r="AE27" s="14"/>
      <c r="AF27" s="14"/>
      <c r="AG27" s="14"/>
      <c r="AH27" s="14"/>
    </row>
    <row r="28" spans="1:34" ht="14.1" customHeight="1" x14ac:dyDescent="0.2">
      <c r="A28" s="357"/>
      <c r="B28" s="110">
        <v>2011</v>
      </c>
      <c r="C28" s="912">
        <v>151.87472812999999</v>
      </c>
      <c r="D28" s="913">
        <v>16.761961029999998</v>
      </c>
      <c r="E28" s="913">
        <v>135.11276709999999</v>
      </c>
      <c r="F28" s="914">
        <v>865.02766714000006</v>
      </c>
      <c r="G28" s="915">
        <v>7.25172594</v>
      </c>
      <c r="H28" s="914">
        <v>176.51802289</v>
      </c>
      <c r="I28" s="913">
        <v>17.07931623</v>
      </c>
      <c r="J28" s="916">
        <v>159.43870666000001</v>
      </c>
      <c r="K28" s="917">
        <v>9.2419388599999994</v>
      </c>
      <c r="L28" s="758">
        <v>1209.9140829599999</v>
      </c>
      <c r="M28" s="918">
        <v>4061.97550503</v>
      </c>
      <c r="N28" s="31"/>
      <c r="O28" s="111">
        <v>2011</v>
      </c>
      <c r="P28" s="101">
        <v>12.552521726042345</v>
      </c>
      <c r="Q28" s="102">
        <v>11.036701916366418</v>
      </c>
      <c r="R28" s="102">
        <v>88.963298083633575</v>
      </c>
      <c r="S28" s="103">
        <v>71.49496640486646</v>
      </c>
      <c r="T28" s="104">
        <v>0.59935875134695371</v>
      </c>
      <c r="U28" s="103">
        <v>14.589302279890543</v>
      </c>
      <c r="V28" s="102">
        <v>9.6756784097016801</v>
      </c>
      <c r="W28" s="105">
        <v>90.324321590298325</v>
      </c>
      <c r="X28" s="106">
        <v>0.76385083785371077</v>
      </c>
      <c r="Y28" s="411">
        <v>29.786346113159635</v>
      </c>
      <c r="Z28" s="108">
        <v>100</v>
      </c>
      <c r="AA28" s="31"/>
      <c r="AB28" s="987"/>
      <c r="AC28" s="987"/>
      <c r="AD28" s="987"/>
      <c r="AE28" s="987"/>
      <c r="AF28" s="987"/>
      <c r="AG28" s="357"/>
      <c r="AH28" s="357"/>
    </row>
    <row r="29" spans="1:34" ht="14.1" customHeight="1" x14ac:dyDescent="0.2">
      <c r="A29" s="357"/>
      <c r="B29" s="386">
        <v>2012</v>
      </c>
      <c r="C29" s="905">
        <v>149.28037212999996</v>
      </c>
      <c r="D29" s="906">
        <v>15.959204270000001</v>
      </c>
      <c r="E29" s="906">
        <v>133.32116785999997</v>
      </c>
      <c r="F29" s="907">
        <v>833.27483661999997</v>
      </c>
      <c r="G29" s="908">
        <v>7.0018688400000002</v>
      </c>
      <c r="H29" s="907">
        <v>161.48513241999999</v>
      </c>
      <c r="I29" s="906">
        <v>16.952504519999998</v>
      </c>
      <c r="J29" s="909">
        <v>144.53262789999999</v>
      </c>
      <c r="K29" s="910">
        <v>9.2001840800000014</v>
      </c>
      <c r="L29" s="747">
        <v>1160.2423940699998</v>
      </c>
      <c r="M29" s="911">
        <v>3994.9705849299999</v>
      </c>
      <c r="N29" s="31"/>
      <c r="O29" s="67">
        <v>2012</v>
      </c>
      <c r="P29" s="85">
        <v>12.866309048261993</v>
      </c>
      <c r="Q29" s="86">
        <v>10.690758632422231</v>
      </c>
      <c r="R29" s="86">
        <v>89.309241367577769</v>
      </c>
      <c r="S29" s="87">
        <v>71.819030305983361</v>
      </c>
      <c r="T29" s="88">
        <v>0.60348327864819973</v>
      </c>
      <c r="U29" s="87">
        <v>13.918223747498857</v>
      </c>
      <c r="V29" s="86">
        <v>10.497873250590608</v>
      </c>
      <c r="W29" s="89">
        <v>89.502126749409399</v>
      </c>
      <c r="X29" s="90">
        <v>0.79295362133138325</v>
      </c>
      <c r="Y29" s="409">
        <v>29.042576644912383</v>
      </c>
      <c r="Z29" s="92">
        <v>100</v>
      </c>
      <c r="AA29" s="31"/>
      <c r="AB29" s="987"/>
      <c r="AC29" s="987"/>
      <c r="AD29" s="987"/>
      <c r="AE29" s="987"/>
      <c r="AF29" s="987"/>
      <c r="AG29" s="357"/>
      <c r="AH29" s="357"/>
    </row>
    <row r="30" spans="1:34" ht="14.1" customHeight="1" x14ac:dyDescent="0.2">
      <c r="A30" s="34"/>
      <c r="B30" s="38"/>
      <c r="C30" s="31"/>
      <c r="D30" s="31"/>
      <c r="E30" s="31"/>
      <c r="F30" s="31"/>
      <c r="G30" s="31"/>
      <c r="H30" s="31"/>
      <c r="I30" s="31"/>
      <c r="J30" s="31"/>
      <c r="K30" s="31"/>
      <c r="L30" s="31"/>
      <c r="M30" s="31"/>
      <c r="N30" s="31"/>
      <c r="O30" s="38"/>
      <c r="P30" s="39"/>
      <c r="Q30" s="39"/>
      <c r="R30" s="31"/>
      <c r="S30" s="31"/>
      <c r="T30" s="31"/>
      <c r="U30" s="31"/>
      <c r="V30" s="31"/>
      <c r="W30" s="31"/>
      <c r="X30" s="31"/>
      <c r="Y30" s="31"/>
      <c r="Z30" s="31"/>
      <c r="AA30" s="31"/>
      <c r="AB30" s="14"/>
      <c r="AC30" s="14"/>
      <c r="AD30" s="14"/>
      <c r="AE30" s="14"/>
      <c r="AF30" s="14"/>
      <c r="AG30" s="14"/>
      <c r="AH30" s="14"/>
    </row>
    <row r="31" spans="1:34" ht="11.1" customHeight="1" x14ac:dyDescent="0.2">
      <c r="A31" s="10"/>
      <c r="B31" s="348" t="s">
        <v>382</v>
      </c>
      <c r="C31" s="18"/>
      <c r="D31" s="18"/>
      <c r="E31" s="18"/>
      <c r="F31" s="18"/>
      <c r="G31" s="18"/>
      <c r="H31" s="18"/>
      <c r="I31" s="18"/>
      <c r="J31" s="18"/>
      <c r="K31" s="10"/>
      <c r="L31" s="10"/>
      <c r="M31" s="109"/>
      <c r="N31" s="18"/>
      <c r="O31" s="348" t="s">
        <v>382</v>
      </c>
      <c r="P31" s="18"/>
      <c r="Q31" s="18"/>
      <c r="R31" s="18"/>
      <c r="S31" s="18"/>
      <c r="T31" s="18"/>
      <c r="U31" s="18"/>
      <c r="V31" s="10"/>
      <c r="W31" s="48"/>
      <c r="X31" s="18"/>
      <c r="Y31" s="18"/>
      <c r="Z31" s="18"/>
      <c r="AA31" s="18"/>
      <c r="AB31" s="14"/>
      <c r="AC31" s="14"/>
      <c r="AD31" s="14"/>
      <c r="AE31" s="14"/>
      <c r="AF31" s="14"/>
      <c r="AG31" s="14"/>
      <c r="AH31" s="14"/>
    </row>
    <row r="32" spans="1:34" ht="11.1" customHeight="1" x14ac:dyDescent="0.2">
      <c r="A32" s="10"/>
      <c r="B32" s="349" t="s">
        <v>440</v>
      </c>
      <c r="C32" s="58"/>
      <c r="D32" s="58"/>
      <c r="E32" s="58"/>
      <c r="F32" s="58"/>
      <c r="G32" s="58"/>
      <c r="H32" s="58"/>
      <c r="I32" s="58"/>
      <c r="J32" s="58"/>
      <c r="K32" s="58"/>
      <c r="L32" s="58"/>
      <c r="M32" s="58"/>
      <c r="N32" s="58"/>
      <c r="O32" s="349" t="s">
        <v>440</v>
      </c>
      <c r="P32" s="58"/>
      <c r="Q32" s="58"/>
      <c r="R32" s="58"/>
      <c r="S32" s="58"/>
      <c r="T32" s="58"/>
      <c r="U32" s="58"/>
      <c r="V32" s="58"/>
      <c r="W32" s="58"/>
      <c r="X32" s="58"/>
      <c r="Y32" s="58"/>
      <c r="Z32" s="46"/>
      <c r="AA32" s="46"/>
      <c r="AB32" s="14"/>
      <c r="AC32" s="14"/>
      <c r="AD32" s="14"/>
      <c r="AE32" s="14"/>
      <c r="AF32" s="14"/>
      <c r="AG32" s="14"/>
      <c r="AH32" s="14"/>
    </row>
    <row r="33" spans="1:34" ht="11.1" customHeight="1" x14ac:dyDescent="0.2">
      <c r="A33" s="10"/>
      <c r="B33" s="349" t="s">
        <v>441</v>
      </c>
      <c r="C33" s="58"/>
      <c r="D33" s="58"/>
      <c r="E33" s="58"/>
      <c r="F33" s="58"/>
      <c r="G33" s="58"/>
      <c r="H33" s="58"/>
      <c r="I33" s="58"/>
      <c r="J33" s="58"/>
      <c r="K33" s="58"/>
      <c r="L33" s="58"/>
      <c r="M33" s="58"/>
      <c r="N33" s="58"/>
      <c r="O33" s="349" t="s">
        <v>441</v>
      </c>
      <c r="P33" s="58"/>
      <c r="Q33" s="58"/>
      <c r="R33" s="58"/>
      <c r="S33" s="58"/>
      <c r="T33" s="58"/>
      <c r="U33" s="58"/>
      <c r="V33" s="58"/>
      <c r="W33" s="58"/>
      <c r="X33" s="58"/>
      <c r="Y33" s="58"/>
      <c r="Z33" s="46"/>
      <c r="AA33" s="46"/>
      <c r="AB33" s="14"/>
      <c r="AC33" s="14"/>
      <c r="AD33" s="14"/>
      <c r="AE33" s="14"/>
      <c r="AF33" s="14"/>
      <c r="AG33" s="14"/>
      <c r="AH33" s="14"/>
    </row>
    <row r="34" spans="1:34" ht="11.1" customHeight="1" x14ac:dyDescent="0.2">
      <c r="A34" s="10"/>
      <c r="B34" s="349" t="s">
        <v>442</v>
      </c>
      <c r="C34" s="41"/>
      <c r="D34" s="41"/>
      <c r="E34" s="41"/>
      <c r="F34" s="41"/>
      <c r="G34" s="41"/>
      <c r="H34" s="41"/>
      <c r="I34" s="41"/>
      <c r="J34" s="41"/>
      <c r="K34" s="41"/>
      <c r="L34" s="41"/>
      <c r="M34" s="41"/>
      <c r="N34" s="41"/>
      <c r="O34" s="349" t="s">
        <v>442</v>
      </c>
      <c r="P34" s="41"/>
      <c r="Q34" s="41"/>
      <c r="R34" s="41"/>
      <c r="S34" s="41"/>
      <c r="T34" s="41"/>
      <c r="U34" s="41"/>
      <c r="V34" s="41"/>
      <c r="W34" s="41"/>
      <c r="X34" s="41"/>
      <c r="Y34" s="41"/>
      <c r="Z34" s="41"/>
      <c r="AA34" s="41"/>
      <c r="AB34" s="14"/>
      <c r="AC34" s="14"/>
      <c r="AD34" s="14"/>
      <c r="AE34" s="14"/>
      <c r="AF34" s="14"/>
      <c r="AG34" s="14"/>
      <c r="AH34" s="14"/>
    </row>
    <row r="35" spans="1:34" ht="12.75" x14ac:dyDescent="0.2">
      <c r="A35" s="10"/>
      <c r="B35" s="1104" t="s">
        <v>443</v>
      </c>
      <c r="C35" s="1083"/>
      <c r="D35" s="1083"/>
      <c r="E35" s="1083"/>
      <c r="F35" s="1083"/>
      <c r="G35" s="1083"/>
      <c r="H35" s="1083"/>
      <c r="I35" s="1083"/>
      <c r="J35" s="1083"/>
      <c r="K35" s="1083"/>
      <c r="L35" s="1083"/>
      <c r="M35" s="1083"/>
      <c r="N35" s="41"/>
      <c r="O35" s="1104" t="s">
        <v>443</v>
      </c>
      <c r="P35" s="1083"/>
      <c r="Q35" s="1083"/>
      <c r="R35" s="1083"/>
      <c r="S35" s="1083"/>
      <c r="T35" s="1083"/>
      <c r="U35" s="1083"/>
      <c r="V35" s="1083"/>
      <c r="W35" s="1083"/>
      <c r="X35" s="1083"/>
      <c r="Y35" s="1083"/>
      <c r="Z35" s="1083"/>
      <c r="AA35" s="41"/>
      <c r="AB35" s="14"/>
      <c r="AC35" s="14"/>
      <c r="AD35" s="14"/>
      <c r="AE35" s="14"/>
      <c r="AF35" s="14"/>
      <c r="AG35" s="14"/>
      <c r="AH35" s="14"/>
    </row>
    <row r="36" spans="1:34" ht="8.25" customHeight="1" x14ac:dyDescent="0.2">
      <c r="A36" s="14"/>
      <c r="B36" s="1083"/>
      <c r="C36" s="1083"/>
      <c r="D36" s="1083"/>
      <c r="E36" s="1083"/>
      <c r="F36" s="1083"/>
      <c r="G36" s="1083"/>
      <c r="H36" s="1083"/>
      <c r="I36" s="1083"/>
      <c r="J36" s="1083"/>
      <c r="K36" s="1083"/>
      <c r="L36" s="1083"/>
      <c r="M36" s="1083"/>
      <c r="N36" s="14"/>
      <c r="O36" s="1083"/>
      <c r="P36" s="1083"/>
      <c r="Q36" s="1083"/>
      <c r="R36" s="1083"/>
      <c r="S36" s="1083"/>
      <c r="T36" s="1083"/>
      <c r="U36" s="1083"/>
      <c r="V36" s="1083"/>
      <c r="W36" s="1083"/>
      <c r="X36" s="1083"/>
      <c r="Y36" s="1083"/>
      <c r="Z36" s="1083"/>
      <c r="AA36" s="14"/>
      <c r="AB36" s="14"/>
      <c r="AC36" s="14"/>
      <c r="AD36" s="14"/>
      <c r="AE36" s="14"/>
      <c r="AF36" s="14"/>
      <c r="AG36" s="14"/>
      <c r="AH36" s="14"/>
    </row>
    <row r="37" spans="1:34" x14ac:dyDescent="0.2">
      <c r="A37" s="14"/>
      <c r="B37" s="14"/>
      <c r="C37" s="14"/>
      <c r="D37" s="14"/>
      <c r="E37" s="14"/>
      <c r="F37" s="14"/>
      <c r="G37" s="14"/>
      <c r="H37" s="14"/>
      <c r="I37" s="14"/>
      <c r="J37" s="14"/>
      <c r="K37" s="14"/>
      <c r="L37" s="14"/>
      <c r="M37" s="14"/>
      <c r="N37" s="14"/>
      <c r="O37" s="57" t="s">
        <v>445</v>
      </c>
      <c r="P37" s="14"/>
      <c r="Q37" s="14"/>
      <c r="R37" s="14"/>
      <c r="S37" s="14"/>
      <c r="T37" s="14"/>
      <c r="U37" s="14"/>
      <c r="V37" s="14"/>
      <c r="W37" s="14"/>
      <c r="X37" s="14"/>
      <c r="Y37" s="14"/>
      <c r="Z37" s="14"/>
      <c r="AA37" s="14"/>
      <c r="AB37" s="14"/>
      <c r="AC37" s="14"/>
      <c r="AD37" s="14"/>
      <c r="AE37" s="14"/>
      <c r="AF37" s="14"/>
      <c r="AG37" s="14"/>
      <c r="AH37" s="14"/>
    </row>
    <row r="38" spans="1:34"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34"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row r="45" spans="1:34"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row>
    <row r="46" spans="1:3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s="336" customFormat="1" x14ac:dyDescent="0.2"/>
    <row r="72" spans="1:34" s="336" customFormat="1" x14ac:dyDescent="0.2"/>
    <row r="73" spans="1:34" s="336" customFormat="1" x14ac:dyDescent="0.2"/>
    <row r="74" spans="1:34" s="336" customFormat="1" x14ac:dyDescent="0.2"/>
    <row r="75" spans="1:34" s="336" customFormat="1" x14ac:dyDescent="0.2"/>
    <row r="76" spans="1:34" s="336" customFormat="1" x14ac:dyDescent="0.2"/>
    <row r="77" spans="1:34" s="336" customFormat="1" x14ac:dyDescent="0.2"/>
    <row r="78" spans="1:34" s="336" customFormat="1" x14ac:dyDescent="0.2"/>
    <row r="79" spans="1:34" s="336" customFormat="1" x14ac:dyDescent="0.2"/>
    <row r="80" spans="1:34" s="336" customFormat="1" x14ac:dyDescent="0.2"/>
    <row r="81" s="336" customFormat="1" x14ac:dyDescent="0.2"/>
    <row r="82" s="336" customFormat="1" x14ac:dyDescent="0.2"/>
    <row r="83" s="336" customFormat="1" x14ac:dyDescent="0.2"/>
    <row r="84" s="336" customFormat="1" x14ac:dyDescent="0.2"/>
    <row r="85" s="336" customFormat="1" x14ac:dyDescent="0.2"/>
    <row r="86" s="336" customFormat="1" x14ac:dyDescent="0.2"/>
    <row r="87" s="336" customFormat="1" x14ac:dyDescent="0.2"/>
    <row r="88" s="336" customFormat="1" x14ac:dyDescent="0.2"/>
    <row r="89" s="336" customFormat="1" x14ac:dyDescent="0.2"/>
    <row r="90" s="336" customFormat="1" x14ac:dyDescent="0.2"/>
    <row r="91" s="336" customFormat="1" x14ac:dyDescent="0.2"/>
    <row r="92" s="336" customFormat="1" x14ac:dyDescent="0.2"/>
    <row r="93" s="336" customFormat="1" x14ac:dyDescent="0.2"/>
    <row r="94" s="336" customFormat="1" x14ac:dyDescent="0.2"/>
    <row r="95" s="336" customFormat="1" x14ac:dyDescent="0.2"/>
    <row r="96" s="336" customFormat="1" x14ac:dyDescent="0.2"/>
    <row r="97" s="336" customFormat="1" x14ac:dyDescent="0.2"/>
    <row r="98" s="336" customFormat="1" x14ac:dyDescent="0.2"/>
    <row r="99" s="336" customFormat="1" x14ac:dyDescent="0.2"/>
    <row r="100" s="336" customFormat="1" x14ac:dyDescent="0.2"/>
    <row r="101" s="336" customFormat="1" x14ac:dyDescent="0.2"/>
    <row r="102" s="336" customFormat="1" x14ac:dyDescent="0.2"/>
    <row r="103" s="336" customFormat="1" x14ac:dyDescent="0.2"/>
    <row r="104" s="336" customFormat="1" x14ac:dyDescent="0.2"/>
    <row r="105" s="336" customFormat="1" x14ac:dyDescent="0.2"/>
    <row r="106" s="336" customFormat="1" x14ac:dyDescent="0.2"/>
    <row r="107" s="336" customFormat="1" x14ac:dyDescent="0.2"/>
    <row r="108" s="336" customFormat="1" x14ac:dyDescent="0.2"/>
    <row r="109" s="336" customFormat="1" x14ac:dyDescent="0.2"/>
    <row r="110" s="336" customFormat="1" x14ac:dyDescent="0.2"/>
    <row r="111" s="336" customFormat="1" x14ac:dyDescent="0.2"/>
    <row r="112" s="336" customFormat="1" x14ac:dyDescent="0.2"/>
    <row r="113" s="336" customFormat="1" x14ac:dyDescent="0.2"/>
    <row r="114" s="336" customFormat="1" x14ac:dyDescent="0.2"/>
    <row r="115" s="336" customFormat="1" x14ac:dyDescent="0.2"/>
    <row r="116" s="336" customFormat="1" x14ac:dyDescent="0.2"/>
    <row r="117" s="336" customFormat="1" x14ac:dyDescent="0.2"/>
    <row r="118" s="336" customFormat="1" x14ac:dyDescent="0.2"/>
    <row r="119" s="336" customFormat="1" x14ac:dyDescent="0.2"/>
    <row r="120" s="336" customFormat="1" x14ac:dyDescent="0.2"/>
    <row r="121" s="336" customFormat="1" x14ac:dyDescent="0.2"/>
    <row r="122" s="336" customFormat="1" x14ac:dyDescent="0.2"/>
    <row r="123" s="336" customFormat="1" x14ac:dyDescent="0.2"/>
    <row r="124" s="336" customFormat="1" x14ac:dyDescent="0.2"/>
    <row r="125" s="336" customFormat="1" x14ac:dyDescent="0.2"/>
    <row r="126" s="336" customFormat="1" x14ac:dyDescent="0.2"/>
    <row r="127" s="336" customFormat="1" x14ac:dyDescent="0.2"/>
    <row r="128" s="336" customFormat="1" x14ac:dyDescent="0.2"/>
    <row r="129" s="336" customFormat="1" x14ac:dyDescent="0.2"/>
    <row r="130" s="336" customFormat="1" x14ac:dyDescent="0.2"/>
    <row r="131" s="336" customFormat="1" x14ac:dyDescent="0.2"/>
    <row r="132" s="336" customFormat="1" x14ac:dyDescent="0.2"/>
    <row r="133" s="336" customFormat="1" x14ac:dyDescent="0.2"/>
    <row r="134" s="336" customFormat="1" x14ac:dyDescent="0.2"/>
    <row r="135" s="336" customFormat="1" x14ac:dyDescent="0.2"/>
    <row r="136" s="336" customFormat="1" x14ac:dyDescent="0.2"/>
    <row r="137" s="336" customFormat="1" x14ac:dyDescent="0.2"/>
    <row r="138" s="336" customFormat="1" x14ac:dyDescent="0.2"/>
    <row r="139" s="336" customFormat="1" x14ac:dyDescent="0.2"/>
    <row r="140" s="336" customFormat="1" x14ac:dyDescent="0.2"/>
    <row r="141" s="336" customFormat="1" x14ac:dyDescent="0.2"/>
    <row r="142" s="336" customFormat="1" x14ac:dyDescent="0.2"/>
    <row r="143" s="336" customFormat="1" x14ac:dyDescent="0.2"/>
    <row r="144" s="336" customFormat="1" x14ac:dyDescent="0.2"/>
    <row r="145" s="336" customFormat="1" x14ac:dyDescent="0.2"/>
    <row r="146" s="336" customFormat="1" x14ac:dyDescent="0.2"/>
    <row r="147" s="336" customFormat="1" x14ac:dyDescent="0.2"/>
    <row r="148" s="336" customFormat="1" x14ac:dyDescent="0.2"/>
    <row r="149" s="336" customFormat="1" x14ac:dyDescent="0.2"/>
    <row r="150" s="336" customFormat="1" x14ac:dyDescent="0.2"/>
    <row r="151" s="336" customFormat="1" x14ac:dyDescent="0.2"/>
    <row r="152" s="336" customFormat="1" x14ac:dyDescent="0.2"/>
    <row r="153" s="336" customFormat="1" x14ac:dyDescent="0.2"/>
    <row r="154" s="336" customFormat="1" x14ac:dyDescent="0.2"/>
    <row r="155" s="336" customFormat="1" x14ac:dyDescent="0.2"/>
    <row r="156" s="336" customFormat="1" x14ac:dyDescent="0.2"/>
    <row r="157" s="336" customFormat="1" x14ac:dyDescent="0.2"/>
    <row r="158" s="336" customFormat="1" x14ac:dyDescent="0.2"/>
    <row r="159" s="336" customFormat="1" x14ac:dyDescent="0.2"/>
    <row r="160" s="336" customFormat="1" x14ac:dyDescent="0.2"/>
    <row r="161" s="336" customFormat="1" x14ac:dyDescent="0.2"/>
    <row r="162" s="336" customFormat="1" x14ac:dyDescent="0.2"/>
    <row r="163" s="336" customFormat="1" x14ac:dyDescent="0.2"/>
    <row r="164" s="336" customFormat="1" x14ac:dyDescent="0.2"/>
    <row r="165" s="336" customFormat="1" x14ac:dyDescent="0.2"/>
    <row r="166" s="336" customFormat="1" x14ac:dyDescent="0.2"/>
    <row r="167" s="336" customFormat="1" x14ac:dyDescent="0.2"/>
    <row r="168" s="336" customFormat="1" x14ac:dyDescent="0.2"/>
    <row r="169" s="336" customFormat="1" x14ac:dyDescent="0.2"/>
    <row r="170" s="336" customFormat="1" x14ac:dyDescent="0.2"/>
    <row r="171" s="336" customFormat="1" x14ac:dyDescent="0.2"/>
    <row r="172" s="336" customFormat="1" x14ac:dyDescent="0.2"/>
    <row r="173" s="336" customFormat="1" x14ac:dyDescent="0.2"/>
    <row r="174" s="336" customFormat="1" x14ac:dyDescent="0.2"/>
    <row r="175" s="336" customFormat="1" x14ac:dyDescent="0.2"/>
    <row r="176" s="336" customFormat="1" x14ac:dyDescent="0.2"/>
    <row r="177" s="336" customFormat="1" x14ac:dyDescent="0.2"/>
    <row r="178" s="336" customFormat="1" x14ac:dyDescent="0.2"/>
    <row r="179" s="336" customFormat="1" x14ac:dyDescent="0.2"/>
    <row r="180" s="336" customFormat="1" x14ac:dyDescent="0.2"/>
    <row r="181" s="336" customFormat="1" x14ac:dyDescent="0.2"/>
    <row r="182" s="336" customFormat="1" x14ac:dyDescent="0.2"/>
    <row r="183" s="336" customFormat="1" x14ac:dyDescent="0.2"/>
    <row r="184" s="336" customFormat="1" x14ac:dyDescent="0.2"/>
    <row r="185" s="336" customFormat="1" x14ac:dyDescent="0.2"/>
    <row r="186" s="336" customFormat="1" x14ac:dyDescent="0.2"/>
    <row r="187" s="336" customFormat="1" x14ac:dyDescent="0.2"/>
    <row r="188" s="336" customFormat="1" x14ac:dyDescent="0.2"/>
    <row r="189" s="336" customFormat="1" x14ac:dyDescent="0.2"/>
    <row r="190" s="336" customFormat="1" x14ac:dyDescent="0.2"/>
    <row r="191" s="336" customFormat="1" x14ac:dyDescent="0.2"/>
    <row r="192" s="336" customFormat="1" x14ac:dyDescent="0.2"/>
    <row r="193" s="336" customFormat="1" x14ac:dyDescent="0.2"/>
    <row r="194" s="336" customFormat="1" x14ac:dyDescent="0.2"/>
    <row r="195" s="336" customFormat="1" x14ac:dyDescent="0.2"/>
    <row r="196" s="336" customFormat="1" x14ac:dyDescent="0.2"/>
    <row r="197" s="336" customFormat="1" x14ac:dyDescent="0.2"/>
    <row r="198" s="336" customFormat="1" x14ac:dyDescent="0.2"/>
    <row r="199" s="336" customFormat="1" x14ac:dyDescent="0.2"/>
    <row r="200" s="336" customFormat="1" x14ac:dyDescent="0.2"/>
    <row r="201" s="336" customFormat="1" x14ac:dyDescent="0.2"/>
    <row r="202" s="336" customFormat="1" x14ac:dyDescent="0.2"/>
    <row r="203" s="336" customFormat="1" x14ac:dyDescent="0.2"/>
    <row r="204" s="336" customFormat="1" x14ac:dyDescent="0.2"/>
    <row r="205" s="336" customFormat="1" x14ac:dyDescent="0.2"/>
    <row r="206" s="336" customFormat="1" x14ac:dyDescent="0.2"/>
    <row r="207" s="336" customFormat="1" x14ac:dyDescent="0.2"/>
    <row r="208" s="336" customFormat="1" x14ac:dyDescent="0.2"/>
    <row r="209" s="336" customFormat="1" x14ac:dyDescent="0.2"/>
    <row r="210" s="336" customFormat="1" x14ac:dyDescent="0.2"/>
    <row r="211" s="336" customFormat="1" x14ac:dyDescent="0.2"/>
    <row r="212" s="336" customFormat="1" x14ac:dyDescent="0.2"/>
    <row r="213" s="336" customFormat="1" x14ac:dyDescent="0.2"/>
    <row r="214" s="336" customFormat="1" x14ac:dyDescent="0.2"/>
    <row r="215" s="336" customFormat="1" x14ac:dyDescent="0.2"/>
    <row r="216" s="336" customFormat="1" x14ac:dyDescent="0.2"/>
    <row r="217" s="336" customFormat="1" x14ac:dyDescent="0.2"/>
    <row r="218" s="336" customFormat="1" x14ac:dyDescent="0.2"/>
    <row r="219" s="336" customFormat="1" x14ac:dyDescent="0.2"/>
    <row r="220" s="336" customFormat="1" x14ac:dyDescent="0.2"/>
    <row r="221" s="336" customFormat="1" x14ac:dyDescent="0.2"/>
    <row r="222" s="336" customFormat="1" x14ac:dyDescent="0.2"/>
    <row r="223" s="336" customFormat="1" x14ac:dyDescent="0.2"/>
    <row r="224" s="336" customFormat="1" x14ac:dyDescent="0.2"/>
    <row r="225" s="336" customFormat="1" x14ac:dyDescent="0.2"/>
    <row r="226" s="336" customFormat="1" x14ac:dyDescent="0.2"/>
    <row r="227" s="336" customFormat="1" x14ac:dyDescent="0.2"/>
    <row r="228" s="336" customFormat="1" x14ac:dyDescent="0.2"/>
    <row r="229" s="336" customFormat="1" x14ac:dyDescent="0.2"/>
    <row r="230" s="336" customFormat="1" x14ac:dyDescent="0.2"/>
    <row r="231" s="336" customFormat="1" x14ac:dyDescent="0.2"/>
    <row r="232" s="336" customFormat="1" x14ac:dyDescent="0.2"/>
    <row r="233" s="336" customFormat="1" x14ac:dyDescent="0.2"/>
    <row r="234" s="336" customFormat="1" x14ac:dyDescent="0.2"/>
    <row r="235" s="336" customFormat="1" x14ac:dyDescent="0.2"/>
    <row r="236" s="336" customFormat="1" x14ac:dyDescent="0.2"/>
    <row r="237" s="336" customFormat="1" x14ac:dyDescent="0.2"/>
    <row r="238" s="336" customFormat="1" x14ac:dyDescent="0.2"/>
    <row r="239" s="336" customFormat="1" x14ac:dyDescent="0.2"/>
    <row r="240" s="336" customFormat="1" x14ac:dyDescent="0.2"/>
    <row r="241" s="336" customFormat="1" x14ac:dyDescent="0.2"/>
    <row r="242" s="336" customFormat="1" x14ac:dyDescent="0.2"/>
    <row r="243" s="336" customFormat="1" x14ac:dyDescent="0.2"/>
    <row r="244" s="336" customFormat="1" x14ac:dyDescent="0.2"/>
    <row r="245" s="336" customFormat="1" x14ac:dyDescent="0.2"/>
    <row r="246" s="336" customFormat="1" x14ac:dyDescent="0.2"/>
    <row r="247" s="336" customFormat="1" x14ac:dyDescent="0.2"/>
    <row r="248" s="336" customFormat="1" x14ac:dyDescent="0.2"/>
    <row r="249" s="336" customFormat="1" x14ac:dyDescent="0.2"/>
    <row r="250" s="336" customFormat="1" x14ac:dyDescent="0.2"/>
    <row r="251" s="336" customFormat="1" x14ac:dyDescent="0.2"/>
    <row r="252" s="336" customFormat="1" x14ac:dyDescent="0.2"/>
    <row r="253" s="336" customFormat="1" x14ac:dyDescent="0.2"/>
    <row r="254" s="336" customFormat="1" x14ac:dyDescent="0.2"/>
    <row r="255" s="336" customFormat="1" x14ac:dyDescent="0.2"/>
    <row r="256" s="336" customFormat="1" x14ac:dyDescent="0.2"/>
    <row r="257" s="336" customFormat="1" x14ac:dyDescent="0.2"/>
    <row r="258" s="336" customFormat="1" x14ac:dyDescent="0.2"/>
    <row r="259" s="336" customFormat="1" x14ac:dyDescent="0.2"/>
    <row r="260" s="336" customFormat="1" x14ac:dyDescent="0.2"/>
    <row r="261" s="336" customFormat="1" x14ac:dyDescent="0.2"/>
    <row r="262" s="336" customFormat="1" x14ac:dyDescent="0.2"/>
    <row r="263" s="336" customFormat="1" x14ac:dyDescent="0.2"/>
    <row r="264" s="336" customFormat="1" x14ac:dyDescent="0.2"/>
    <row r="265" s="336" customFormat="1" x14ac:dyDescent="0.2"/>
    <row r="266" s="336" customFormat="1" x14ac:dyDescent="0.2"/>
    <row r="267" s="336" customFormat="1" x14ac:dyDescent="0.2"/>
    <row r="268" s="336" customFormat="1" x14ac:dyDescent="0.2"/>
    <row r="269" s="336" customFormat="1" x14ac:dyDescent="0.2"/>
    <row r="270" s="336" customFormat="1" x14ac:dyDescent="0.2"/>
    <row r="271" s="336" customFormat="1" x14ac:dyDescent="0.2"/>
    <row r="272" s="336" customFormat="1" x14ac:dyDescent="0.2"/>
    <row r="273" s="336" customFormat="1" x14ac:dyDescent="0.2"/>
    <row r="274" s="336" customFormat="1" x14ac:dyDescent="0.2"/>
    <row r="275" s="336" customFormat="1" x14ac:dyDescent="0.2"/>
    <row r="276" s="336" customFormat="1" x14ac:dyDescent="0.2"/>
    <row r="277" s="336" customFormat="1" x14ac:dyDescent="0.2"/>
    <row r="278" s="336" customFormat="1" x14ac:dyDescent="0.2"/>
    <row r="279" s="336" customFormat="1" x14ac:dyDescent="0.2"/>
    <row r="280" s="336" customFormat="1" x14ac:dyDescent="0.2"/>
    <row r="281" s="336" customFormat="1" x14ac:dyDescent="0.2"/>
    <row r="282" s="336" customFormat="1" x14ac:dyDescent="0.2"/>
    <row r="283" s="336" customFormat="1" x14ac:dyDescent="0.2"/>
    <row r="284" s="336" customFormat="1" x14ac:dyDescent="0.2"/>
    <row r="285" s="336" customFormat="1" x14ac:dyDescent="0.2"/>
    <row r="286" s="336" customFormat="1" x14ac:dyDescent="0.2"/>
    <row r="287" s="336" customFormat="1" x14ac:dyDescent="0.2"/>
    <row r="288" s="336" customFormat="1" x14ac:dyDescent="0.2"/>
    <row r="289" s="336" customFormat="1" x14ac:dyDescent="0.2"/>
    <row r="290" s="336" customFormat="1" x14ac:dyDescent="0.2"/>
    <row r="291" s="336" customFormat="1" x14ac:dyDescent="0.2"/>
    <row r="292" s="336" customFormat="1" x14ac:dyDescent="0.2"/>
    <row r="293" s="336" customFormat="1" x14ac:dyDescent="0.2"/>
    <row r="294" s="336" customFormat="1" x14ac:dyDescent="0.2"/>
    <row r="295" s="336" customFormat="1" x14ac:dyDescent="0.2"/>
    <row r="296" s="336" customFormat="1" x14ac:dyDescent="0.2"/>
    <row r="297" s="336" customFormat="1" x14ac:dyDescent="0.2"/>
    <row r="298" s="336" customFormat="1" x14ac:dyDescent="0.2"/>
    <row r="299" s="336" customFormat="1" x14ac:dyDescent="0.2"/>
    <row r="300" s="336" customFormat="1" x14ac:dyDescent="0.2"/>
    <row r="301" s="336" customFormat="1" x14ac:dyDescent="0.2"/>
    <row r="302" s="336" customFormat="1" x14ac:dyDescent="0.2"/>
    <row r="303" s="336" customFormat="1" x14ac:dyDescent="0.2"/>
    <row r="304" s="336" customFormat="1" x14ac:dyDescent="0.2"/>
    <row r="305" s="336" customFormat="1" x14ac:dyDescent="0.2"/>
    <row r="306" s="336" customFormat="1" x14ac:dyDescent="0.2"/>
    <row r="307" s="336" customFormat="1" x14ac:dyDescent="0.2"/>
    <row r="308" s="336" customFormat="1" x14ac:dyDescent="0.2"/>
    <row r="309" s="336" customFormat="1" x14ac:dyDescent="0.2"/>
    <row r="310" s="336" customFormat="1" x14ac:dyDescent="0.2"/>
    <row r="311" s="336" customFormat="1" x14ac:dyDescent="0.2"/>
    <row r="312" s="336" customFormat="1" x14ac:dyDescent="0.2"/>
    <row r="313" s="336" customFormat="1" x14ac:dyDescent="0.2"/>
    <row r="314" s="336" customFormat="1" x14ac:dyDescent="0.2"/>
    <row r="315" s="336" customFormat="1" x14ac:dyDescent="0.2"/>
    <row r="316" s="336" customFormat="1" x14ac:dyDescent="0.2"/>
    <row r="317" s="336" customFormat="1" x14ac:dyDescent="0.2"/>
    <row r="318" s="336" customFormat="1" x14ac:dyDescent="0.2"/>
    <row r="319" s="336" customFormat="1" x14ac:dyDescent="0.2"/>
    <row r="320" s="336" customFormat="1" x14ac:dyDescent="0.2"/>
    <row r="321" s="336" customFormat="1" x14ac:dyDescent="0.2"/>
    <row r="322" s="336" customFormat="1" x14ac:dyDescent="0.2"/>
    <row r="323" s="336" customFormat="1" x14ac:dyDescent="0.2"/>
    <row r="324" s="336" customFormat="1" x14ac:dyDescent="0.2"/>
    <row r="325" s="336" customFormat="1" x14ac:dyDescent="0.2"/>
    <row r="326" s="336" customFormat="1" x14ac:dyDescent="0.2"/>
    <row r="327" s="336" customFormat="1" x14ac:dyDescent="0.2"/>
    <row r="328" s="336" customFormat="1" x14ac:dyDescent="0.2"/>
    <row r="329" s="336" customFormat="1" x14ac:dyDescent="0.2"/>
    <row r="330" s="336" customFormat="1" x14ac:dyDescent="0.2"/>
    <row r="331" s="336" customFormat="1" x14ac:dyDescent="0.2"/>
    <row r="332" s="336" customFormat="1" x14ac:dyDescent="0.2"/>
    <row r="333" s="336" customFormat="1" x14ac:dyDescent="0.2"/>
    <row r="334" s="336" customFormat="1" x14ac:dyDescent="0.2"/>
    <row r="335" s="336" customFormat="1" x14ac:dyDescent="0.2"/>
    <row r="336" s="336" customFormat="1" x14ac:dyDescent="0.2"/>
    <row r="337" s="336" customFormat="1" x14ac:dyDescent="0.2"/>
    <row r="338" s="336" customFormat="1" x14ac:dyDescent="0.2"/>
    <row r="339" s="336" customFormat="1" x14ac:dyDescent="0.2"/>
    <row r="340" s="336" customFormat="1" x14ac:dyDescent="0.2"/>
    <row r="341" s="336" customFormat="1" x14ac:dyDescent="0.2"/>
    <row r="342" s="336" customFormat="1" x14ac:dyDescent="0.2"/>
    <row r="343" s="336" customFormat="1" x14ac:dyDescent="0.2"/>
    <row r="344" s="336" customFormat="1" x14ac:dyDescent="0.2"/>
    <row r="345" s="336" customFormat="1" x14ac:dyDescent="0.2"/>
    <row r="346" s="336" customFormat="1" x14ac:dyDescent="0.2"/>
    <row r="347" s="336" customFormat="1" x14ac:dyDescent="0.2"/>
    <row r="348" s="336" customFormat="1" x14ac:dyDescent="0.2"/>
    <row r="349" s="336" customFormat="1" x14ac:dyDescent="0.2"/>
    <row r="350" s="336" customFormat="1" x14ac:dyDescent="0.2"/>
    <row r="351" s="336" customFormat="1" x14ac:dyDescent="0.2"/>
    <row r="352" s="336" customFormat="1" x14ac:dyDescent="0.2"/>
    <row r="353" s="336" customFormat="1" x14ac:dyDescent="0.2"/>
    <row r="354" s="336" customFormat="1" x14ac:dyDescent="0.2"/>
    <row r="355" s="336" customFormat="1" x14ac:dyDescent="0.2"/>
    <row r="356" s="336" customFormat="1" x14ac:dyDescent="0.2"/>
    <row r="357" s="336" customFormat="1" x14ac:dyDescent="0.2"/>
    <row r="358" s="336" customFormat="1" x14ac:dyDescent="0.2"/>
    <row r="359" s="336" customFormat="1" x14ac:dyDescent="0.2"/>
    <row r="360" s="336" customFormat="1" x14ac:dyDescent="0.2"/>
    <row r="361" s="336" customFormat="1" x14ac:dyDescent="0.2"/>
    <row r="362" s="336" customFormat="1" x14ac:dyDescent="0.2"/>
    <row r="363" s="336" customFormat="1" x14ac:dyDescent="0.2"/>
    <row r="364" s="336" customFormat="1" x14ac:dyDescent="0.2"/>
    <row r="365" s="336" customFormat="1" x14ac:dyDescent="0.2"/>
    <row r="366" s="336" customFormat="1" x14ac:dyDescent="0.2"/>
    <row r="367" s="336" customFormat="1" x14ac:dyDescent="0.2"/>
    <row r="368" s="336" customFormat="1" x14ac:dyDescent="0.2"/>
    <row r="369" s="336" customFormat="1" x14ac:dyDescent="0.2"/>
    <row r="370" s="336" customFormat="1" x14ac:dyDescent="0.2"/>
    <row r="371" s="336" customFormat="1" x14ac:dyDescent="0.2"/>
    <row r="372" s="336" customFormat="1" x14ac:dyDescent="0.2"/>
    <row r="373" s="336" customFormat="1" x14ac:dyDescent="0.2"/>
    <row r="374" s="336" customFormat="1" x14ac:dyDescent="0.2"/>
    <row r="375" s="336" customFormat="1" x14ac:dyDescent="0.2"/>
    <row r="376" s="336" customFormat="1" x14ac:dyDescent="0.2"/>
    <row r="377" s="336" customFormat="1" x14ac:dyDescent="0.2"/>
    <row r="378" s="336" customFormat="1" x14ac:dyDescent="0.2"/>
    <row r="379" s="336" customFormat="1" x14ac:dyDescent="0.2"/>
    <row r="380" s="336" customFormat="1" x14ac:dyDescent="0.2"/>
    <row r="381" s="336" customFormat="1" x14ac:dyDescent="0.2"/>
    <row r="382" s="336" customFormat="1" x14ac:dyDescent="0.2"/>
    <row r="383" s="336" customFormat="1" x14ac:dyDescent="0.2"/>
    <row r="384" s="336" customFormat="1" x14ac:dyDescent="0.2"/>
    <row r="385" s="336" customFormat="1" x14ac:dyDescent="0.2"/>
    <row r="386" s="336" customFormat="1" x14ac:dyDescent="0.2"/>
    <row r="387" s="336" customFormat="1" x14ac:dyDescent="0.2"/>
    <row r="388" s="336" customFormat="1" x14ac:dyDescent="0.2"/>
    <row r="389" s="336" customFormat="1" x14ac:dyDescent="0.2"/>
    <row r="390" s="336" customFormat="1" x14ac:dyDescent="0.2"/>
    <row r="391" s="336" customFormat="1" x14ac:dyDescent="0.2"/>
    <row r="392" s="336" customFormat="1" x14ac:dyDescent="0.2"/>
    <row r="393" s="336" customFormat="1" x14ac:dyDescent="0.2"/>
    <row r="394" s="336" customFormat="1" x14ac:dyDescent="0.2"/>
    <row r="395" s="336" customFormat="1" x14ac:dyDescent="0.2"/>
    <row r="396" s="336" customFormat="1" x14ac:dyDescent="0.2"/>
    <row r="397" s="336" customFormat="1" x14ac:dyDescent="0.2"/>
    <row r="398" s="336" customFormat="1" x14ac:dyDescent="0.2"/>
    <row r="399" s="336" customFormat="1" x14ac:dyDescent="0.2"/>
    <row r="400" s="336" customFormat="1" x14ac:dyDescent="0.2"/>
    <row r="401" s="336" customFormat="1" x14ac:dyDescent="0.2"/>
    <row r="402" s="336" customFormat="1" x14ac:dyDescent="0.2"/>
    <row r="403" s="336" customFormat="1" x14ac:dyDescent="0.2"/>
    <row r="404" s="336" customFormat="1" x14ac:dyDescent="0.2"/>
    <row r="405" s="336" customFormat="1" x14ac:dyDescent="0.2"/>
    <row r="406" s="336" customFormat="1" x14ac:dyDescent="0.2"/>
    <row r="407" s="336" customFormat="1" x14ac:dyDescent="0.2"/>
    <row r="408" s="336" customFormat="1" x14ac:dyDescent="0.2"/>
    <row r="409" s="336" customFormat="1" x14ac:dyDescent="0.2"/>
    <row r="410" s="336" customFormat="1" x14ac:dyDescent="0.2"/>
    <row r="411" s="336" customFormat="1" x14ac:dyDescent="0.2"/>
    <row r="412" s="336" customFormat="1" x14ac:dyDescent="0.2"/>
    <row r="413" s="336" customFormat="1" x14ac:dyDescent="0.2"/>
    <row r="414" s="336" customFormat="1" x14ac:dyDescent="0.2"/>
    <row r="415" s="336" customFormat="1" x14ac:dyDescent="0.2"/>
    <row r="416" s="336" customFormat="1" x14ac:dyDescent="0.2"/>
    <row r="417" s="336" customFormat="1" x14ac:dyDescent="0.2"/>
    <row r="418" s="336" customFormat="1" x14ac:dyDescent="0.2"/>
    <row r="419" s="336" customFormat="1" x14ac:dyDescent="0.2"/>
    <row r="420" s="336" customFormat="1" x14ac:dyDescent="0.2"/>
    <row r="421" s="336" customFormat="1" x14ac:dyDescent="0.2"/>
    <row r="422" s="336" customFormat="1" x14ac:dyDescent="0.2"/>
    <row r="423" s="336" customFormat="1" x14ac:dyDescent="0.2"/>
    <row r="424" s="336" customFormat="1" x14ac:dyDescent="0.2"/>
    <row r="425" s="336" customFormat="1" x14ac:dyDescent="0.2"/>
    <row r="426" s="336" customFormat="1" x14ac:dyDescent="0.2"/>
    <row r="427" s="336" customFormat="1" x14ac:dyDescent="0.2"/>
    <row r="428" s="336" customFormat="1" x14ac:dyDescent="0.2"/>
    <row r="429" s="336" customFormat="1" x14ac:dyDescent="0.2"/>
    <row r="430" s="336" customFormat="1" x14ac:dyDescent="0.2"/>
    <row r="431" s="336" customFormat="1" x14ac:dyDescent="0.2"/>
    <row r="432" s="336" customFormat="1" x14ac:dyDescent="0.2"/>
    <row r="433" s="336" customFormat="1" x14ac:dyDescent="0.2"/>
    <row r="434" s="336" customFormat="1" x14ac:dyDescent="0.2"/>
    <row r="435" s="336" customFormat="1" x14ac:dyDescent="0.2"/>
    <row r="436" s="336" customFormat="1" x14ac:dyDescent="0.2"/>
    <row r="437" s="336" customFormat="1" x14ac:dyDescent="0.2"/>
    <row r="438" s="336" customFormat="1" x14ac:dyDescent="0.2"/>
    <row r="439" s="336" customFormat="1" x14ac:dyDescent="0.2"/>
    <row r="440" s="336" customFormat="1" x14ac:dyDescent="0.2"/>
    <row r="441" s="336" customFormat="1" x14ac:dyDescent="0.2"/>
    <row r="442" s="336" customFormat="1" x14ac:dyDescent="0.2"/>
  </sheetData>
  <mergeCells count="4">
    <mergeCell ref="P4:AA4"/>
    <mergeCell ref="C3:Z3"/>
    <mergeCell ref="B35:M36"/>
    <mergeCell ref="O35:Z36"/>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P283"/>
  <sheetViews>
    <sheetView zoomScale="80" zoomScaleNormal="80" workbookViewId="0">
      <pane xSplit="2" ySplit="6" topLeftCell="C7" activePane="bottomRight" state="frozen"/>
      <selection activeCell="V65" sqref="V65"/>
      <selection pane="topRight" activeCell="V65" sqref="V65"/>
      <selection pane="bottomLeft" activeCell="V65" sqref="V65"/>
      <selection pane="bottomRight"/>
    </sheetView>
  </sheetViews>
  <sheetFormatPr defaultRowHeight="11.25" x14ac:dyDescent="0.2"/>
  <cols>
    <col min="1" max="1" width="2.5703125" style="47" customWidth="1"/>
    <col min="2" max="2" width="6.85546875" style="47" customWidth="1"/>
    <col min="3" max="5" width="7.7109375" style="47" customWidth="1"/>
    <col min="6" max="6" width="8.85546875" style="47" customWidth="1"/>
    <col min="7" max="11" width="7.7109375" style="47" customWidth="1"/>
    <col min="12" max="12" width="8.42578125" style="47" customWidth="1"/>
    <col min="13" max="13" width="8.85546875" style="47" customWidth="1"/>
    <col min="14" max="14" width="1.5703125" style="47" customWidth="1"/>
    <col min="15" max="15" width="2.140625" style="47" customWidth="1"/>
    <col min="16" max="16" width="3.140625" style="47" customWidth="1"/>
    <col min="17" max="17" width="6.5703125" style="47" customWidth="1"/>
    <col min="18" max="18" width="6.28515625" style="47" customWidth="1"/>
    <col min="19" max="19" width="5" style="47" customWidth="1"/>
    <col min="20" max="20" width="5.140625" style="47" customWidth="1"/>
    <col min="21" max="21" width="5.5703125" style="47" customWidth="1"/>
    <col min="22" max="22" width="5" style="47" customWidth="1"/>
    <col min="23" max="24" width="5.140625" style="47" customWidth="1"/>
    <col min="25" max="25" width="5.28515625" style="47" customWidth="1"/>
    <col min="26" max="27" width="5.5703125" style="47" customWidth="1"/>
    <col min="28" max="28" width="4.85546875" style="47" customWidth="1"/>
    <col min="29" max="29" width="66.28515625" style="47" customWidth="1"/>
    <col min="30" max="68" width="9.140625" style="336"/>
    <col min="69" max="16384" width="9.140625" style="47"/>
  </cols>
  <sheetData>
    <row r="1" spans="1:29" ht="15.75" x14ac:dyDescent="0.25">
      <c r="A1" s="11" t="s">
        <v>355</v>
      </c>
      <c r="B1" s="10"/>
      <c r="C1" s="10"/>
      <c r="D1" s="10"/>
      <c r="E1" s="10"/>
      <c r="F1" s="74"/>
      <c r="G1" s="74"/>
      <c r="H1" s="10"/>
      <c r="I1" s="10"/>
      <c r="J1" s="10"/>
      <c r="K1" s="10"/>
      <c r="L1" s="10"/>
      <c r="M1" s="13" t="s">
        <v>355</v>
      </c>
      <c r="N1" s="13"/>
      <c r="O1" s="10"/>
      <c r="P1" s="11"/>
      <c r="Q1" s="13" t="s">
        <v>355</v>
      </c>
      <c r="R1" s="10"/>
      <c r="S1" s="10"/>
      <c r="T1" s="10"/>
      <c r="U1" s="10"/>
      <c r="V1" s="10"/>
      <c r="W1" s="10"/>
      <c r="X1" s="10"/>
      <c r="Y1" s="10"/>
      <c r="Z1" s="10"/>
      <c r="AA1" s="14"/>
      <c r="AB1" s="13" t="s">
        <v>355</v>
      </c>
      <c r="AC1" s="14"/>
    </row>
    <row r="2" spans="1:29"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29" ht="15" customHeight="1" x14ac:dyDescent="0.25">
      <c r="A3" s="14"/>
      <c r="B3" s="18"/>
      <c r="C3" s="1100" t="s">
        <v>467</v>
      </c>
      <c r="D3" s="1101"/>
      <c r="E3" s="1101"/>
      <c r="F3" s="1101"/>
      <c r="G3" s="1101"/>
      <c r="H3" s="1101"/>
      <c r="I3" s="1101"/>
      <c r="J3" s="1101"/>
      <c r="K3" s="1101"/>
      <c r="L3" s="1101"/>
      <c r="M3" s="1101"/>
      <c r="N3" s="1101"/>
      <c r="O3" s="1101"/>
      <c r="P3" s="1101"/>
      <c r="Q3" s="1101"/>
      <c r="R3" s="1102"/>
      <c r="S3" s="1102"/>
      <c r="T3" s="1102"/>
      <c r="U3" s="1102"/>
      <c r="V3" s="1102"/>
      <c r="W3" s="1102"/>
      <c r="X3" s="1102"/>
      <c r="Y3" s="1102"/>
      <c r="Z3" s="1102"/>
      <c r="AA3" s="1102"/>
      <c r="AB3" s="1102"/>
      <c r="AC3" s="17"/>
    </row>
    <row r="4" spans="1:29" ht="12.75" x14ac:dyDescent="0.2">
      <c r="A4" s="14"/>
      <c r="B4" s="18"/>
      <c r="C4" s="51" t="s">
        <v>459</v>
      </c>
      <c r="D4"/>
      <c r="E4" s="52"/>
      <c r="F4" s="52"/>
      <c r="G4" s="52"/>
      <c r="H4" s="52"/>
      <c r="I4" s="52"/>
      <c r="J4" s="52"/>
      <c r="K4" s="74"/>
      <c r="L4" s="52"/>
      <c r="M4" s="52"/>
      <c r="N4" s="50"/>
      <c r="O4" s="50"/>
      <c r="P4" s="14"/>
      <c r="Q4" s="18"/>
      <c r="R4" s="1091" t="s">
        <v>387</v>
      </c>
      <c r="S4" s="1097"/>
      <c r="T4" s="1097"/>
      <c r="U4" s="1097"/>
      <c r="V4" s="1097"/>
      <c r="W4" s="1097"/>
      <c r="X4" s="1097"/>
      <c r="Y4" s="1097"/>
      <c r="Z4" s="1097"/>
      <c r="AA4" s="14"/>
      <c r="AB4" s="14"/>
      <c r="AC4" s="14"/>
    </row>
    <row r="5" spans="1:29" ht="2.25" customHeight="1" thickBot="1" x14ac:dyDescent="0.25">
      <c r="A5" s="14"/>
      <c r="B5" s="18"/>
      <c r="C5" s="64"/>
      <c r="D5" s="65"/>
      <c r="E5" s="65"/>
      <c r="F5" s="65"/>
      <c r="G5" s="65"/>
      <c r="H5" s="65"/>
      <c r="I5" s="65"/>
      <c r="J5" s="65"/>
      <c r="K5" s="65"/>
      <c r="L5" s="65"/>
      <c r="M5" s="65"/>
      <c r="N5" s="20"/>
      <c r="O5" s="20"/>
      <c r="P5" s="14"/>
      <c r="Q5" s="18"/>
      <c r="R5" s="64"/>
      <c r="S5" s="64"/>
      <c r="T5" s="64"/>
      <c r="U5" s="64"/>
      <c r="V5" s="64"/>
      <c r="W5" s="64"/>
      <c r="X5" s="64"/>
      <c r="Y5" s="64"/>
      <c r="Z5" s="64"/>
      <c r="AA5" s="64"/>
      <c r="AB5" s="64"/>
      <c r="AC5" s="14"/>
    </row>
    <row r="6" spans="1:29" ht="138.75" customHeight="1" x14ac:dyDescent="0.2">
      <c r="A6" s="14"/>
      <c r="B6" s="18"/>
      <c r="C6" s="75" t="s">
        <v>429</v>
      </c>
      <c r="D6" s="76" t="s">
        <v>430</v>
      </c>
      <c r="E6" s="76" t="s">
        <v>431</v>
      </c>
      <c r="F6" s="77" t="s">
        <v>432</v>
      </c>
      <c r="G6" s="78" t="s">
        <v>447</v>
      </c>
      <c r="H6" s="79" t="s">
        <v>434</v>
      </c>
      <c r="I6" s="76" t="s">
        <v>435</v>
      </c>
      <c r="J6" s="80" t="s">
        <v>436</v>
      </c>
      <c r="K6" s="81" t="s">
        <v>448</v>
      </c>
      <c r="L6" s="82" t="s">
        <v>438</v>
      </c>
      <c r="M6" s="83" t="s">
        <v>439</v>
      </c>
      <c r="N6" s="84"/>
      <c r="O6" s="18"/>
      <c r="P6" s="10"/>
      <c r="Q6" s="10"/>
      <c r="R6" s="75" t="s">
        <v>429</v>
      </c>
      <c r="S6" s="76" t="s">
        <v>430</v>
      </c>
      <c r="T6" s="76" t="s">
        <v>431</v>
      </c>
      <c r="U6" s="77" t="s">
        <v>432</v>
      </c>
      <c r="V6" s="78" t="s">
        <v>447</v>
      </c>
      <c r="W6" s="79" t="s">
        <v>434</v>
      </c>
      <c r="X6" s="76" t="s">
        <v>435</v>
      </c>
      <c r="Y6" s="80" t="s">
        <v>436</v>
      </c>
      <c r="Z6" s="81" t="s">
        <v>448</v>
      </c>
      <c r="AA6" s="82" t="s">
        <v>450</v>
      </c>
      <c r="AB6" s="83" t="s">
        <v>439</v>
      </c>
      <c r="AC6" s="14"/>
    </row>
    <row r="7" spans="1:29" ht="14.1" customHeight="1" x14ac:dyDescent="0.2">
      <c r="A7" s="14"/>
      <c r="B7" s="68" t="s">
        <v>346</v>
      </c>
      <c r="C7" s="905">
        <v>149.28037212999996</v>
      </c>
      <c r="D7" s="906">
        <v>15.959204270000001</v>
      </c>
      <c r="E7" s="906">
        <v>133.32116785999997</v>
      </c>
      <c r="F7" s="907">
        <v>833.27483661999997</v>
      </c>
      <c r="G7" s="908">
        <v>7.0018688400000002</v>
      </c>
      <c r="H7" s="907">
        <v>161.48513241999999</v>
      </c>
      <c r="I7" s="906">
        <v>16.952504519999998</v>
      </c>
      <c r="J7" s="909">
        <v>144.53262789999999</v>
      </c>
      <c r="K7" s="910">
        <v>9.2001840800000014</v>
      </c>
      <c r="L7" s="747">
        <v>1160.2423940900001</v>
      </c>
      <c r="M7" s="911">
        <v>3994.9705849299999</v>
      </c>
      <c r="N7" s="53"/>
      <c r="O7" s="31"/>
      <c r="P7" s="14"/>
      <c r="Q7" s="27" t="s">
        <v>346</v>
      </c>
      <c r="R7" s="85">
        <v>12.866309048040204</v>
      </c>
      <c r="S7" s="86">
        <v>10.690758632422231</v>
      </c>
      <c r="T7" s="86">
        <v>89.309241367577769</v>
      </c>
      <c r="U7" s="87">
        <v>71.81903030474534</v>
      </c>
      <c r="V7" s="88">
        <v>0.60348327863779683</v>
      </c>
      <c r="W7" s="87">
        <v>13.918223747258935</v>
      </c>
      <c r="X7" s="86">
        <v>10.497873250590608</v>
      </c>
      <c r="Y7" s="89">
        <v>89.502126749409399</v>
      </c>
      <c r="Z7" s="90">
        <v>0.79295362131771441</v>
      </c>
      <c r="AA7" s="91">
        <v>29.042576645413021</v>
      </c>
      <c r="AB7" s="92">
        <v>100</v>
      </c>
      <c r="AC7" s="14"/>
    </row>
    <row r="8" spans="1:29" ht="3" customHeight="1" x14ac:dyDescent="0.2">
      <c r="A8" s="14"/>
      <c r="B8" s="69"/>
      <c r="C8" s="926"/>
      <c r="D8" s="927"/>
      <c r="E8" s="928"/>
      <c r="F8" s="929"/>
      <c r="G8" s="929"/>
      <c r="H8" s="929"/>
      <c r="I8" s="930"/>
      <c r="J8" s="931"/>
      <c r="K8" s="931"/>
      <c r="L8" s="931"/>
      <c r="M8" s="931"/>
      <c r="N8" s="54"/>
      <c r="O8" s="54"/>
      <c r="P8" s="49"/>
      <c r="Q8" s="63"/>
      <c r="R8" s="112"/>
      <c r="S8" s="113"/>
      <c r="T8" s="114"/>
      <c r="U8" s="115"/>
      <c r="V8" s="115"/>
      <c r="W8" s="115"/>
      <c r="X8" s="116"/>
      <c r="Y8" s="54"/>
      <c r="Z8" s="54"/>
      <c r="AA8" s="49"/>
      <c r="AB8" s="49"/>
      <c r="AC8" s="49"/>
    </row>
    <row r="9" spans="1:29" ht="14.1" customHeight="1" x14ac:dyDescent="0.2">
      <c r="A9" s="14"/>
      <c r="B9" s="72" t="s">
        <v>214</v>
      </c>
      <c r="C9" s="905">
        <v>4.0676762499999999</v>
      </c>
      <c r="D9" s="906">
        <v>2.6870080000000001E-2</v>
      </c>
      <c r="E9" s="906">
        <v>4.0408061699999998</v>
      </c>
      <c r="F9" s="907">
        <v>23.890266839999999</v>
      </c>
      <c r="G9" s="908">
        <v>9.2662620000000001E-2</v>
      </c>
      <c r="H9" s="907">
        <v>20.067088169999998</v>
      </c>
      <c r="I9" s="906">
        <v>0.46290429999999999</v>
      </c>
      <c r="J9" s="909">
        <v>19.60418387</v>
      </c>
      <c r="K9" s="932">
        <v>0.18513568</v>
      </c>
      <c r="L9" s="747">
        <v>48.302829559999999</v>
      </c>
      <c r="M9" s="911">
        <v>124.30437037</v>
      </c>
      <c r="N9" s="53"/>
      <c r="O9" s="1032"/>
      <c r="P9" s="14"/>
      <c r="Q9" s="33" t="s">
        <v>214</v>
      </c>
      <c r="R9" s="85">
        <v>8.4211966194387902</v>
      </c>
      <c r="S9" s="86">
        <v>0.66057567880432966</v>
      </c>
      <c r="T9" s="86">
        <v>99.339424321195665</v>
      </c>
      <c r="U9" s="87">
        <v>49.459352707949314</v>
      </c>
      <c r="V9" s="88">
        <v>0.19183683615242023</v>
      </c>
      <c r="W9" s="87">
        <v>41.544332604932386</v>
      </c>
      <c r="X9" s="86">
        <v>2.3067836054661637</v>
      </c>
      <c r="Y9" s="89">
        <v>97.693216394533849</v>
      </c>
      <c r="Z9" s="117">
        <v>0.38328123152709148</v>
      </c>
      <c r="AA9" s="91">
        <v>38.858512710553541</v>
      </c>
      <c r="AB9" s="92">
        <v>100</v>
      </c>
      <c r="AC9" s="14"/>
    </row>
    <row r="10" spans="1:29" ht="14.1" customHeight="1" x14ac:dyDescent="0.2">
      <c r="A10" s="14"/>
      <c r="B10" s="71" t="s">
        <v>215</v>
      </c>
      <c r="C10" s="912">
        <v>0.52699410000000002</v>
      </c>
      <c r="D10" s="913">
        <v>3.4051680000000001E-2</v>
      </c>
      <c r="E10" s="913">
        <v>0.49294242000000005</v>
      </c>
      <c r="F10" s="914">
        <v>7.7437276800000001</v>
      </c>
      <c r="G10" s="915">
        <v>6.7933800000000003E-2</v>
      </c>
      <c r="H10" s="914">
        <v>0.20836264999999998</v>
      </c>
      <c r="I10" s="913">
        <v>8.4893E-3</v>
      </c>
      <c r="J10" s="916">
        <v>0.19987334999999998</v>
      </c>
      <c r="K10" s="917">
        <v>0.46785910999999997</v>
      </c>
      <c r="L10" s="758">
        <v>9.01487734</v>
      </c>
      <c r="M10" s="918">
        <v>49.056765239999997</v>
      </c>
      <c r="N10" s="53"/>
      <c r="O10" s="1032"/>
      <c r="P10" s="14"/>
      <c r="Q10" s="32" t="s">
        <v>215</v>
      </c>
      <c r="R10" s="101">
        <v>5.845826627742003</v>
      </c>
      <c r="S10" s="102">
        <v>6.4614916941195348</v>
      </c>
      <c r="T10" s="102">
        <v>93.53850830588047</v>
      </c>
      <c r="U10" s="103">
        <v>85.899423674243806</v>
      </c>
      <c r="V10" s="104">
        <v>0.7535743131919308</v>
      </c>
      <c r="W10" s="103">
        <v>2.3113198565162061</v>
      </c>
      <c r="X10" s="102">
        <v>4.0742906658175064</v>
      </c>
      <c r="Y10" s="105">
        <v>95.9257093341825</v>
      </c>
      <c r="Z10" s="106">
        <v>5.1898555283060563</v>
      </c>
      <c r="AA10" s="107">
        <v>18.376420246823432</v>
      </c>
      <c r="AB10" s="108">
        <v>100</v>
      </c>
      <c r="AC10" s="14"/>
    </row>
    <row r="11" spans="1:29" ht="14.1" customHeight="1" x14ac:dyDescent="0.2">
      <c r="A11" s="14"/>
      <c r="B11" s="72" t="s">
        <v>216</v>
      </c>
      <c r="C11" s="905">
        <v>0.92558309999999999</v>
      </c>
      <c r="D11" s="906">
        <v>7.6158599999999995E-3</v>
      </c>
      <c r="E11" s="906">
        <v>0.91796723999999996</v>
      </c>
      <c r="F11" s="907">
        <v>15.863715710000001</v>
      </c>
      <c r="G11" s="908">
        <v>0.27300599999999997</v>
      </c>
      <c r="H11" s="907">
        <v>1.5689999999999999E-2</v>
      </c>
      <c r="I11" s="906">
        <v>1.5689999999999999E-2</v>
      </c>
      <c r="J11" s="909" t="s">
        <v>379</v>
      </c>
      <c r="K11" s="910">
        <v>6.9884829999999995E-2</v>
      </c>
      <c r="L11" s="747">
        <v>17.147879639999999</v>
      </c>
      <c r="M11" s="911">
        <v>112.21983824</v>
      </c>
      <c r="N11" s="53"/>
      <c r="O11" s="1032"/>
      <c r="P11" s="14"/>
      <c r="Q11" s="33" t="s">
        <v>216</v>
      </c>
      <c r="R11" s="85">
        <v>5.3976533509189011</v>
      </c>
      <c r="S11" s="86">
        <v>0.82281752983605683</v>
      </c>
      <c r="T11" s="86">
        <v>99.177182470163942</v>
      </c>
      <c r="U11" s="87">
        <v>92.511237791729698</v>
      </c>
      <c r="V11" s="88">
        <v>1.5920685573461373</v>
      </c>
      <c r="W11" s="87">
        <v>9.1498192950927426E-2</v>
      </c>
      <c r="X11" s="86">
        <v>100</v>
      </c>
      <c r="Y11" s="118" t="s">
        <v>379</v>
      </c>
      <c r="Z11" s="90">
        <v>0.40754210705435062</v>
      </c>
      <c r="AA11" s="91">
        <v>15.280613400392296</v>
      </c>
      <c r="AB11" s="92">
        <v>100</v>
      </c>
      <c r="AC11" s="14"/>
    </row>
    <row r="12" spans="1:29" ht="14.1" customHeight="1" x14ac:dyDescent="0.2">
      <c r="A12" s="14"/>
      <c r="B12" s="71" t="s">
        <v>217</v>
      </c>
      <c r="C12" s="912">
        <v>2.6421443099999995</v>
      </c>
      <c r="D12" s="913">
        <v>0.13261406000000001</v>
      </c>
      <c r="E12" s="913">
        <v>2.5095302499999996</v>
      </c>
      <c r="F12" s="914">
        <v>11.223779220000001</v>
      </c>
      <c r="G12" s="915">
        <v>0.24932527999999998</v>
      </c>
      <c r="H12" s="914">
        <v>2.0103804099999998</v>
      </c>
      <c r="I12" s="913">
        <v>0.49763664000000002</v>
      </c>
      <c r="J12" s="916">
        <v>1.5127437699999999</v>
      </c>
      <c r="K12" s="917" t="s">
        <v>379</v>
      </c>
      <c r="L12" s="758">
        <v>16.12562922</v>
      </c>
      <c r="M12" s="918">
        <v>43.434168829999997</v>
      </c>
      <c r="N12" s="53"/>
      <c r="O12" s="1032"/>
      <c r="P12" s="14"/>
      <c r="Q12" s="32" t="s">
        <v>217</v>
      </c>
      <c r="R12" s="101">
        <v>16.384751713893117</v>
      </c>
      <c r="S12" s="102">
        <v>5.0191830740691081</v>
      </c>
      <c r="T12" s="102">
        <v>94.980816925930895</v>
      </c>
      <c r="U12" s="103">
        <v>69.60211640039185</v>
      </c>
      <c r="V12" s="104">
        <v>1.5461429541662248</v>
      </c>
      <c r="W12" s="103">
        <v>12.466988931548805</v>
      </c>
      <c r="X12" s="102">
        <v>24.753357002717713</v>
      </c>
      <c r="Y12" s="105">
        <v>75.246642997282294</v>
      </c>
      <c r="Z12" s="106" t="s">
        <v>379</v>
      </c>
      <c r="AA12" s="107">
        <v>37.126597916758158</v>
      </c>
      <c r="AB12" s="108">
        <v>100</v>
      </c>
      <c r="AC12" s="14"/>
    </row>
    <row r="13" spans="1:29" ht="14.1" customHeight="1" x14ac:dyDescent="0.2">
      <c r="A13" s="14"/>
      <c r="B13" s="72" t="s">
        <v>218</v>
      </c>
      <c r="C13" s="905">
        <v>27.184656840000002</v>
      </c>
      <c r="D13" s="906">
        <v>1.88331027</v>
      </c>
      <c r="E13" s="906">
        <v>25.30134657</v>
      </c>
      <c r="F13" s="907">
        <v>145.82619394999998</v>
      </c>
      <c r="G13" s="908">
        <v>1.0452595499999999</v>
      </c>
      <c r="H13" s="907">
        <v>9.1324218199999994</v>
      </c>
      <c r="I13" s="906">
        <v>0.97149720000000006</v>
      </c>
      <c r="J13" s="909">
        <v>8.1609246199999994</v>
      </c>
      <c r="K13" s="910">
        <v>4.1342644200000001</v>
      </c>
      <c r="L13" s="747">
        <v>187.32279657999999</v>
      </c>
      <c r="M13" s="911">
        <v>855.17996410000001</v>
      </c>
      <c r="N13" s="53"/>
      <c r="O13" s="1032"/>
      <c r="P13" s="14"/>
      <c r="Q13" s="33" t="s">
        <v>218</v>
      </c>
      <c r="R13" s="85">
        <v>14.512198908150639</v>
      </c>
      <c r="S13" s="86">
        <v>6.9278427205631026</v>
      </c>
      <c r="T13" s="86">
        <v>93.07215727943688</v>
      </c>
      <c r="U13" s="87">
        <v>77.847542644240818</v>
      </c>
      <c r="V13" s="88">
        <v>0.55799911654297818</v>
      </c>
      <c r="W13" s="87">
        <v>4.8752324792993438</v>
      </c>
      <c r="X13" s="86">
        <v>10.637892326353363</v>
      </c>
      <c r="Y13" s="89">
        <v>89.362107673646634</v>
      </c>
      <c r="Z13" s="90">
        <v>2.2070268517662126</v>
      </c>
      <c r="AA13" s="91">
        <v>21.904488463681488</v>
      </c>
      <c r="AB13" s="92">
        <v>100</v>
      </c>
      <c r="AC13" s="14"/>
    </row>
    <row r="14" spans="1:29" ht="14.1" customHeight="1" x14ac:dyDescent="0.2">
      <c r="A14" s="14"/>
      <c r="B14" s="71" t="s">
        <v>219</v>
      </c>
      <c r="C14" s="912">
        <v>0.11766195</v>
      </c>
      <c r="D14" s="913">
        <v>3.4366500000000003E-3</v>
      </c>
      <c r="E14" s="913">
        <v>0.1142253</v>
      </c>
      <c r="F14" s="914">
        <v>2.1480004500000001</v>
      </c>
      <c r="G14" s="915">
        <v>9.1884370000000007E-2</v>
      </c>
      <c r="H14" s="914">
        <v>0.55398842999999998</v>
      </c>
      <c r="I14" s="913">
        <v>1.2666130000000001E-2</v>
      </c>
      <c r="J14" s="916">
        <v>0.54132230000000003</v>
      </c>
      <c r="K14" s="917" t="s">
        <v>379</v>
      </c>
      <c r="L14" s="758">
        <v>2.9115352000000003</v>
      </c>
      <c r="M14" s="918">
        <v>17.734826210000001</v>
      </c>
      <c r="N14" s="53"/>
      <c r="O14" s="1032"/>
      <c r="P14" s="14"/>
      <c r="Q14" s="32" t="s">
        <v>219</v>
      </c>
      <c r="R14" s="101">
        <v>4.0412339854245962</v>
      </c>
      <c r="S14" s="102">
        <v>2.9207828019168476</v>
      </c>
      <c r="T14" s="102">
        <v>97.079217198083157</v>
      </c>
      <c r="U14" s="103">
        <v>73.775527426218304</v>
      </c>
      <c r="V14" s="104">
        <v>3.15587357487555</v>
      </c>
      <c r="W14" s="103">
        <v>19.027365013481546</v>
      </c>
      <c r="X14" s="102">
        <v>2.2863528034330973</v>
      </c>
      <c r="Y14" s="105">
        <v>97.71364719656691</v>
      </c>
      <c r="Z14" s="106" t="s">
        <v>379</v>
      </c>
      <c r="AA14" s="107">
        <v>16.417049513337183</v>
      </c>
      <c r="AB14" s="108">
        <v>100</v>
      </c>
      <c r="AC14" s="14"/>
    </row>
    <row r="15" spans="1:29" ht="14.1" customHeight="1" x14ac:dyDescent="0.2">
      <c r="A15" s="14"/>
      <c r="B15" s="72" t="s">
        <v>220</v>
      </c>
      <c r="C15" s="905">
        <v>1.7529782</v>
      </c>
      <c r="D15" s="906">
        <v>1.132E-2</v>
      </c>
      <c r="E15" s="906">
        <v>1.7416582</v>
      </c>
      <c r="F15" s="907">
        <v>10.322819509999999</v>
      </c>
      <c r="G15" s="908">
        <v>0.11803822999999999</v>
      </c>
      <c r="H15" s="907">
        <v>0.57884071999999986</v>
      </c>
      <c r="I15" s="906">
        <v>0.18168614999999999</v>
      </c>
      <c r="J15" s="909">
        <v>0.39715456999999998</v>
      </c>
      <c r="K15" s="910">
        <v>0.14199790999999998</v>
      </c>
      <c r="L15" s="747">
        <v>12.914674569999999</v>
      </c>
      <c r="M15" s="911">
        <v>40.150198679999995</v>
      </c>
      <c r="N15" s="53"/>
      <c r="O15" s="1032"/>
      <c r="P15" s="14"/>
      <c r="Q15" s="33" t="s">
        <v>220</v>
      </c>
      <c r="R15" s="85">
        <v>13.573537532816053</v>
      </c>
      <c r="S15" s="86">
        <v>0.64575817314784634</v>
      </c>
      <c r="T15" s="86">
        <v>99.354241826852146</v>
      </c>
      <c r="U15" s="87">
        <v>79.930930152737091</v>
      </c>
      <c r="V15" s="88">
        <v>0.91398532235721675</v>
      </c>
      <c r="W15" s="87">
        <v>4.4820387603464011</v>
      </c>
      <c r="X15" s="86">
        <v>31.38793518189253</v>
      </c>
      <c r="Y15" s="89">
        <v>68.612064818107484</v>
      </c>
      <c r="Z15" s="90">
        <v>1.099508231743233</v>
      </c>
      <c r="AA15" s="91">
        <v>32.165904515020948</v>
      </c>
      <c r="AB15" s="92">
        <v>100</v>
      </c>
      <c r="AC15" s="14"/>
    </row>
    <row r="16" spans="1:29" ht="14.1" customHeight="1" x14ac:dyDescent="0.2">
      <c r="A16" s="14"/>
      <c r="B16" s="71" t="s">
        <v>221</v>
      </c>
      <c r="C16" s="912">
        <v>3.0037850600000002</v>
      </c>
      <c r="D16" s="913">
        <v>0.48975229999999997</v>
      </c>
      <c r="E16" s="913">
        <v>2.5140327600000001</v>
      </c>
      <c r="F16" s="914">
        <v>13.59487891</v>
      </c>
      <c r="G16" s="915">
        <v>7.8745700000000002E-2</v>
      </c>
      <c r="H16" s="914">
        <v>8.94309887</v>
      </c>
      <c r="I16" s="913">
        <v>1.6639469899999999</v>
      </c>
      <c r="J16" s="916">
        <v>7.2791518800000006</v>
      </c>
      <c r="K16" s="917">
        <v>1.1152839999999999E-2</v>
      </c>
      <c r="L16" s="758">
        <v>25.631661380000001</v>
      </c>
      <c r="M16" s="918">
        <v>100.2655705</v>
      </c>
      <c r="N16" s="53"/>
      <c r="O16" s="1032"/>
      <c r="P16" s="14"/>
      <c r="Q16" s="32" t="s">
        <v>221</v>
      </c>
      <c r="R16" s="101">
        <v>11.71904160041615</v>
      </c>
      <c r="S16" s="102">
        <v>16.30450548948399</v>
      </c>
      <c r="T16" s="102">
        <v>83.695494510516014</v>
      </c>
      <c r="U16" s="103">
        <v>53.039398064956799</v>
      </c>
      <c r="V16" s="104">
        <v>0.30722042879921974</v>
      </c>
      <c r="W16" s="103">
        <v>34.890827938988636</v>
      </c>
      <c r="X16" s="102">
        <v>18.60593306847786</v>
      </c>
      <c r="Y16" s="105">
        <v>81.394066931522147</v>
      </c>
      <c r="Z16" s="106">
        <v>4.3511966839193623E-2</v>
      </c>
      <c r="AA16" s="107">
        <v>25.563771544091502</v>
      </c>
      <c r="AB16" s="108">
        <v>100</v>
      </c>
      <c r="AC16" s="14"/>
    </row>
    <row r="17" spans="1:29" ht="14.1" customHeight="1" x14ac:dyDescent="0.2">
      <c r="A17" s="14"/>
      <c r="B17" s="72" t="s">
        <v>222</v>
      </c>
      <c r="C17" s="905">
        <v>16.64145001</v>
      </c>
      <c r="D17" s="906">
        <v>3.1492253099999998</v>
      </c>
      <c r="E17" s="906">
        <v>13.492224700000001</v>
      </c>
      <c r="F17" s="907">
        <v>73.428033760000005</v>
      </c>
      <c r="G17" s="908">
        <v>0.2537566</v>
      </c>
      <c r="H17" s="907">
        <v>29.294267000000001</v>
      </c>
      <c r="I17" s="906">
        <v>2.6490239999999998</v>
      </c>
      <c r="J17" s="909">
        <v>26.645242999999997</v>
      </c>
      <c r="K17" s="910">
        <v>0.28383566000000005</v>
      </c>
      <c r="L17" s="747">
        <v>119.90134303000001</v>
      </c>
      <c r="M17" s="911">
        <v>316.77410778999996</v>
      </c>
      <c r="N17" s="53"/>
      <c r="O17" s="1032"/>
      <c r="P17" s="14"/>
      <c r="Q17" s="33" t="s">
        <v>222</v>
      </c>
      <c r="R17" s="85">
        <v>13.879285743977206</v>
      </c>
      <c r="S17" s="86">
        <v>18.923983836189766</v>
      </c>
      <c r="T17" s="86">
        <v>81.076016163810252</v>
      </c>
      <c r="U17" s="87">
        <v>61.240376383130155</v>
      </c>
      <c r="V17" s="88">
        <v>0.2116378295583467</v>
      </c>
      <c r="W17" s="87">
        <v>24.431975705785387</v>
      </c>
      <c r="X17" s="86">
        <v>9.042806908259557</v>
      </c>
      <c r="Y17" s="89">
        <v>90.957193091740436</v>
      </c>
      <c r="Z17" s="90">
        <v>0.2367243375488986</v>
      </c>
      <c r="AA17" s="91">
        <v>37.850739716860495</v>
      </c>
      <c r="AB17" s="92">
        <v>100</v>
      </c>
      <c r="AC17" s="14"/>
    </row>
    <row r="18" spans="1:29" ht="14.1" customHeight="1" x14ac:dyDescent="0.2">
      <c r="A18" s="14"/>
      <c r="B18" s="71" t="s">
        <v>223</v>
      </c>
      <c r="C18" s="912">
        <v>21.199875299999999</v>
      </c>
      <c r="D18" s="913">
        <v>5.0471999199999997</v>
      </c>
      <c r="E18" s="913">
        <v>16.152675380000002</v>
      </c>
      <c r="F18" s="914">
        <v>123.51084934000001</v>
      </c>
      <c r="G18" s="915">
        <v>0.52299549999999995</v>
      </c>
      <c r="H18" s="914">
        <v>9.2092304899999995</v>
      </c>
      <c r="I18" s="913">
        <v>1.24168393</v>
      </c>
      <c r="J18" s="916">
        <v>7.9675465599999997</v>
      </c>
      <c r="K18" s="917">
        <v>0.53569889000000004</v>
      </c>
      <c r="L18" s="758">
        <v>154.97864951999998</v>
      </c>
      <c r="M18" s="918">
        <v>387.38167881000004</v>
      </c>
      <c r="N18" s="53"/>
      <c r="O18" s="1032"/>
      <c r="P18" s="14"/>
      <c r="Q18" s="32" t="s">
        <v>223</v>
      </c>
      <c r="R18" s="101">
        <v>13.679223148259631</v>
      </c>
      <c r="S18" s="102">
        <v>23.807686831063577</v>
      </c>
      <c r="T18" s="102">
        <v>76.192313168936437</v>
      </c>
      <c r="U18" s="103">
        <v>79.695396574004178</v>
      </c>
      <c r="V18" s="104">
        <v>0.3374629354558335</v>
      </c>
      <c r="W18" s="103">
        <v>5.9422575422632971</v>
      </c>
      <c r="X18" s="102">
        <v>13.483036735244097</v>
      </c>
      <c r="Y18" s="105">
        <v>86.516963264755901</v>
      </c>
      <c r="Z18" s="106">
        <v>0.34565980001707797</v>
      </c>
      <c r="AA18" s="107">
        <v>40.006706046625581</v>
      </c>
      <c r="AB18" s="108">
        <v>100</v>
      </c>
      <c r="AC18" s="14"/>
    </row>
    <row r="19" spans="1:29" ht="14.1" customHeight="1" x14ac:dyDescent="0.2">
      <c r="A19" s="14"/>
      <c r="B19" s="72" t="s">
        <v>241</v>
      </c>
      <c r="C19" s="905">
        <v>0.35408618000000003</v>
      </c>
      <c r="D19" s="906">
        <v>9.460876E-2</v>
      </c>
      <c r="E19" s="906">
        <v>0.25947742000000001</v>
      </c>
      <c r="F19" s="907">
        <v>5.3647031900000002</v>
      </c>
      <c r="G19" s="908">
        <v>7.7667490000000006E-2</v>
      </c>
      <c r="H19" s="907">
        <v>0.11076246000000001</v>
      </c>
      <c r="I19" s="906">
        <v>0.11076246000000001</v>
      </c>
      <c r="J19" s="909" t="s">
        <v>379</v>
      </c>
      <c r="K19" s="910" t="s">
        <v>379</v>
      </c>
      <c r="L19" s="747">
        <v>5.9072193200000003</v>
      </c>
      <c r="M19" s="911">
        <v>19.492678729999998</v>
      </c>
      <c r="N19" s="53"/>
      <c r="O19" s="1032"/>
      <c r="P19" s="14"/>
      <c r="Q19" s="33" t="s">
        <v>241</v>
      </c>
      <c r="R19" s="85">
        <v>5.994126183891205</v>
      </c>
      <c r="S19" s="86">
        <v>26.719133743090453</v>
      </c>
      <c r="T19" s="86">
        <v>73.280866256909547</v>
      </c>
      <c r="U19" s="87">
        <v>90.816048962949296</v>
      </c>
      <c r="V19" s="88">
        <v>1.3147893415272756</v>
      </c>
      <c r="W19" s="87">
        <v>1.8750355116322308</v>
      </c>
      <c r="X19" s="86">
        <v>100</v>
      </c>
      <c r="Y19" s="89" t="s">
        <v>379</v>
      </c>
      <c r="Z19" s="90" t="s">
        <v>379</v>
      </c>
      <c r="AA19" s="91">
        <v>30.304810343529432</v>
      </c>
      <c r="AB19" s="92">
        <v>100</v>
      </c>
      <c r="AC19" s="14"/>
    </row>
    <row r="20" spans="1:29" ht="14.1" customHeight="1" x14ac:dyDescent="0.2">
      <c r="A20" s="14"/>
      <c r="B20" s="71" t="s">
        <v>224</v>
      </c>
      <c r="C20" s="912">
        <v>11.48314315</v>
      </c>
      <c r="D20" s="913">
        <v>2.1673074900000002</v>
      </c>
      <c r="E20" s="913">
        <v>9.3158356600000012</v>
      </c>
      <c r="F20" s="914">
        <v>97.037528289999997</v>
      </c>
      <c r="G20" s="915">
        <v>4.3706889999999998E-2</v>
      </c>
      <c r="H20" s="914">
        <v>10.538874790000001</v>
      </c>
      <c r="I20" s="913">
        <v>4.8904751100000006</v>
      </c>
      <c r="J20" s="916">
        <v>5.6483996800000007</v>
      </c>
      <c r="K20" s="917">
        <v>0.70590097000000007</v>
      </c>
      <c r="L20" s="758">
        <v>119.80915409000001</v>
      </c>
      <c r="M20" s="918">
        <v>401.63096260999998</v>
      </c>
      <c r="N20" s="53"/>
      <c r="O20" s="1032"/>
      <c r="P20" s="14"/>
      <c r="Q20" s="32" t="s">
        <v>224</v>
      </c>
      <c r="R20" s="101">
        <v>9.5845290263663188</v>
      </c>
      <c r="S20" s="102">
        <v>18.873817574938098</v>
      </c>
      <c r="T20" s="102">
        <v>81.126182425061913</v>
      </c>
      <c r="U20" s="103">
        <v>80.993417428776709</v>
      </c>
      <c r="V20" s="104">
        <v>3.6480426167743087E-2</v>
      </c>
      <c r="W20" s="103">
        <v>8.7963852762730088</v>
      </c>
      <c r="X20" s="102">
        <v>46.404148521058573</v>
      </c>
      <c r="Y20" s="105">
        <v>53.595851478941427</v>
      </c>
      <c r="Z20" s="106">
        <v>0.58918784241622391</v>
      </c>
      <c r="AA20" s="107">
        <v>29.830656807786898</v>
      </c>
      <c r="AB20" s="108">
        <v>100</v>
      </c>
      <c r="AC20" s="14"/>
    </row>
    <row r="21" spans="1:29" ht="14.1" customHeight="1" x14ac:dyDescent="0.2">
      <c r="A21" s="14"/>
      <c r="B21" s="72" t="s">
        <v>225</v>
      </c>
      <c r="C21" s="905">
        <v>0.83637618000000014</v>
      </c>
      <c r="D21" s="906">
        <v>2.90628E-2</v>
      </c>
      <c r="E21" s="906">
        <v>0.80731338000000008</v>
      </c>
      <c r="F21" s="907">
        <v>2.0234655299999997</v>
      </c>
      <c r="G21" s="908" t="s">
        <v>379</v>
      </c>
      <c r="H21" s="907">
        <v>0.61324677999999999</v>
      </c>
      <c r="I21" s="906" t="s">
        <v>379</v>
      </c>
      <c r="J21" s="909">
        <v>0.61324677999999999</v>
      </c>
      <c r="K21" s="910" t="s">
        <v>379</v>
      </c>
      <c r="L21" s="747">
        <v>3.4730884900000003</v>
      </c>
      <c r="M21" s="911">
        <v>8.5033863899999993</v>
      </c>
      <c r="N21" s="53"/>
      <c r="O21" s="1032"/>
      <c r="P21" s="14"/>
      <c r="Q21" s="33" t="s">
        <v>225</v>
      </c>
      <c r="R21" s="85">
        <v>24.08162597665342</v>
      </c>
      <c r="S21" s="86">
        <v>3.4748478848357438</v>
      </c>
      <c r="T21" s="86">
        <v>96.525152115164246</v>
      </c>
      <c r="U21" s="87">
        <v>58.261271943577789</v>
      </c>
      <c r="V21" s="88" t="s">
        <v>379</v>
      </c>
      <c r="W21" s="87">
        <v>17.657102079768773</v>
      </c>
      <c r="X21" s="86" t="s">
        <v>379</v>
      </c>
      <c r="Y21" s="89">
        <v>100</v>
      </c>
      <c r="Z21" s="90" t="s">
        <v>379</v>
      </c>
      <c r="AA21" s="91">
        <v>40.843592549015057</v>
      </c>
      <c r="AB21" s="92">
        <v>100</v>
      </c>
      <c r="AC21" s="14"/>
    </row>
    <row r="22" spans="1:29" ht="14.1" customHeight="1" x14ac:dyDescent="0.2">
      <c r="A22" s="14"/>
      <c r="B22" s="71" t="s">
        <v>226</v>
      </c>
      <c r="C22" s="912">
        <v>0.36563180999999995</v>
      </c>
      <c r="D22" s="913">
        <v>2.2566000000000001E-3</v>
      </c>
      <c r="E22" s="913">
        <v>0.36337521</v>
      </c>
      <c r="F22" s="914">
        <v>2.47337265</v>
      </c>
      <c r="G22" s="915">
        <v>0.248418</v>
      </c>
      <c r="H22" s="914">
        <v>0.77473359000000008</v>
      </c>
      <c r="I22" s="913">
        <v>1.2907190000000001E-2</v>
      </c>
      <c r="J22" s="916">
        <v>0.76182640000000001</v>
      </c>
      <c r="K22" s="917" t="s">
        <v>379</v>
      </c>
      <c r="L22" s="758">
        <v>3.8621560499999994</v>
      </c>
      <c r="M22" s="918">
        <v>8.5589310899999997</v>
      </c>
      <c r="N22" s="53"/>
      <c r="O22" s="1032"/>
      <c r="P22" s="14"/>
      <c r="Q22" s="32" t="s">
        <v>226</v>
      </c>
      <c r="R22" s="101">
        <v>9.4670387541694492</v>
      </c>
      <c r="S22" s="102">
        <v>0.61717824824924294</v>
      </c>
      <c r="T22" s="102">
        <v>99.382821751750768</v>
      </c>
      <c r="U22" s="103">
        <v>64.041240643293023</v>
      </c>
      <c r="V22" s="104">
        <v>6.4321067503214948</v>
      </c>
      <c r="W22" s="103">
        <v>20.059613852216049</v>
      </c>
      <c r="X22" s="102">
        <v>1.6660165722258151</v>
      </c>
      <c r="Y22" s="105">
        <v>98.333983427774172</v>
      </c>
      <c r="Z22" s="106" t="s">
        <v>379</v>
      </c>
      <c r="AA22" s="107">
        <v>45.12428023298876</v>
      </c>
      <c r="AB22" s="108">
        <v>100</v>
      </c>
      <c r="AC22" s="14"/>
    </row>
    <row r="23" spans="1:29" ht="14.1" customHeight="1" x14ac:dyDescent="0.2">
      <c r="A23" s="14"/>
      <c r="B23" s="68" t="s">
        <v>227</v>
      </c>
      <c r="C23" s="905">
        <v>0.19200275999999999</v>
      </c>
      <c r="D23" s="906">
        <v>1.7225999999999999E-3</v>
      </c>
      <c r="E23" s="906">
        <v>0.19028016</v>
      </c>
      <c r="F23" s="907">
        <v>4.0427494900000003</v>
      </c>
      <c r="G23" s="908">
        <v>0.18084009000000001</v>
      </c>
      <c r="H23" s="907">
        <v>0.39940455000000002</v>
      </c>
      <c r="I23" s="906">
        <v>1.4942449999999999E-2</v>
      </c>
      <c r="J23" s="909">
        <v>0.38446210000000003</v>
      </c>
      <c r="K23" s="910">
        <v>0.24672199</v>
      </c>
      <c r="L23" s="747">
        <v>5.061718879999999</v>
      </c>
      <c r="M23" s="911">
        <v>14.756746050000002</v>
      </c>
      <c r="N23" s="53"/>
      <c r="O23" s="1032"/>
      <c r="P23" s="14"/>
      <c r="Q23" s="27" t="s">
        <v>227</v>
      </c>
      <c r="R23" s="85">
        <v>3.7932323890733346</v>
      </c>
      <c r="S23" s="86">
        <v>0.89717460311508013</v>
      </c>
      <c r="T23" s="86">
        <v>99.102825396884924</v>
      </c>
      <c r="U23" s="87">
        <v>79.869103477354727</v>
      </c>
      <c r="V23" s="88">
        <v>3.572701176956711</v>
      </c>
      <c r="W23" s="87">
        <v>7.8906900890552842</v>
      </c>
      <c r="X23" s="86">
        <v>3.741181716632922</v>
      </c>
      <c r="Y23" s="89">
        <v>96.258818283367077</v>
      </c>
      <c r="Z23" s="90">
        <v>4.8742728675599629</v>
      </c>
      <c r="AA23" s="91">
        <v>34.301050264397539</v>
      </c>
      <c r="AB23" s="92">
        <v>100</v>
      </c>
      <c r="AC23" s="14"/>
    </row>
    <row r="24" spans="1:29" ht="14.1" customHeight="1" x14ac:dyDescent="0.2">
      <c r="A24" s="14"/>
      <c r="B24" s="71" t="s">
        <v>228</v>
      </c>
      <c r="C24" s="912">
        <v>1.1145598299999999</v>
      </c>
      <c r="D24" s="913">
        <v>4.8921000000000001E-4</v>
      </c>
      <c r="E24" s="913">
        <v>1.1140706199999999</v>
      </c>
      <c r="F24" s="914">
        <v>6.42036812</v>
      </c>
      <c r="G24" s="915">
        <v>1.013174E-2</v>
      </c>
      <c r="H24" s="914">
        <v>1.4059299999999999E-3</v>
      </c>
      <c r="I24" s="913">
        <v>1.2826299999999999E-3</v>
      </c>
      <c r="J24" s="916">
        <v>1.2330000000000002E-4</v>
      </c>
      <c r="K24" s="917" t="s">
        <v>379</v>
      </c>
      <c r="L24" s="758">
        <v>7.5464656200000002</v>
      </c>
      <c r="M24" s="918">
        <v>11.98430237</v>
      </c>
      <c r="N24" s="53"/>
      <c r="O24" s="1032"/>
      <c r="P24" s="14"/>
      <c r="Q24" s="32" t="s">
        <v>228</v>
      </c>
      <c r="R24" s="101">
        <v>14.769295801814039</v>
      </c>
      <c r="S24" s="102">
        <v>4.3892663886872726E-2</v>
      </c>
      <c r="T24" s="102">
        <v>99.956107336113121</v>
      </c>
      <c r="U24" s="103">
        <v>85.077815805380951</v>
      </c>
      <c r="V24" s="104">
        <v>0.13425808199733108</v>
      </c>
      <c r="W24" s="103">
        <v>1.8630310807670514E-2</v>
      </c>
      <c r="X24" s="102">
        <v>91.230004338765099</v>
      </c>
      <c r="Y24" s="105">
        <v>8.7699956612349137</v>
      </c>
      <c r="Z24" s="106" t="s">
        <v>379</v>
      </c>
      <c r="AA24" s="107">
        <v>62.969586272212865</v>
      </c>
      <c r="AB24" s="108">
        <v>100</v>
      </c>
      <c r="AC24" s="14"/>
    </row>
    <row r="25" spans="1:29" ht="14.1" customHeight="1" x14ac:dyDescent="0.2">
      <c r="A25" s="14"/>
      <c r="B25" s="72" t="s">
        <v>229</v>
      </c>
      <c r="C25" s="905">
        <v>0.49776153000000001</v>
      </c>
      <c r="D25" s="906">
        <v>1.2755399999999999E-3</v>
      </c>
      <c r="E25" s="906">
        <v>0.49648598999999999</v>
      </c>
      <c r="F25" s="907">
        <v>10.57228845</v>
      </c>
      <c r="G25" s="908">
        <v>0.12626736999999999</v>
      </c>
      <c r="H25" s="907">
        <v>1.8478149999999999E-2</v>
      </c>
      <c r="I25" s="906">
        <v>1.8478149999999999E-2</v>
      </c>
      <c r="J25" s="909" t="s">
        <v>379</v>
      </c>
      <c r="K25" s="910" t="s">
        <v>379</v>
      </c>
      <c r="L25" s="747">
        <v>11.214795500000001</v>
      </c>
      <c r="M25" s="911">
        <v>46.568840860000002</v>
      </c>
      <c r="N25" s="53"/>
      <c r="O25" s="1032"/>
      <c r="P25" s="14"/>
      <c r="Q25" s="33" t="s">
        <v>229</v>
      </c>
      <c r="R25" s="85">
        <v>4.4384360820489324</v>
      </c>
      <c r="S25" s="86">
        <v>0.25625523933117128</v>
      </c>
      <c r="T25" s="86">
        <v>99.743744760668832</v>
      </c>
      <c r="U25" s="87">
        <v>94.270898207640073</v>
      </c>
      <c r="V25" s="88">
        <v>1.1258998882324691</v>
      </c>
      <c r="W25" s="87">
        <v>0.16476582207852114</v>
      </c>
      <c r="X25" s="86">
        <v>100</v>
      </c>
      <c r="Y25" s="89" t="s">
        <v>379</v>
      </c>
      <c r="Z25" s="90" t="s">
        <v>379</v>
      </c>
      <c r="AA25" s="91">
        <v>24.08218734435556</v>
      </c>
      <c r="AB25" s="92">
        <v>100</v>
      </c>
      <c r="AC25" s="14"/>
    </row>
    <row r="26" spans="1:29" ht="14.1" customHeight="1" x14ac:dyDescent="0.2">
      <c r="A26" s="14"/>
      <c r="B26" s="71" t="s">
        <v>230</v>
      </c>
      <c r="C26" s="912">
        <v>0.31510392000000004</v>
      </c>
      <c r="D26" s="913">
        <v>1.29799E-3</v>
      </c>
      <c r="E26" s="913">
        <v>0.31380593000000001</v>
      </c>
      <c r="F26" s="914">
        <v>0.49140064999999999</v>
      </c>
      <c r="G26" s="915" t="s">
        <v>379</v>
      </c>
      <c r="H26" s="914">
        <v>3.7259879999999996</v>
      </c>
      <c r="I26" s="913">
        <v>3.2868000000000001E-2</v>
      </c>
      <c r="J26" s="916">
        <v>3.69312</v>
      </c>
      <c r="K26" s="917">
        <v>1.692306E-2</v>
      </c>
      <c r="L26" s="758">
        <v>4.5494156300000004</v>
      </c>
      <c r="M26" s="918">
        <v>6.8135875299999995</v>
      </c>
      <c r="N26" s="53"/>
      <c r="O26" s="1032"/>
      <c r="P26" s="14"/>
      <c r="Q26" s="32" t="s">
        <v>230</v>
      </c>
      <c r="R26" s="101">
        <v>6.9262504380150469</v>
      </c>
      <c r="S26" s="102">
        <v>0.4119244216320761</v>
      </c>
      <c r="T26" s="102">
        <v>99.588075578367921</v>
      </c>
      <c r="U26" s="103">
        <v>10.801401541762408</v>
      </c>
      <c r="V26" s="104" t="s">
        <v>379</v>
      </c>
      <c r="W26" s="103">
        <v>81.90036486070629</v>
      </c>
      <c r="X26" s="102">
        <v>0.88212844485811548</v>
      </c>
      <c r="Y26" s="105">
        <v>99.117871555141889</v>
      </c>
      <c r="Z26" s="106">
        <v>0.37198315951624755</v>
      </c>
      <c r="AA26" s="107">
        <v>66.769753965426787</v>
      </c>
      <c r="AB26" s="108">
        <v>100</v>
      </c>
      <c r="AC26" s="14"/>
    </row>
    <row r="27" spans="1:29" ht="14.1" customHeight="1" x14ac:dyDescent="0.2">
      <c r="A27" s="14"/>
      <c r="B27" s="72" t="s">
        <v>231</v>
      </c>
      <c r="C27" s="905">
        <v>10.135536800000001</v>
      </c>
      <c r="D27" s="906">
        <v>2.1465080000000001E-2</v>
      </c>
      <c r="E27" s="906">
        <v>10.11407172</v>
      </c>
      <c r="F27" s="907">
        <v>32.853995949999998</v>
      </c>
      <c r="G27" s="908">
        <v>8.462683E-2</v>
      </c>
      <c r="H27" s="907">
        <v>44.12777079</v>
      </c>
      <c r="I27" s="906">
        <v>0.69913341000000007</v>
      </c>
      <c r="J27" s="909">
        <v>43.428637379999998</v>
      </c>
      <c r="K27" s="910" t="s">
        <v>379</v>
      </c>
      <c r="L27" s="747">
        <v>87.201930369999999</v>
      </c>
      <c r="M27" s="911">
        <v>218.80442897999998</v>
      </c>
      <c r="N27" s="53"/>
      <c r="O27" s="1032"/>
      <c r="P27" s="14"/>
      <c r="Q27" s="33" t="s">
        <v>231</v>
      </c>
      <c r="R27" s="85">
        <v>11.623064715419327</v>
      </c>
      <c r="S27" s="86">
        <v>0.21178039627856712</v>
      </c>
      <c r="T27" s="86">
        <v>99.78821960372143</v>
      </c>
      <c r="U27" s="87">
        <v>37.675766821444959</v>
      </c>
      <c r="V27" s="88">
        <v>9.7046968617467783E-2</v>
      </c>
      <c r="W27" s="87">
        <v>50.604121494518239</v>
      </c>
      <c r="X27" s="86">
        <v>1.5843388358027684</v>
      </c>
      <c r="Y27" s="89">
        <v>98.415661164197232</v>
      </c>
      <c r="Z27" s="90" t="s">
        <v>379</v>
      </c>
      <c r="AA27" s="91">
        <v>39.853823241379985</v>
      </c>
      <c r="AB27" s="92">
        <v>100</v>
      </c>
      <c r="AC27" s="14"/>
    </row>
    <row r="28" spans="1:29" ht="14.1" customHeight="1" x14ac:dyDescent="0.2">
      <c r="A28" s="34"/>
      <c r="B28" s="71" t="s">
        <v>232</v>
      </c>
      <c r="C28" s="912">
        <v>2.12732287</v>
      </c>
      <c r="D28" s="913">
        <v>5.4667430000000003E-2</v>
      </c>
      <c r="E28" s="913">
        <v>2.0726554400000001</v>
      </c>
      <c r="F28" s="914">
        <v>20.835029729999999</v>
      </c>
      <c r="G28" s="915">
        <v>0.1237125</v>
      </c>
      <c r="H28" s="914">
        <v>5.7148730000000002E-2</v>
      </c>
      <c r="I28" s="913">
        <v>1.151779E-2</v>
      </c>
      <c r="J28" s="916">
        <v>4.5630940000000002E-2</v>
      </c>
      <c r="K28" s="917">
        <v>0.39352188999999999</v>
      </c>
      <c r="L28" s="758">
        <v>23.536735719999999</v>
      </c>
      <c r="M28" s="918">
        <v>69.851755109999999</v>
      </c>
      <c r="N28" s="53"/>
      <c r="O28" s="1032"/>
      <c r="P28" s="34"/>
      <c r="Q28" s="32" t="s">
        <v>232</v>
      </c>
      <c r="R28" s="101">
        <v>9.0383088602738493</v>
      </c>
      <c r="S28" s="102">
        <v>2.5697758798597414</v>
      </c>
      <c r="T28" s="102">
        <v>97.430224120140267</v>
      </c>
      <c r="U28" s="103">
        <v>88.52132248863947</v>
      </c>
      <c r="V28" s="104">
        <v>0.5256145179676599</v>
      </c>
      <c r="W28" s="103">
        <v>0.24280652457442814</v>
      </c>
      <c r="X28" s="102">
        <v>20.154061166363626</v>
      </c>
      <c r="Y28" s="105">
        <v>79.845938833636382</v>
      </c>
      <c r="Z28" s="106">
        <v>1.6719476085445888</v>
      </c>
      <c r="AA28" s="107">
        <v>33.695267474575559</v>
      </c>
      <c r="AB28" s="108">
        <v>100</v>
      </c>
      <c r="AC28" s="14"/>
    </row>
    <row r="29" spans="1:29" ht="14.1" customHeight="1" x14ac:dyDescent="0.2">
      <c r="A29" s="34"/>
      <c r="B29" s="72" t="s">
        <v>233</v>
      </c>
      <c r="C29" s="905">
        <v>1.7074119999999997</v>
      </c>
      <c r="D29" s="906">
        <v>5.6811999999999994E-2</v>
      </c>
      <c r="E29" s="906">
        <v>1.6505999999999998</v>
      </c>
      <c r="F29" s="907">
        <v>45.123346380000001</v>
      </c>
      <c r="G29" s="908">
        <v>0.35047500000000004</v>
      </c>
      <c r="H29" s="907">
        <v>0.4730491</v>
      </c>
      <c r="I29" s="906">
        <v>1.1172899999999999E-2</v>
      </c>
      <c r="J29" s="909">
        <v>0.46187619999999996</v>
      </c>
      <c r="K29" s="910">
        <v>0.60641201</v>
      </c>
      <c r="L29" s="747">
        <v>48.260694489999992</v>
      </c>
      <c r="M29" s="911">
        <v>322.97414326000001</v>
      </c>
      <c r="N29" s="53"/>
      <c r="O29" s="1032"/>
      <c r="P29" s="34"/>
      <c r="Q29" s="33" t="s">
        <v>233</v>
      </c>
      <c r="R29" s="85">
        <v>3.5378935550829866</v>
      </c>
      <c r="S29" s="86">
        <v>3.3273749979501144</v>
      </c>
      <c r="T29" s="86">
        <v>96.672625002049898</v>
      </c>
      <c r="U29" s="87">
        <v>93.499165017921413</v>
      </c>
      <c r="V29" s="88">
        <v>0.72621209392795061</v>
      </c>
      <c r="W29" s="87">
        <v>0.980195384668614</v>
      </c>
      <c r="X29" s="86">
        <v>2.3618901293755763</v>
      </c>
      <c r="Y29" s="89">
        <v>97.638109870624419</v>
      </c>
      <c r="Z29" s="90">
        <v>1.2565339483990507</v>
      </c>
      <c r="AA29" s="91">
        <v>14.94258766440918</v>
      </c>
      <c r="AB29" s="92">
        <v>100</v>
      </c>
      <c r="AC29" s="14"/>
    </row>
    <row r="30" spans="1:29" ht="14.1" customHeight="1" x14ac:dyDescent="0.2">
      <c r="A30" s="34"/>
      <c r="B30" s="71" t="s">
        <v>234</v>
      </c>
      <c r="C30" s="912">
        <v>3.0879797899999999</v>
      </c>
      <c r="D30" s="913">
        <v>0.36799629</v>
      </c>
      <c r="E30" s="913">
        <v>2.7199834999999997</v>
      </c>
      <c r="F30" s="914">
        <v>16.18553215</v>
      </c>
      <c r="G30" s="915">
        <v>3.2946950000000003E-2</v>
      </c>
      <c r="H30" s="914">
        <v>2.30968836</v>
      </c>
      <c r="I30" s="913">
        <v>0.22513037999999999</v>
      </c>
      <c r="J30" s="916">
        <v>2.08455798</v>
      </c>
      <c r="K30" s="917" t="s">
        <v>379</v>
      </c>
      <c r="L30" s="758">
        <v>21.616147250000001</v>
      </c>
      <c r="M30" s="918">
        <v>55.115030519999998</v>
      </c>
      <c r="N30" s="53"/>
      <c r="O30" s="1032"/>
      <c r="P30" s="34"/>
      <c r="Q30" s="32" t="s">
        <v>234</v>
      </c>
      <c r="R30" s="101">
        <v>14.285523475974655</v>
      </c>
      <c r="S30" s="102">
        <v>11.917056296537485</v>
      </c>
      <c r="T30" s="102">
        <v>88.082943703462519</v>
      </c>
      <c r="U30" s="103">
        <v>74.877044289194501</v>
      </c>
      <c r="V30" s="104">
        <v>0.15241823447515607</v>
      </c>
      <c r="W30" s="103">
        <v>10.685014000355682</v>
      </c>
      <c r="X30" s="102">
        <v>9.7472188845425016</v>
      </c>
      <c r="Y30" s="105">
        <v>90.252781115457509</v>
      </c>
      <c r="Z30" s="106" t="s">
        <v>379</v>
      </c>
      <c r="AA30" s="107">
        <v>39.220058568516968</v>
      </c>
      <c r="AB30" s="108">
        <v>100</v>
      </c>
      <c r="AC30" s="14"/>
    </row>
    <row r="31" spans="1:29" ht="14.1" customHeight="1" x14ac:dyDescent="0.2">
      <c r="A31" s="34"/>
      <c r="B31" s="72" t="s">
        <v>235</v>
      </c>
      <c r="C31" s="905">
        <v>0.52273362000000001</v>
      </c>
      <c r="D31" s="906">
        <v>0.12165652</v>
      </c>
      <c r="E31" s="906">
        <v>0.40107709999999996</v>
      </c>
      <c r="F31" s="907">
        <v>14.02858202</v>
      </c>
      <c r="G31" s="908">
        <v>0.56720457999999996</v>
      </c>
      <c r="H31" s="907">
        <v>0.17583715999999999</v>
      </c>
      <c r="I31" s="906">
        <v>0.13235933</v>
      </c>
      <c r="J31" s="909">
        <v>4.3477829999999995E-2</v>
      </c>
      <c r="K31" s="910">
        <v>2.663571E-2</v>
      </c>
      <c r="L31" s="747">
        <v>15.32099309</v>
      </c>
      <c r="M31" s="911">
        <v>84.305148310000007</v>
      </c>
      <c r="N31" s="53"/>
      <c r="O31" s="1032"/>
      <c r="P31" s="34"/>
      <c r="Q31" s="33" t="s">
        <v>235</v>
      </c>
      <c r="R31" s="85">
        <v>3.4118781787140664</v>
      </c>
      <c r="S31" s="86">
        <v>23.273138620775914</v>
      </c>
      <c r="T31" s="86">
        <v>76.726861379224076</v>
      </c>
      <c r="U31" s="87">
        <v>91.564443228921263</v>
      </c>
      <c r="V31" s="88">
        <v>3.7021397808097301</v>
      </c>
      <c r="W31" s="87">
        <v>1.1476877443066584</v>
      </c>
      <c r="X31" s="86">
        <v>75.273810154804593</v>
      </c>
      <c r="Y31" s="89">
        <v>24.726189845195407</v>
      </c>
      <c r="Z31" s="90">
        <v>0.17385106724827848</v>
      </c>
      <c r="AA31" s="91">
        <v>18.173259162848389</v>
      </c>
      <c r="AB31" s="92">
        <v>100</v>
      </c>
      <c r="AC31" s="14"/>
    </row>
    <row r="32" spans="1:29" ht="14.1" customHeight="1" x14ac:dyDescent="0.2">
      <c r="A32" s="34"/>
      <c r="B32" s="69" t="s">
        <v>236</v>
      </c>
      <c r="C32" s="912">
        <v>6.814126999999999E-2</v>
      </c>
      <c r="D32" s="913">
        <v>1.74658E-3</v>
      </c>
      <c r="E32" s="913">
        <v>6.6394689999999992E-2</v>
      </c>
      <c r="F32" s="914">
        <v>5.66538158</v>
      </c>
      <c r="G32" s="915">
        <v>3.7470959999999998E-2</v>
      </c>
      <c r="H32" s="914">
        <v>0.16053192999999999</v>
      </c>
      <c r="I32" s="913" t="s">
        <v>379</v>
      </c>
      <c r="J32" s="916">
        <v>0.16053192999999999</v>
      </c>
      <c r="K32" s="917">
        <v>1.1326000000000001E-3</v>
      </c>
      <c r="L32" s="758">
        <v>5.9326583399999997</v>
      </c>
      <c r="M32" s="918">
        <v>15.901685260000001</v>
      </c>
      <c r="N32" s="55"/>
      <c r="O32" s="1032"/>
      <c r="P32" s="34"/>
      <c r="Q32" s="29" t="s">
        <v>236</v>
      </c>
      <c r="R32" s="101">
        <v>1.1485790364931077</v>
      </c>
      <c r="S32" s="102">
        <v>2.5631750039293371</v>
      </c>
      <c r="T32" s="102">
        <v>97.436824996070669</v>
      </c>
      <c r="U32" s="103">
        <v>95.494822983519398</v>
      </c>
      <c r="V32" s="104">
        <v>0.63160488692493955</v>
      </c>
      <c r="W32" s="103">
        <v>2.7059021571769799</v>
      </c>
      <c r="X32" s="102" t="s">
        <v>379</v>
      </c>
      <c r="Y32" s="105">
        <v>100</v>
      </c>
      <c r="Z32" s="106">
        <v>1.9090935885581441E-2</v>
      </c>
      <c r="AA32" s="107">
        <v>37.308362245876822</v>
      </c>
      <c r="AB32" s="108">
        <v>100</v>
      </c>
      <c r="AC32" s="14"/>
    </row>
    <row r="33" spans="1:29" ht="14.1" customHeight="1" x14ac:dyDescent="0.2">
      <c r="A33" s="34"/>
      <c r="B33" s="68" t="s">
        <v>237</v>
      </c>
      <c r="C33" s="905">
        <v>9.4181299999999996E-2</v>
      </c>
      <c r="D33" s="906">
        <v>5.0181599999999998E-3</v>
      </c>
      <c r="E33" s="906">
        <v>8.9163140000000002E-2</v>
      </c>
      <c r="F33" s="907">
        <v>6.4033709200000004</v>
      </c>
      <c r="G33" s="908">
        <v>7.1737060000000005E-2</v>
      </c>
      <c r="H33" s="907">
        <v>1.0410849999999999E-2</v>
      </c>
      <c r="I33" s="906">
        <v>1.1232800000000002E-3</v>
      </c>
      <c r="J33" s="909">
        <v>9.2875700000000002E-3</v>
      </c>
      <c r="K33" s="910">
        <v>1.8848999999999998E-4</v>
      </c>
      <c r="L33" s="747">
        <v>6.5798886200000002</v>
      </c>
      <c r="M33" s="911">
        <v>35.336328479999999</v>
      </c>
      <c r="N33" s="55"/>
      <c r="O33" s="1032"/>
      <c r="P33" s="34"/>
      <c r="Q33" s="27" t="s">
        <v>237</v>
      </c>
      <c r="R33" s="85">
        <v>1.4313509762723002</v>
      </c>
      <c r="S33" s="86">
        <v>5.328191477501373</v>
      </c>
      <c r="T33" s="86">
        <v>94.671808522498637</v>
      </c>
      <c r="U33" s="87">
        <v>97.317314772419365</v>
      </c>
      <c r="V33" s="88">
        <v>1.0902473300528299</v>
      </c>
      <c r="W33" s="87">
        <v>0.15822228309998351</v>
      </c>
      <c r="X33" s="86">
        <v>10.78951286398325</v>
      </c>
      <c r="Y33" s="89">
        <v>89.210487136016752</v>
      </c>
      <c r="Z33" s="90">
        <v>2.8646381555315742E-3</v>
      </c>
      <c r="AA33" s="91">
        <v>18.620747833845133</v>
      </c>
      <c r="AB33" s="92">
        <v>100</v>
      </c>
      <c r="AC33" s="14"/>
    </row>
    <row r="34" spans="1:29" ht="14.1" customHeight="1" x14ac:dyDescent="0.2">
      <c r="A34" s="34"/>
      <c r="B34" s="69" t="s">
        <v>238</v>
      </c>
      <c r="C34" s="912">
        <v>2.0920552799999999</v>
      </c>
      <c r="D34" s="913">
        <v>0.20349528</v>
      </c>
      <c r="E34" s="913">
        <v>1.88856</v>
      </c>
      <c r="F34" s="914">
        <v>11.051600280000001</v>
      </c>
      <c r="G34" s="915">
        <v>9.874912000000001E-2</v>
      </c>
      <c r="H34" s="914">
        <v>0.84083055000000007</v>
      </c>
      <c r="I34" s="913">
        <v>0.48385683000000002</v>
      </c>
      <c r="J34" s="916">
        <v>0.35697371999999999</v>
      </c>
      <c r="K34" s="917">
        <v>0.63326102000000006</v>
      </c>
      <c r="L34" s="758">
        <v>14.716496250000002</v>
      </c>
      <c r="M34" s="918">
        <v>52.978866860000004</v>
      </c>
      <c r="N34" s="55"/>
      <c r="O34" s="1032"/>
      <c r="P34" s="364"/>
      <c r="Q34" s="29" t="s">
        <v>238</v>
      </c>
      <c r="R34" s="101">
        <v>14.215715782212765</v>
      </c>
      <c r="S34" s="102">
        <v>9.7270508071851722</v>
      </c>
      <c r="T34" s="102">
        <v>90.272949192814835</v>
      </c>
      <c r="U34" s="103">
        <v>75.096681249791359</v>
      </c>
      <c r="V34" s="104">
        <v>0.67100971809101639</v>
      </c>
      <c r="W34" s="103">
        <v>5.7135240325970926</v>
      </c>
      <c r="X34" s="102">
        <v>57.545105848021336</v>
      </c>
      <c r="Y34" s="105">
        <v>42.454894151978657</v>
      </c>
      <c r="Z34" s="106">
        <v>4.3030692173077538</v>
      </c>
      <c r="AA34" s="411">
        <v>27.778050234425116</v>
      </c>
      <c r="AB34" s="108">
        <v>100</v>
      </c>
      <c r="AC34" s="14"/>
    </row>
    <row r="35" spans="1:29" ht="14.1" customHeight="1" x14ac:dyDescent="0.2">
      <c r="A35" s="34"/>
      <c r="B35" s="68" t="s">
        <v>239</v>
      </c>
      <c r="C35" s="905">
        <v>2.6778255399999997</v>
      </c>
      <c r="D35" s="906">
        <v>0.51526468000000003</v>
      </c>
      <c r="E35" s="906">
        <v>2.1625608600000001</v>
      </c>
      <c r="F35" s="907">
        <v>17.740549869999999</v>
      </c>
      <c r="G35" s="908">
        <v>5.9188909999999997E-2</v>
      </c>
      <c r="H35" s="907">
        <v>6.0715574600000002</v>
      </c>
      <c r="I35" s="906">
        <v>0.30208300000000005</v>
      </c>
      <c r="J35" s="909">
        <v>5.7694744600000005</v>
      </c>
      <c r="K35" s="910">
        <v>0.29610160000000002</v>
      </c>
      <c r="L35" s="747">
        <v>26.845223380000004</v>
      </c>
      <c r="M35" s="911">
        <v>53.642328780000007</v>
      </c>
      <c r="N35" s="55"/>
      <c r="O35" s="1032"/>
      <c r="P35" s="364"/>
      <c r="Q35" s="27" t="s">
        <v>239</v>
      </c>
      <c r="R35" s="85">
        <v>9.9750540425564491</v>
      </c>
      <c r="S35" s="86">
        <v>19.241906252040604</v>
      </c>
      <c r="T35" s="86">
        <v>80.758093747959407</v>
      </c>
      <c r="U35" s="87">
        <v>66.084567890826008</v>
      </c>
      <c r="V35" s="88">
        <v>0.2204820915891369</v>
      </c>
      <c r="W35" s="87">
        <v>22.61690049680637</v>
      </c>
      <c r="X35" s="86">
        <v>4.9753790850231043</v>
      </c>
      <c r="Y35" s="89">
        <v>95.024620914976893</v>
      </c>
      <c r="Z35" s="90">
        <v>1.1029954782220179</v>
      </c>
      <c r="AA35" s="409">
        <v>50.044850756011492</v>
      </c>
      <c r="AB35" s="92">
        <v>100</v>
      </c>
      <c r="AC35" s="14"/>
    </row>
    <row r="36" spans="1:29" ht="14.1" customHeight="1" x14ac:dyDescent="0.2">
      <c r="A36" s="34"/>
      <c r="B36" s="989" t="s">
        <v>240</v>
      </c>
      <c r="C36" s="990">
        <v>33.54571318</v>
      </c>
      <c r="D36" s="991">
        <v>1.5276651300000001</v>
      </c>
      <c r="E36" s="991">
        <v>32.018048050000004</v>
      </c>
      <c r="F36" s="992">
        <v>107.40930598</v>
      </c>
      <c r="G36" s="993">
        <v>2.09511768</v>
      </c>
      <c r="H36" s="992">
        <v>11.0620447</v>
      </c>
      <c r="I36" s="991">
        <v>2.2991869700000001</v>
      </c>
      <c r="J36" s="994">
        <v>8.7628577300000003</v>
      </c>
      <c r="K36" s="995">
        <v>0.44355540000000004</v>
      </c>
      <c r="L36" s="996">
        <v>154.55573694</v>
      </c>
      <c r="M36" s="997">
        <v>521.24994499000002</v>
      </c>
      <c r="N36" s="53"/>
      <c r="O36" s="1032"/>
      <c r="P36" s="364"/>
      <c r="Q36" s="633" t="s">
        <v>240</v>
      </c>
      <c r="R36" s="998">
        <v>21.704605629115381</v>
      </c>
      <c r="S36" s="999">
        <v>4.5539801816191412</v>
      </c>
      <c r="T36" s="999">
        <v>95.446019818380876</v>
      </c>
      <c r="U36" s="1000">
        <v>69.495515408591601</v>
      </c>
      <c r="V36" s="1001">
        <v>1.3555741905674743</v>
      </c>
      <c r="W36" s="1000">
        <v>7.1573174306007097</v>
      </c>
      <c r="X36" s="999">
        <v>20.784466455826202</v>
      </c>
      <c r="Y36" s="1002">
        <v>79.215533544173809</v>
      </c>
      <c r="Z36" s="1003">
        <v>0.28698734112483476</v>
      </c>
      <c r="AA36" s="1004">
        <v>29.650983837123491</v>
      </c>
      <c r="AB36" s="1005">
        <v>100</v>
      </c>
      <c r="AC36" s="14"/>
    </row>
    <row r="37" spans="1:29" ht="14.1" customHeight="1" x14ac:dyDescent="0.2">
      <c r="A37" s="34"/>
      <c r="B37" s="988" t="s">
        <v>242</v>
      </c>
      <c r="C37" s="941" t="s">
        <v>379</v>
      </c>
      <c r="D37" s="942" t="s">
        <v>379</v>
      </c>
      <c r="E37" s="942" t="s">
        <v>379</v>
      </c>
      <c r="F37" s="943" t="s">
        <v>379</v>
      </c>
      <c r="G37" s="944" t="s">
        <v>379</v>
      </c>
      <c r="H37" s="943" t="s">
        <v>379</v>
      </c>
      <c r="I37" s="942" t="s">
        <v>379</v>
      </c>
      <c r="J37" s="945" t="s">
        <v>379</v>
      </c>
      <c r="K37" s="946" t="s">
        <v>379</v>
      </c>
      <c r="L37" s="780" t="s">
        <v>379</v>
      </c>
      <c r="M37" s="947" t="s">
        <v>379</v>
      </c>
      <c r="N37" s="53"/>
      <c r="O37" s="1033"/>
      <c r="P37" s="34"/>
      <c r="Q37" s="632" t="s">
        <v>242</v>
      </c>
      <c r="R37" s="119" t="s">
        <v>379</v>
      </c>
      <c r="S37" s="120" t="s">
        <v>379</v>
      </c>
      <c r="T37" s="120" t="s">
        <v>379</v>
      </c>
      <c r="U37" s="121" t="s">
        <v>379</v>
      </c>
      <c r="V37" s="122" t="s">
        <v>379</v>
      </c>
      <c r="W37" s="121" t="s">
        <v>379</v>
      </c>
      <c r="X37" s="120" t="s">
        <v>379</v>
      </c>
      <c r="Y37" s="123" t="s">
        <v>379</v>
      </c>
      <c r="Z37" s="124" t="s">
        <v>379</v>
      </c>
      <c r="AA37" s="125" t="s">
        <v>379</v>
      </c>
      <c r="AB37" s="126" t="s">
        <v>379</v>
      </c>
      <c r="AC37" s="14"/>
    </row>
    <row r="38" spans="1:29" ht="14.1" customHeight="1" x14ac:dyDescent="0.2">
      <c r="A38" s="34"/>
      <c r="B38" s="73" t="s">
        <v>243</v>
      </c>
      <c r="C38" s="933">
        <v>11.48839875</v>
      </c>
      <c r="D38" s="934">
        <v>3.7187919000000003</v>
      </c>
      <c r="E38" s="934">
        <v>7.7696068499999997</v>
      </c>
      <c r="F38" s="935">
        <v>55.471148820000003</v>
      </c>
      <c r="G38" s="936">
        <v>0.44288459999999996</v>
      </c>
      <c r="H38" s="935">
        <v>4.1984584099999998</v>
      </c>
      <c r="I38" s="934">
        <v>1.60930035</v>
      </c>
      <c r="J38" s="937">
        <v>2.5891580600000004</v>
      </c>
      <c r="K38" s="938" t="s">
        <v>379</v>
      </c>
      <c r="L38" s="939">
        <v>71.600890580000012</v>
      </c>
      <c r="M38" s="940">
        <v>367.85692577000003</v>
      </c>
      <c r="N38" s="53"/>
      <c r="O38" s="1033"/>
      <c r="P38" s="34"/>
      <c r="Q38" s="37" t="s">
        <v>243</v>
      </c>
      <c r="R38" s="127">
        <v>16.045050078202529</v>
      </c>
      <c r="S38" s="128">
        <v>32.369975841933588</v>
      </c>
      <c r="T38" s="128">
        <v>67.630024158066419</v>
      </c>
      <c r="U38" s="129">
        <v>77.472707909997055</v>
      </c>
      <c r="V38" s="130">
        <v>0.61854621697081114</v>
      </c>
      <c r="W38" s="129">
        <v>5.8636957948295949</v>
      </c>
      <c r="X38" s="128">
        <v>38.330744117100835</v>
      </c>
      <c r="Y38" s="131">
        <v>61.669255882899186</v>
      </c>
      <c r="Z38" s="132" t="s">
        <v>379</v>
      </c>
      <c r="AA38" s="133">
        <v>19.46433125599706</v>
      </c>
      <c r="AB38" s="134">
        <v>100</v>
      </c>
      <c r="AC38" s="14"/>
    </row>
    <row r="39" spans="1:29" ht="14.1" customHeight="1" x14ac:dyDescent="0.2">
      <c r="A39" s="34"/>
      <c r="B39" s="70" t="s">
        <v>244</v>
      </c>
      <c r="C39" s="941">
        <v>0.46302828000000001</v>
      </c>
      <c r="D39" s="942">
        <v>2.0869820000000001E-2</v>
      </c>
      <c r="E39" s="942">
        <v>0.44215845999999998</v>
      </c>
      <c r="F39" s="943">
        <v>0.78224998000000001</v>
      </c>
      <c r="G39" s="944" t="s">
        <v>379</v>
      </c>
      <c r="H39" s="943">
        <v>0.19578361999999999</v>
      </c>
      <c r="I39" s="942">
        <v>1.3717190000000001E-2</v>
      </c>
      <c r="J39" s="945">
        <v>0.18206643</v>
      </c>
      <c r="K39" s="946" t="s">
        <v>379</v>
      </c>
      <c r="L39" s="780">
        <v>1.4410618800000001</v>
      </c>
      <c r="M39" s="947">
        <v>3.94801213</v>
      </c>
      <c r="N39" s="53"/>
      <c r="O39" s="1033"/>
      <c r="P39" s="34"/>
      <c r="Q39" s="30" t="s">
        <v>244</v>
      </c>
      <c r="R39" s="119">
        <v>32.131047696577745</v>
      </c>
      <c r="S39" s="120">
        <v>4.5072452162101202</v>
      </c>
      <c r="T39" s="120">
        <v>95.492754783789863</v>
      </c>
      <c r="U39" s="121">
        <v>54.282886172799181</v>
      </c>
      <c r="V39" s="122" t="s">
        <v>379</v>
      </c>
      <c r="W39" s="121">
        <v>13.586066130623065</v>
      </c>
      <c r="X39" s="120">
        <v>7.0063011400034387</v>
      </c>
      <c r="Y39" s="123">
        <v>92.99369885999657</v>
      </c>
      <c r="Z39" s="124" t="s">
        <v>379</v>
      </c>
      <c r="AA39" s="125">
        <v>36.500948643235304</v>
      </c>
      <c r="AB39" s="126">
        <v>100</v>
      </c>
      <c r="AC39" s="14"/>
    </row>
    <row r="40" spans="1:29" ht="14.1" customHeight="1" x14ac:dyDescent="0.2">
      <c r="A40" s="34"/>
      <c r="B40" s="69" t="s">
        <v>245</v>
      </c>
      <c r="C40" s="912">
        <v>2.4612385300000001</v>
      </c>
      <c r="D40" s="913">
        <v>1.2274906299999999</v>
      </c>
      <c r="E40" s="913">
        <v>1.2337479</v>
      </c>
      <c r="F40" s="914">
        <v>10.0142544</v>
      </c>
      <c r="G40" s="915">
        <v>4.2474100000000001E-2</v>
      </c>
      <c r="H40" s="914">
        <v>3.4456023500000001</v>
      </c>
      <c r="I40" s="913">
        <v>1.89113894</v>
      </c>
      <c r="J40" s="916">
        <v>1.5544634100000001</v>
      </c>
      <c r="K40" s="917">
        <v>1.5973226600000001</v>
      </c>
      <c r="L40" s="758">
        <v>17.560892040000002</v>
      </c>
      <c r="M40" s="918">
        <v>46.889444759999996</v>
      </c>
      <c r="N40" s="53"/>
      <c r="O40" s="1033"/>
      <c r="P40" s="34"/>
      <c r="Q40" s="29" t="s">
        <v>245</v>
      </c>
      <c r="R40" s="101">
        <v>14.015452770814937</v>
      </c>
      <c r="S40" s="102">
        <v>49.872883714363105</v>
      </c>
      <c r="T40" s="102">
        <v>50.127116285636887</v>
      </c>
      <c r="U40" s="103">
        <v>57.025886710023869</v>
      </c>
      <c r="V40" s="104">
        <v>0.24186755378515495</v>
      </c>
      <c r="W40" s="103">
        <v>19.620884532241561</v>
      </c>
      <c r="X40" s="102">
        <v>54.885583067935862</v>
      </c>
      <c r="Y40" s="105">
        <v>45.114416932064145</v>
      </c>
      <c r="Z40" s="106">
        <v>9.0959084331344702</v>
      </c>
      <c r="AA40" s="107">
        <v>37.451695429289202</v>
      </c>
      <c r="AB40" s="108">
        <v>100</v>
      </c>
      <c r="AC40" s="14"/>
    </row>
    <row r="41" spans="1:29" ht="14.1" customHeight="1" x14ac:dyDescent="0.2">
      <c r="A41" s="34"/>
      <c r="B41" s="68" t="s">
        <v>246</v>
      </c>
      <c r="C41" s="905">
        <v>4.7941599300000002</v>
      </c>
      <c r="D41" s="906">
        <v>0.13665012999999998</v>
      </c>
      <c r="E41" s="906">
        <v>4.6575097999999997</v>
      </c>
      <c r="F41" s="907">
        <v>15.86722531</v>
      </c>
      <c r="G41" s="908">
        <v>3.9690070000000001E-2</v>
      </c>
      <c r="H41" s="907">
        <v>0.14878553999999999</v>
      </c>
      <c r="I41" s="906">
        <v>0.12113865</v>
      </c>
      <c r="J41" s="909">
        <v>2.764689E-2</v>
      </c>
      <c r="K41" s="910">
        <v>4.5441000000000002E-2</v>
      </c>
      <c r="L41" s="747">
        <v>20.895301849999999</v>
      </c>
      <c r="M41" s="911">
        <v>47.936006200000001</v>
      </c>
      <c r="N41" s="53"/>
      <c r="O41" s="54"/>
      <c r="P41" s="34"/>
      <c r="Q41" s="27" t="s">
        <v>246</v>
      </c>
      <c r="R41" s="85">
        <v>22.943721820414861</v>
      </c>
      <c r="S41" s="86">
        <v>2.8503456704666084</v>
      </c>
      <c r="T41" s="86">
        <v>97.149654329533391</v>
      </c>
      <c r="U41" s="87">
        <v>75.936808302197363</v>
      </c>
      <c r="V41" s="88">
        <v>0.18994733976527839</v>
      </c>
      <c r="W41" s="87">
        <v>0.71205259951772371</v>
      </c>
      <c r="X41" s="86">
        <v>81.418295084320704</v>
      </c>
      <c r="Y41" s="89">
        <v>18.581704915679307</v>
      </c>
      <c r="Z41" s="90">
        <v>0.21746993810477069</v>
      </c>
      <c r="AA41" s="91">
        <v>43.589993214745533</v>
      </c>
      <c r="AB41" s="92">
        <v>100</v>
      </c>
      <c r="AC41" s="14"/>
    </row>
    <row r="42" spans="1:29" ht="3.75" customHeight="1" x14ac:dyDescent="0.2">
      <c r="A42" s="34"/>
      <c r="B42" s="38"/>
      <c r="C42" s="31"/>
      <c r="D42" s="31"/>
      <c r="E42" s="31"/>
      <c r="F42" s="31"/>
      <c r="G42" s="31"/>
      <c r="H42" s="31"/>
      <c r="I42" s="31"/>
      <c r="J42" s="31"/>
      <c r="K42" s="31"/>
      <c r="L42" s="31"/>
      <c r="M42" s="31"/>
      <c r="N42" s="31"/>
      <c r="O42" s="31"/>
      <c r="P42" s="34"/>
      <c r="Q42" s="38"/>
      <c r="R42" s="39"/>
      <c r="S42" s="39"/>
      <c r="T42" s="31"/>
      <c r="U42" s="31"/>
      <c r="V42" s="31"/>
      <c r="W42" s="31"/>
      <c r="X42" s="31"/>
      <c r="Y42" s="31"/>
      <c r="Z42" s="31"/>
      <c r="AA42" s="14"/>
      <c r="AB42" s="14"/>
      <c r="AC42" s="14"/>
    </row>
    <row r="43" spans="1:29" ht="9.9499999999999993" customHeight="1" x14ac:dyDescent="0.2">
      <c r="A43" s="10"/>
      <c r="B43" s="56" t="s">
        <v>382</v>
      </c>
      <c r="C43" s="18"/>
      <c r="D43" s="18"/>
      <c r="E43" s="18"/>
      <c r="F43" s="18"/>
      <c r="G43" s="18"/>
      <c r="H43" s="18"/>
      <c r="I43" s="18"/>
      <c r="J43" s="18"/>
      <c r="K43" s="10"/>
      <c r="L43" s="10"/>
      <c r="M43" s="48"/>
      <c r="N43" s="18"/>
      <c r="O43" s="18"/>
      <c r="P43" s="10"/>
      <c r="Q43" s="56" t="s">
        <v>382</v>
      </c>
      <c r="R43" s="18"/>
      <c r="S43" s="18"/>
      <c r="T43" s="18"/>
      <c r="U43" s="18"/>
      <c r="V43" s="18"/>
      <c r="W43" s="18"/>
      <c r="X43" s="10"/>
      <c r="Y43" s="48"/>
      <c r="Z43" s="18"/>
      <c r="AA43" s="14"/>
      <c r="AB43" s="14"/>
      <c r="AC43" s="14"/>
    </row>
    <row r="44" spans="1:29" ht="9.9499999999999993" customHeight="1" x14ac:dyDescent="0.2">
      <c r="A44" s="10"/>
      <c r="B44" s="57" t="s">
        <v>379</v>
      </c>
      <c r="C44" s="58"/>
      <c r="D44" s="58"/>
      <c r="E44" s="58"/>
      <c r="F44" s="58"/>
      <c r="G44" s="58"/>
      <c r="H44" s="58"/>
      <c r="I44" s="58"/>
      <c r="J44" s="58"/>
      <c r="K44" s="58"/>
      <c r="L44" s="58"/>
      <c r="M44" s="58"/>
      <c r="N44" s="41"/>
      <c r="O44" s="41"/>
      <c r="P44" s="10"/>
      <c r="Q44" s="57" t="s">
        <v>379</v>
      </c>
      <c r="R44" s="58"/>
      <c r="S44" s="58"/>
      <c r="T44" s="58"/>
      <c r="U44" s="58"/>
      <c r="V44" s="58"/>
      <c r="W44" s="58"/>
      <c r="X44" s="58"/>
      <c r="Y44" s="58"/>
      <c r="Z44" s="58"/>
      <c r="AA44" s="14"/>
      <c r="AB44" s="14"/>
      <c r="AC44" s="14"/>
    </row>
    <row r="45" spans="1:29" ht="9.9499999999999993" customHeight="1" x14ac:dyDescent="0.2">
      <c r="A45" s="10"/>
      <c r="B45" s="57" t="s">
        <v>440</v>
      </c>
      <c r="C45" s="58"/>
      <c r="D45" s="58"/>
      <c r="E45" s="58"/>
      <c r="F45" s="58"/>
      <c r="G45" s="58"/>
      <c r="H45" s="58"/>
      <c r="I45" s="58"/>
      <c r="J45" s="58"/>
      <c r="K45" s="58"/>
      <c r="L45" s="58"/>
      <c r="M45" s="58"/>
      <c r="N45" s="41"/>
      <c r="O45" s="41"/>
      <c r="P45" s="10"/>
      <c r="Q45" s="57" t="s">
        <v>440</v>
      </c>
      <c r="R45" s="58"/>
      <c r="S45" s="58"/>
      <c r="T45" s="58"/>
      <c r="U45" s="58"/>
      <c r="V45" s="58"/>
      <c r="W45" s="58"/>
      <c r="X45" s="58"/>
      <c r="Y45" s="58"/>
      <c r="Z45" s="58"/>
      <c r="AA45" s="14"/>
      <c r="AB45" s="14"/>
      <c r="AC45" s="14"/>
    </row>
    <row r="46" spans="1:29" ht="9.9499999999999993" customHeight="1" x14ac:dyDescent="0.2">
      <c r="A46" s="10"/>
      <c r="B46" s="57" t="s">
        <v>441</v>
      </c>
      <c r="C46" s="41"/>
      <c r="D46" s="41"/>
      <c r="E46" s="41"/>
      <c r="F46" s="41"/>
      <c r="G46" s="41"/>
      <c r="H46" s="41"/>
      <c r="I46" s="41"/>
      <c r="J46" s="41"/>
      <c r="K46" s="41"/>
      <c r="L46" s="41"/>
      <c r="M46" s="41"/>
      <c r="N46" s="41"/>
      <c r="O46" s="41"/>
      <c r="P46" s="41"/>
      <c r="Q46" s="57" t="s">
        <v>441</v>
      </c>
      <c r="R46" s="41"/>
      <c r="S46" s="41"/>
      <c r="T46" s="41"/>
      <c r="U46" s="41"/>
      <c r="V46" s="41"/>
      <c r="W46" s="41"/>
      <c r="X46" s="41"/>
      <c r="Y46" s="41"/>
      <c r="Z46" s="41"/>
      <c r="AA46" s="14"/>
      <c r="AB46" s="14"/>
      <c r="AC46" s="14"/>
    </row>
    <row r="47" spans="1:29" ht="12.75" x14ac:dyDescent="0.2">
      <c r="A47" s="10"/>
      <c r="B47" s="57"/>
      <c r="C47" s="41"/>
      <c r="D47" s="41"/>
      <c r="E47" s="41"/>
      <c r="F47" s="41"/>
      <c r="G47" s="41"/>
      <c r="H47" s="41"/>
      <c r="I47" s="41"/>
      <c r="J47" s="41"/>
      <c r="K47" s="41"/>
      <c r="L47" s="41"/>
      <c r="M47" s="41"/>
      <c r="N47" s="41"/>
      <c r="O47" s="41"/>
      <c r="P47" s="41"/>
      <c r="Q47" s="57" t="s">
        <v>451</v>
      </c>
      <c r="R47" s="41"/>
      <c r="S47" s="41"/>
      <c r="T47" s="41"/>
      <c r="U47" s="41"/>
      <c r="V47" s="41"/>
      <c r="W47" s="41"/>
      <c r="X47" s="41"/>
      <c r="Y47" s="41"/>
      <c r="Z47" s="41"/>
      <c r="AA47" s="14"/>
      <c r="AB47" s="14"/>
      <c r="AC47" s="14"/>
    </row>
    <row r="48" spans="1:29" ht="12.75" x14ac:dyDescent="0.2">
      <c r="A48" s="1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14"/>
      <c r="AB48" s="14"/>
      <c r="AC48" s="14"/>
    </row>
    <row r="49" spans="1:29" ht="12.75" x14ac:dyDescent="0.2">
      <c r="A49" s="10"/>
      <c r="B49" s="41"/>
      <c r="C49" s="341"/>
      <c r="D49" s="341"/>
      <c r="E49" s="341"/>
      <c r="F49" s="341"/>
      <c r="G49" s="341"/>
      <c r="H49" s="341"/>
      <c r="I49" s="341"/>
      <c r="J49" s="341"/>
      <c r="K49" s="341"/>
      <c r="L49" s="341"/>
      <c r="M49" s="341"/>
      <c r="N49" s="41"/>
      <c r="O49" s="41"/>
      <c r="P49" s="41"/>
      <c r="Q49" s="41"/>
      <c r="R49" s="41"/>
      <c r="S49" s="41"/>
      <c r="T49" s="41"/>
      <c r="U49" s="41"/>
      <c r="V49" s="41"/>
      <c r="W49" s="41"/>
      <c r="X49" s="41"/>
      <c r="Y49" s="41"/>
      <c r="Z49" s="41"/>
      <c r="AA49" s="14"/>
      <c r="AB49" s="14"/>
      <c r="AC49" s="14"/>
    </row>
    <row r="50" spans="1:29" ht="12.75" x14ac:dyDescent="0.2">
      <c r="A50" s="1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14"/>
      <c r="AB50" s="14"/>
      <c r="AC50" s="14"/>
    </row>
    <row r="51" spans="1:29" ht="12.75" x14ac:dyDescent="0.2">
      <c r="A51" s="10"/>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14"/>
      <c r="AB51" s="14"/>
      <c r="AC51" s="14"/>
    </row>
    <row r="52" spans="1:29" ht="12.75" x14ac:dyDescent="0.2">
      <c r="A52" s="1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14"/>
      <c r="AB52" s="14"/>
      <c r="AC52" s="14"/>
    </row>
    <row r="53" spans="1:29" ht="12.75" x14ac:dyDescent="0.2">
      <c r="A53" s="1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14"/>
      <c r="AB53" s="14"/>
      <c r="AC53" s="14"/>
    </row>
    <row r="54" spans="1:29" ht="12.75" x14ac:dyDescent="0.2">
      <c r="A54" s="1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14"/>
      <c r="AB54" s="14"/>
      <c r="AC54" s="14"/>
    </row>
    <row r="55" spans="1:29" ht="12.75" x14ac:dyDescent="0.2">
      <c r="A55" s="10"/>
      <c r="B55" s="45"/>
      <c r="C55" s="41"/>
      <c r="D55" s="41"/>
      <c r="E55" s="41"/>
      <c r="F55" s="41"/>
      <c r="G55" s="41"/>
      <c r="H55" s="41"/>
      <c r="I55" s="41"/>
      <c r="J55" s="41"/>
      <c r="K55" s="41"/>
      <c r="L55" s="41"/>
      <c r="M55" s="41"/>
      <c r="N55" s="41"/>
      <c r="O55" s="41"/>
      <c r="P55" s="41"/>
      <c r="Q55" s="41"/>
      <c r="R55" s="41"/>
      <c r="S55" s="41"/>
      <c r="T55" s="41"/>
      <c r="U55" s="41"/>
      <c r="V55" s="41"/>
      <c r="W55" s="41"/>
      <c r="X55" s="41"/>
      <c r="Y55" s="41"/>
      <c r="Z55" s="41"/>
      <c r="AA55" s="14"/>
      <c r="AB55" s="14"/>
      <c r="AC55" s="14"/>
    </row>
    <row r="56" spans="1:29" ht="12.75" x14ac:dyDescent="0.2">
      <c r="A56" s="10"/>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14"/>
      <c r="AB56" s="14"/>
      <c r="AC56" s="14"/>
    </row>
    <row r="57" spans="1:29" ht="12.75"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4"/>
      <c r="AB57" s="14"/>
      <c r="AC57" s="14"/>
    </row>
    <row r="58" spans="1:29" ht="12.75" x14ac:dyDescent="0.2">
      <c r="A58"/>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4"/>
      <c r="AB58" s="14"/>
      <c r="AC58" s="14"/>
    </row>
    <row r="59" spans="1:29" ht="12.75"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4"/>
      <c r="AB59" s="14"/>
      <c r="AC59" s="14"/>
    </row>
    <row r="60" spans="1:29"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row r="61" spans="1:29"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row>
    <row r="62" spans="1:29"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1:29"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1:29"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1:29"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1:29"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1:29"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row>
    <row r="70" spans="1:29" s="336" customFormat="1" x14ac:dyDescent="0.2"/>
    <row r="71" spans="1:29" s="336" customFormat="1" x14ac:dyDescent="0.2"/>
    <row r="72" spans="1:29" s="336" customFormat="1" x14ac:dyDescent="0.2"/>
    <row r="73" spans="1:29" s="336" customFormat="1" x14ac:dyDescent="0.2"/>
    <row r="74" spans="1:29" s="336" customFormat="1" x14ac:dyDescent="0.2"/>
    <row r="75" spans="1:29" s="336" customFormat="1" x14ac:dyDescent="0.2"/>
    <row r="76" spans="1:29" s="336" customFormat="1" x14ac:dyDescent="0.2"/>
    <row r="77" spans="1:29" s="336" customFormat="1" x14ac:dyDescent="0.2"/>
    <row r="78" spans="1:29" s="336" customFormat="1" x14ac:dyDescent="0.2"/>
    <row r="79" spans="1:29" s="336" customFormat="1" x14ac:dyDescent="0.2"/>
    <row r="80" spans="1:29" s="336" customFormat="1" x14ac:dyDescent="0.2"/>
    <row r="81" s="336" customFormat="1" x14ac:dyDescent="0.2"/>
    <row r="82" s="336" customFormat="1" x14ac:dyDescent="0.2"/>
    <row r="83" s="336" customFormat="1" x14ac:dyDescent="0.2"/>
    <row r="84" s="336" customFormat="1" x14ac:dyDescent="0.2"/>
    <row r="85" s="336" customFormat="1" x14ac:dyDescent="0.2"/>
    <row r="86" s="336" customFormat="1" x14ac:dyDescent="0.2"/>
    <row r="87" s="336" customFormat="1" x14ac:dyDescent="0.2"/>
    <row r="88" s="336" customFormat="1" x14ac:dyDescent="0.2"/>
    <row r="89" s="336" customFormat="1" x14ac:dyDescent="0.2"/>
    <row r="90" s="336" customFormat="1" x14ac:dyDescent="0.2"/>
    <row r="91" s="336" customFormat="1" x14ac:dyDescent="0.2"/>
    <row r="92" s="336" customFormat="1" x14ac:dyDescent="0.2"/>
    <row r="93" s="336" customFormat="1" x14ac:dyDescent="0.2"/>
    <row r="94" s="336" customFormat="1" x14ac:dyDescent="0.2"/>
    <row r="95" s="336" customFormat="1" x14ac:dyDescent="0.2"/>
    <row r="96" s="336" customFormat="1" x14ac:dyDescent="0.2"/>
    <row r="97" s="336" customFormat="1" x14ac:dyDescent="0.2"/>
    <row r="98" s="336" customFormat="1" x14ac:dyDescent="0.2"/>
    <row r="99" s="336" customFormat="1" x14ac:dyDescent="0.2"/>
    <row r="100" s="336" customFormat="1" x14ac:dyDescent="0.2"/>
    <row r="101" s="336" customFormat="1" x14ac:dyDescent="0.2"/>
    <row r="102" s="336" customFormat="1" x14ac:dyDescent="0.2"/>
    <row r="103" s="336" customFormat="1" x14ac:dyDescent="0.2"/>
    <row r="104" s="336" customFormat="1" x14ac:dyDescent="0.2"/>
    <row r="105" s="336" customFormat="1" x14ac:dyDescent="0.2"/>
    <row r="106" s="336" customFormat="1" x14ac:dyDescent="0.2"/>
    <row r="107" s="336" customFormat="1" x14ac:dyDescent="0.2"/>
    <row r="108" s="336" customFormat="1" x14ac:dyDescent="0.2"/>
    <row r="109" s="336" customFormat="1" x14ac:dyDescent="0.2"/>
    <row r="110" s="336" customFormat="1" x14ac:dyDescent="0.2"/>
    <row r="111" s="336" customFormat="1" x14ac:dyDescent="0.2"/>
    <row r="112" s="336" customFormat="1" x14ac:dyDescent="0.2"/>
    <row r="113" s="336" customFormat="1" x14ac:dyDescent="0.2"/>
    <row r="114" s="336" customFormat="1" x14ac:dyDescent="0.2"/>
    <row r="115" s="336" customFormat="1" x14ac:dyDescent="0.2"/>
    <row r="116" s="336" customFormat="1" x14ac:dyDescent="0.2"/>
    <row r="117" s="336" customFormat="1" x14ac:dyDescent="0.2"/>
    <row r="118" s="336" customFormat="1" x14ac:dyDescent="0.2"/>
    <row r="119" s="336" customFormat="1" x14ac:dyDescent="0.2"/>
    <row r="120" s="336" customFormat="1" x14ac:dyDescent="0.2"/>
    <row r="121" s="336" customFormat="1" x14ac:dyDescent="0.2"/>
    <row r="122" s="336" customFormat="1" x14ac:dyDescent="0.2"/>
    <row r="123" s="336" customFormat="1" x14ac:dyDescent="0.2"/>
    <row r="124" s="336" customFormat="1" x14ac:dyDescent="0.2"/>
    <row r="125" s="336" customFormat="1" x14ac:dyDescent="0.2"/>
    <row r="126" s="336" customFormat="1" x14ac:dyDescent="0.2"/>
    <row r="127" s="336" customFormat="1" x14ac:dyDescent="0.2"/>
    <row r="128" s="336" customFormat="1" x14ac:dyDescent="0.2"/>
    <row r="129" s="336" customFormat="1" x14ac:dyDescent="0.2"/>
    <row r="130" s="336" customFormat="1" x14ac:dyDescent="0.2"/>
    <row r="131" s="336" customFormat="1" x14ac:dyDescent="0.2"/>
    <row r="132" s="336" customFormat="1" x14ac:dyDescent="0.2"/>
    <row r="133" s="336" customFormat="1" x14ac:dyDescent="0.2"/>
    <row r="134" s="336" customFormat="1" x14ac:dyDescent="0.2"/>
    <row r="135" s="336" customFormat="1" x14ac:dyDescent="0.2"/>
    <row r="136" s="336" customFormat="1" x14ac:dyDescent="0.2"/>
    <row r="137" s="336" customFormat="1" x14ac:dyDescent="0.2"/>
    <row r="138" s="336" customFormat="1" x14ac:dyDescent="0.2"/>
    <row r="139" s="336" customFormat="1" x14ac:dyDescent="0.2"/>
    <row r="140" s="336" customFormat="1" x14ac:dyDescent="0.2"/>
    <row r="141" s="336" customFormat="1" x14ac:dyDescent="0.2"/>
    <row r="142" s="336" customFormat="1" x14ac:dyDescent="0.2"/>
    <row r="143" s="336" customFormat="1" x14ac:dyDescent="0.2"/>
    <row r="144" s="336" customFormat="1" x14ac:dyDescent="0.2"/>
    <row r="145" s="336" customFormat="1" x14ac:dyDescent="0.2"/>
    <row r="146" s="336" customFormat="1" x14ac:dyDescent="0.2"/>
    <row r="147" s="336" customFormat="1" x14ac:dyDescent="0.2"/>
    <row r="148" s="336" customFormat="1" x14ac:dyDescent="0.2"/>
    <row r="149" s="336" customFormat="1" x14ac:dyDescent="0.2"/>
    <row r="150" s="336" customFormat="1" x14ac:dyDescent="0.2"/>
    <row r="151" s="336" customFormat="1" x14ac:dyDescent="0.2"/>
    <row r="152" s="336" customFormat="1" x14ac:dyDescent="0.2"/>
    <row r="153" s="336" customFormat="1" x14ac:dyDescent="0.2"/>
    <row r="154" s="336" customFormat="1" x14ac:dyDescent="0.2"/>
    <row r="155" s="336" customFormat="1" x14ac:dyDescent="0.2"/>
    <row r="156" s="336" customFormat="1" x14ac:dyDescent="0.2"/>
    <row r="157" s="336" customFormat="1" x14ac:dyDescent="0.2"/>
    <row r="158" s="336" customFormat="1" x14ac:dyDescent="0.2"/>
    <row r="159" s="336" customFormat="1" x14ac:dyDescent="0.2"/>
    <row r="160" s="336" customFormat="1" x14ac:dyDescent="0.2"/>
    <row r="161" s="336" customFormat="1" x14ac:dyDescent="0.2"/>
    <row r="162" s="336" customFormat="1" x14ac:dyDescent="0.2"/>
    <row r="163" s="336" customFormat="1" x14ac:dyDescent="0.2"/>
    <row r="164" s="336" customFormat="1" x14ac:dyDescent="0.2"/>
    <row r="165" s="336" customFormat="1" x14ac:dyDescent="0.2"/>
    <row r="166" s="336" customFormat="1" x14ac:dyDescent="0.2"/>
    <row r="167" s="336" customFormat="1" x14ac:dyDescent="0.2"/>
    <row r="168" s="336" customFormat="1" x14ac:dyDescent="0.2"/>
    <row r="169" s="336" customFormat="1" x14ac:dyDescent="0.2"/>
    <row r="170" s="336" customFormat="1" x14ac:dyDescent="0.2"/>
    <row r="171" s="336" customFormat="1" x14ac:dyDescent="0.2"/>
    <row r="172" s="336" customFormat="1" x14ac:dyDescent="0.2"/>
    <row r="173" s="336" customFormat="1" x14ac:dyDescent="0.2"/>
    <row r="174" s="336" customFormat="1" x14ac:dyDescent="0.2"/>
    <row r="175" s="336" customFormat="1" x14ac:dyDescent="0.2"/>
    <row r="176" s="336" customFormat="1" x14ac:dyDescent="0.2"/>
    <row r="177" s="336" customFormat="1" x14ac:dyDescent="0.2"/>
    <row r="178" s="336" customFormat="1" x14ac:dyDescent="0.2"/>
    <row r="179" s="336" customFormat="1" x14ac:dyDescent="0.2"/>
    <row r="180" s="336" customFormat="1" x14ac:dyDescent="0.2"/>
    <row r="181" s="336" customFormat="1" x14ac:dyDescent="0.2"/>
    <row r="182" s="336" customFormat="1" x14ac:dyDescent="0.2"/>
    <row r="183" s="336" customFormat="1" x14ac:dyDescent="0.2"/>
    <row r="184" s="336" customFormat="1" x14ac:dyDescent="0.2"/>
    <row r="185" s="336" customFormat="1" x14ac:dyDescent="0.2"/>
    <row r="186" s="336" customFormat="1" x14ac:dyDescent="0.2"/>
    <row r="187" s="336" customFormat="1" x14ac:dyDescent="0.2"/>
    <row r="188" s="336" customFormat="1" x14ac:dyDescent="0.2"/>
    <row r="189" s="336" customFormat="1" x14ac:dyDescent="0.2"/>
    <row r="190" s="336" customFormat="1" x14ac:dyDescent="0.2"/>
    <row r="191" s="336" customFormat="1" x14ac:dyDescent="0.2"/>
    <row r="192" s="336" customFormat="1" x14ac:dyDescent="0.2"/>
    <row r="193" s="336" customFormat="1" x14ac:dyDescent="0.2"/>
    <row r="194" s="336" customFormat="1" x14ac:dyDescent="0.2"/>
    <row r="195" s="336" customFormat="1" x14ac:dyDescent="0.2"/>
    <row r="196" s="336" customFormat="1" x14ac:dyDescent="0.2"/>
    <row r="197" s="336" customFormat="1" x14ac:dyDescent="0.2"/>
    <row r="198" s="336" customFormat="1" x14ac:dyDescent="0.2"/>
    <row r="199" s="336" customFormat="1" x14ac:dyDescent="0.2"/>
    <row r="200" s="336" customFormat="1" x14ac:dyDescent="0.2"/>
    <row r="201" s="336" customFormat="1" x14ac:dyDescent="0.2"/>
    <row r="202" s="336" customFormat="1" x14ac:dyDescent="0.2"/>
    <row r="203" s="336" customFormat="1" x14ac:dyDescent="0.2"/>
    <row r="204" s="336" customFormat="1" x14ac:dyDescent="0.2"/>
    <row r="205" s="336" customFormat="1" x14ac:dyDescent="0.2"/>
    <row r="206" s="336" customFormat="1" x14ac:dyDescent="0.2"/>
    <row r="207" s="336" customFormat="1" x14ac:dyDescent="0.2"/>
    <row r="208" s="336" customFormat="1" x14ac:dyDescent="0.2"/>
    <row r="209" s="336" customFormat="1" x14ac:dyDescent="0.2"/>
    <row r="210" s="336" customFormat="1" x14ac:dyDescent="0.2"/>
    <row r="211" s="336" customFormat="1" x14ac:dyDescent="0.2"/>
    <row r="212" s="336" customFormat="1" x14ac:dyDescent="0.2"/>
    <row r="213" s="336" customFormat="1" x14ac:dyDescent="0.2"/>
    <row r="214" s="336" customFormat="1" x14ac:dyDescent="0.2"/>
    <row r="215" s="336" customFormat="1" x14ac:dyDescent="0.2"/>
    <row r="216" s="336" customFormat="1" x14ac:dyDescent="0.2"/>
    <row r="217" s="336" customFormat="1" x14ac:dyDescent="0.2"/>
    <row r="218" s="336" customFormat="1" x14ac:dyDescent="0.2"/>
    <row r="219" s="336" customFormat="1" x14ac:dyDescent="0.2"/>
    <row r="220" s="336" customFormat="1" x14ac:dyDescent="0.2"/>
    <row r="221" s="336" customFormat="1" x14ac:dyDescent="0.2"/>
    <row r="222" s="336" customFormat="1" x14ac:dyDescent="0.2"/>
    <row r="223" s="336" customFormat="1" x14ac:dyDescent="0.2"/>
    <row r="224" s="336" customFormat="1" x14ac:dyDescent="0.2"/>
    <row r="225" s="336" customFormat="1" x14ac:dyDescent="0.2"/>
    <row r="226" s="336" customFormat="1" x14ac:dyDescent="0.2"/>
    <row r="227" s="336" customFormat="1" x14ac:dyDescent="0.2"/>
    <row r="228" s="336" customFormat="1" x14ac:dyDescent="0.2"/>
    <row r="229" s="336" customFormat="1" x14ac:dyDescent="0.2"/>
    <row r="230" s="336" customFormat="1" x14ac:dyDescent="0.2"/>
    <row r="231" s="336" customFormat="1" x14ac:dyDescent="0.2"/>
    <row r="232" s="336" customFormat="1" x14ac:dyDescent="0.2"/>
    <row r="233" s="336" customFormat="1" x14ac:dyDescent="0.2"/>
    <row r="234" s="336" customFormat="1" x14ac:dyDescent="0.2"/>
    <row r="235" s="336" customFormat="1" x14ac:dyDescent="0.2"/>
    <row r="236" s="336" customFormat="1" x14ac:dyDescent="0.2"/>
    <row r="237" s="336" customFormat="1" x14ac:dyDescent="0.2"/>
    <row r="238" s="336" customFormat="1" x14ac:dyDescent="0.2"/>
    <row r="239" s="336" customFormat="1" x14ac:dyDescent="0.2"/>
    <row r="240" s="336" customFormat="1" x14ac:dyDescent="0.2"/>
    <row r="241" s="336" customFormat="1" x14ac:dyDescent="0.2"/>
    <row r="242" s="336" customFormat="1" x14ac:dyDescent="0.2"/>
    <row r="243" s="336" customFormat="1" x14ac:dyDescent="0.2"/>
    <row r="244" s="336" customFormat="1" x14ac:dyDescent="0.2"/>
    <row r="245" s="336" customFormat="1" x14ac:dyDescent="0.2"/>
    <row r="246" s="336" customFormat="1" x14ac:dyDescent="0.2"/>
    <row r="247" s="336" customFormat="1" x14ac:dyDescent="0.2"/>
    <row r="248" s="336" customFormat="1" x14ac:dyDescent="0.2"/>
    <row r="249" s="336" customFormat="1" x14ac:dyDescent="0.2"/>
    <row r="250" s="336" customFormat="1" x14ac:dyDescent="0.2"/>
    <row r="251" s="336" customFormat="1" x14ac:dyDescent="0.2"/>
    <row r="252" s="336" customFormat="1" x14ac:dyDescent="0.2"/>
    <row r="253" s="336" customFormat="1" x14ac:dyDescent="0.2"/>
    <row r="254" s="336" customFormat="1" x14ac:dyDescent="0.2"/>
    <row r="255" s="336" customFormat="1" x14ac:dyDescent="0.2"/>
    <row r="256" s="336" customFormat="1" x14ac:dyDescent="0.2"/>
    <row r="257" s="336" customFormat="1" x14ac:dyDescent="0.2"/>
    <row r="258" s="336" customFormat="1" x14ac:dyDescent="0.2"/>
    <row r="259" s="336" customFormat="1" x14ac:dyDescent="0.2"/>
    <row r="260" s="336" customFormat="1" x14ac:dyDescent="0.2"/>
    <row r="261" s="336" customFormat="1" x14ac:dyDescent="0.2"/>
    <row r="262" s="336" customFormat="1" x14ac:dyDescent="0.2"/>
    <row r="263" s="336" customFormat="1" x14ac:dyDescent="0.2"/>
    <row r="264" s="336" customFormat="1" x14ac:dyDescent="0.2"/>
    <row r="265" s="336" customFormat="1" x14ac:dyDescent="0.2"/>
    <row r="266" s="336" customFormat="1" x14ac:dyDescent="0.2"/>
    <row r="267" s="336" customFormat="1" x14ac:dyDescent="0.2"/>
    <row r="268" s="336" customFormat="1" x14ac:dyDescent="0.2"/>
    <row r="269" s="336" customFormat="1" x14ac:dyDescent="0.2"/>
    <row r="270" s="336" customFormat="1" x14ac:dyDescent="0.2"/>
    <row r="271" s="336" customFormat="1" x14ac:dyDescent="0.2"/>
    <row r="272" s="336" customFormat="1" x14ac:dyDescent="0.2"/>
    <row r="273" s="336" customFormat="1" x14ac:dyDescent="0.2"/>
    <row r="274" s="336" customFormat="1" x14ac:dyDescent="0.2"/>
    <row r="275" s="336" customFormat="1" x14ac:dyDescent="0.2"/>
    <row r="276" s="336" customFormat="1" x14ac:dyDescent="0.2"/>
    <row r="277" s="336" customFormat="1" x14ac:dyDescent="0.2"/>
    <row r="278" s="336" customFormat="1" x14ac:dyDescent="0.2"/>
    <row r="279" s="336" customFormat="1" x14ac:dyDescent="0.2"/>
    <row r="280" s="336" customFormat="1" x14ac:dyDescent="0.2"/>
    <row r="281" s="336" customFormat="1" x14ac:dyDescent="0.2"/>
    <row r="282" s="336" customFormat="1" x14ac:dyDescent="0.2"/>
    <row r="283" s="336"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J301"/>
  <sheetViews>
    <sheetView zoomScale="80" zoomScaleNormal="100" workbookViewId="0"/>
  </sheetViews>
  <sheetFormatPr defaultRowHeight="12.75" x14ac:dyDescent="0.2"/>
  <cols>
    <col min="2" max="2" width="20" customWidth="1"/>
    <col min="5" max="5" width="15.5703125" customWidth="1"/>
    <col min="6" max="6" width="14.140625" customWidth="1"/>
    <col min="8" max="8" width="15.5703125" style="10" customWidth="1"/>
    <col min="9" max="9" width="9.140625" style="10"/>
    <col min="10" max="62" width="9.140625" style="310"/>
    <col min="243" max="243" width="20" customWidth="1"/>
    <col min="246" max="246" width="9.28515625" customWidth="1"/>
    <col min="247" max="247" width="14.140625" customWidth="1"/>
  </cols>
  <sheetData>
    <row r="1" spans="1:62" ht="15.75" x14ac:dyDescent="0.25">
      <c r="A1" s="11" t="s">
        <v>345</v>
      </c>
      <c r="B1" s="267"/>
      <c r="C1" s="268"/>
      <c r="D1" s="268"/>
      <c r="E1" s="268"/>
      <c r="F1" s="269"/>
      <c r="G1" s="961" t="s">
        <v>345</v>
      </c>
      <c r="H1" s="310"/>
    </row>
    <row r="2" spans="1:62" ht="15.75" x14ac:dyDescent="0.2">
      <c r="A2" s="10"/>
      <c r="B2" s="1107" t="s">
        <v>5</v>
      </c>
      <c r="C2" s="1107"/>
      <c r="D2" s="1107"/>
      <c r="E2" s="1107"/>
      <c r="F2" s="1107"/>
      <c r="G2" s="962"/>
      <c r="H2" s="310"/>
    </row>
    <row r="3" spans="1:62" x14ac:dyDescent="0.2">
      <c r="A3" s="10"/>
      <c r="B3" s="1107" t="s">
        <v>254</v>
      </c>
      <c r="C3" s="1107"/>
      <c r="D3" s="1107"/>
      <c r="E3" s="1107"/>
      <c r="F3" s="1107"/>
      <c r="G3" s="963"/>
      <c r="H3" s="310"/>
    </row>
    <row r="4" spans="1:62" ht="53.25" customHeight="1" x14ac:dyDescent="0.2">
      <c r="A4" s="10"/>
      <c r="B4" s="270" t="s">
        <v>255</v>
      </c>
      <c r="C4" s="271"/>
      <c r="D4" s="272" t="s">
        <v>256</v>
      </c>
      <c r="E4" s="272" t="s">
        <v>257</v>
      </c>
      <c r="F4" s="273" t="s">
        <v>258</v>
      </c>
      <c r="G4" s="964"/>
      <c r="H4" s="310"/>
      <c r="BH4"/>
      <c r="BI4"/>
      <c r="BJ4"/>
    </row>
    <row r="5" spans="1:62" s="353" customFormat="1" x14ac:dyDescent="0.2">
      <c r="A5" s="354"/>
      <c r="B5" s="275">
        <v>2014</v>
      </c>
      <c r="C5" s="276"/>
      <c r="D5" s="277">
        <v>4</v>
      </c>
      <c r="E5" s="277">
        <v>1</v>
      </c>
      <c r="F5" s="309">
        <v>4000</v>
      </c>
      <c r="G5" s="964"/>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row>
    <row r="6" spans="1:62" s="353" customFormat="1" x14ac:dyDescent="0.2">
      <c r="A6" s="354"/>
      <c r="B6" s="275">
        <v>2013</v>
      </c>
      <c r="C6" s="276"/>
      <c r="D6" s="277">
        <v>5</v>
      </c>
      <c r="E6" s="277">
        <v>3</v>
      </c>
      <c r="F6" s="309">
        <v>7000</v>
      </c>
      <c r="G6" s="964"/>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62" x14ac:dyDescent="0.2">
      <c r="A7" s="10"/>
      <c r="B7" s="275">
        <v>2012</v>
      </c>
      <c r="C7" s="276"/>
      <c r="D7" s="277">
        <v>7</v>
      </c>
      <c r="E7" s="277">
        <v>0</v>
      </c>
      <c r="F7" s="309">
        <v>1000</v>
      </c>
      <c r="G7" s="964"/>
      <c r="H7" s="310"/>
      <c r="I7" s="310"/>
      <c r="BF7"/>
      <c r="BG7"/>
      <c r="BH7"/>
      <c r="BI7"/>
      <c r="BJ7"/>
    </row>
    <row r="8" spans="1:62" ht="12.75" customHeight="1" x14ac:dyDescent="0.2">
      <c r="A8" s="10"/>
      <c r="B8" s="275">
        <v>2011</v>
      </c>
      <c r="C8" s="276"/>
      <c r="D8" s="277">
        <v>5</v>
      </c>
      <c r="E8" s="277">
        <v>1</v>
      </c>
      <c r="F8" s="309">
        <v>2000</v>
      </c>
      <c r="G8" s="964"/>
      <c r="H8" s="310"/>
      <c r="I8" s="310"/>
      <c r="BF8"/>
      <c r="BG8"/>
      <c r="BH8"/>
      <c r="BI8"/>
      <c r="BJ8"/>
    </row>
    <row r="9" spans="1:62" ht="12.75" customHeight="1" x14ac:dyDescent="0.2">
      <c r="A9" s="10"/>
      <c r="B9" s="275">
        <v>2010</v>
      </c>
      <c r="C9" s="276"/>
      <c r="D9" s="277">
        <v>5</v>
      </c>
      <c r="E9" s="277">
        <v>4</v>
      </c>
      <c r="F9" s="309">
        <v>12000</v>
      </c>
      <c r="G9" s="964"/>
      <c r="H9" s="310"/>
      <c r="I9" s="310"/>
      <c r="BF9"/>
      <c r="BG9"/>
      <c r="BH9"/>
      <c r="BI9"/>
      <c r="BJ9"/>
    </row>
    <row r="10" spans="1:62" x14ac:dyDescent="0.2">
      <c r="A10" s="10"/>
      <c r="B10" s="275">
        <v>2009</v>
      </c>
      <c r="C10" s="276"/>
      <c r="D10" s="277">
        <v>7</v>
      </c>
      <c r="E10" s="277">
        <v>2</v>
      </c>
      <c r="F10" s="309">
        <v>3000</v>
      </c>
      <c r="G10" s="964"/>
      <c r="H10" s="310"/>
      <c r="I10" s="310"/>
      <c r="BF10"/>
      <c r="BG10"/>
      <c r="BH10"/>
      <c r="BI10"/>
      <c r="BJ10"/>
    </row>
    <row r="11" spans="1:62" x14ac:dyDescent="0.2">
      <c r="A11" s="10"/>
      <c r="B11" s="275">
        <v>2008</v>
      </c>
      <c r="C11" s="275"/>
      <c r="D11" s="277">
        <v>7</v>
      </c>
      <c r="E11" s="277">
        <v>1</v>
      </c>
      <c r="F11" s="309">
        <v>2000</v>
      </c>
      <c r="G11" s="964"/>
      <c r="H11" s="310"/>
      <c r="I11" s="310"/>
      <c r="BF11"/>
      <c r="BG11"/>
      <c r="BH11"/>
      <c r="BI11"/>
      <c r="BJ11"/>
    </row>
    <row r="12" spans="1:62" x14ac:dyDescent="0.2">
      <c r="A12" s="10"/>
      <c r="B12" s="275">
        <v>2007</v>
      </c>
      <c r="C12" s="275"/>
      <c r="D12" s="277">
        <v>12</v>
      </c>
      <c r="E12" s="277">
        <v>3</v>
      </c>
      <c r="F12" s="309">
        <v>15000</v>
      </c>
      <c r="G12" s="964"/>
      <c r="H12" s="310"/>
      <c r="I12" s="310"/>
      <c r="BF12"/>
      <c r="BG12"/>
      <c r="BH12"/>
      <c r="BI12"/>
      <c r="BJ12"/>
    </row>
    <row r="13" spans="1:62" x14ac:dyDescent="0.2">
      <c r="A13" s="10"/>
      <c r="B13" s="275">
        <v>2006</v>
      </c>
      <c r="C13" s="275"/>
      <c r="D13" s="277">
        <v>11</v>
      </c>
      <c r="E13" s="277">
        <v>5</v>
      </c>
      <c r="F13" s="309">
        <v>22000</v>
      </c>
      <c r="G13" s="274"/>
      <c r="I13" s="310"/>
      <c r="BF13"/>
      <c r="BG13"/>
      <c r="BH13"/>
      <c r="BI13"/>
      <c r="BJ13"/>
    </row>
    <row r="14" spans="1:62" x14ac:dyDescent="0.2">
      <c r="A14" s="10"/>
      <c r="B14" s="275">
        <v>2005</v>
      </c>
      <c r="C14" s="275"/>
      <c r="D14" s="277">
        <v>21</v>
      </c>
      <c r="E14" s="277">
        <v>4</v>
      </c>
      <c r="F14" s="309">
        <v>18000</v>
      </c>
      <c r="G14" s="278"/>
      <c r="I14" s="310"/>
      <c r="BF14"/>
      <c r="BG14"/>
      <c r="BH14"/>
      <c r="BI14"/>
      <c r="BJ14"/>
    </row>
    <row r="15" spans="1:62" x14ac:dyDescent="0.2">
      <c r="A15" s="10"/>
      <c r="B15" s="275">
        <v>2004</v>
      </c>
      <c r="C15" s="275"/>
      <c r="D15" s="277">
        <v>19</v>
      </c>
      <c r="E15" s="277">
        <v>5</v>
      </c>
      <c r="F15" s="309">
        <v>16000</v>
      </c>
      <c r="G15" s="278"/>
      <c r="I15" s="310"/>
      <c r="BF15"/>
      <c r="BG15"/>
      <c r="BH15"/>
      <c r="BI15"/>
      <c r="BJ15"/>
    </row>
    <row r="16" spans="1:62" x14ac:dyDescent="0.2">
      <c r="A16" s="10"/>
      <c r="B16" s="275">
        <v>2003</v>
      </c>
      <c r="C16" s="275"/>
      <c r="D16" s="277">
        <v>18</v>
      </c>
      <c r="E16" s="277">
        <v>4</v>
      </c>
      <c r="F16" s="309">
        <v>43000</v>
      </c>
      <c r="G16" s="278"/>
      <c r="I16" s="310"/>
      <c r="BF16"/>
      <c r="BG16"/>
      <c r="BH16"/>
      <c r="BI16"/>
      <c r="BJ16"/>
    </row>
    <row r="17" spans="1:62" x14ac:dyDescent="0.2">
      <c r="A17" s="10"/>
      <c r="B17" s="275">
        <v>2002</v>
      </c>
      <c r="C17" s="275"/>
      <c r="D17" s="277">
        <v>11</v>
      </c>
      <c r="E17" s="277">
        <v>3</v>
      </c>
      <c r="F17" s="309">
        <v>66000</v>
      </c>
      <c r="G17" s="278"/>
      <c r="I17" s="310"/>
      <c r="BF17"/>
      <c r="BG17"/>
      <c r="BH17"/>
      <c r="BI17"/>
      <c r="BJ17"/>
    </row>
    <row r="18" spans="1:62" x14ac:dyDescent="0.2">
      <c r="A18" s="10"/>
      <c r="B18" s="275">
        <v>2001</v>
      </c>
      <c r="C18" s="275"/>
      <c r="D18" s="277">
        <v>18</v>
      </c>
      <c r="E18" s="277">
        <v>3</v>
      </c>
      <c r="F18" s="309">
        <v>9000</v>
      </c>
      <c r="G18" s="278"/>
    </row>
    <row r="19" spans="1:62" x14ac:dyDescent="0.2">
      <c r="A19" s="10"/>
      <c r="B19" s="275">
        <v>2000</v>
      </c>
      <c r="C19" s="275"/>
      <c r="D19" s="277">
        <v>21</v>
      </c>
      <c r="E19" s="277">
        <v>4</v>
      </c>
      <c r="F19" s="309">
        <v>14000</v>
      </c>
      <c r="G19" s="278"/>
    </row>
    <row r="20" spans="1:62" x14ac:dyDescent="0.2">
      <c r="A20" s="10"/>
      <c r="B20" s="279" t="s">
        <v>259</v>
      </c>
      <c r="C20" s="280" t="s">
        <v>260</v>
      </c>
      <c r="D20" s="1009">
        <v>28.1</v>
      </c>
      <c r="E20" s="1009">
        <v>7.7</v>
      </c>
      <c r="F20" s="966">
        <v>113300</v>
      </c>
      <c r="G20" s="278"/>
    </row>
    <row r="21" spans="1:62" x14ac:dyDescent="0.2">
      <c r="A21" s="10"/>
      <c r="B21" s="279" t="s">
        <v>261</v>
      </c>
      <c r="C21" s="280" t="s">
        <v>262</v>
      </c>
      <c r="D21" s="1009">
        <v>36</v>
      </c>
      <c r="E21" s="1009">
        <v>9.4</v>
      </c>
      <c r="F21" s="966">
        <v>117400</v>
      </c>
      <c r="G21" s="278"/>
    </row>
    <row r="22" spans="1:62" x14ac:dyDescent="0.2">
      <c r="A22" s="10"/>
      <c r="B22" s="282" t="s">
        <v>263</v>
      </c>
      <c r="C22" s="283" t="s">
        <v>264</v>
      </c>
      <c r="D22" s="1010">
        <v>54.3</v>
      </c>
      <c r="E22" s="1010">
        <v>24.5</v>
      </c>
      <c r="F22" s="967">
        <v>319500</v>
      </c>
      <c r="G22" s="278"/>
    </row>
    <row r="23" spans="1:62" ht="16.5" customHeight="1" x14ac:dyDescent="0.2">
      <c r="A23" s="10"/>
      <c r="B23" s="1108" t="s">
        <v>265</v>
      </c>
      <c r="C23" s="1108"/>
      <c r="D23" s="1108"/>
      <c r="E23" s="1108"/>
      <c r="F23" s="1108"/>
      <c r="G23" s="284"/>
    </row>
    <row r="24" spans="1:62" x14ac:dyDescent="0.2">
      <c r="A24" s="10"/>
      <c r="B24" s="285"/>
      <c r="C24" s="285"/>
      <c r="D24" s="285"/>
      <c r="E24" s="285"/>
      <c r="F24" s="285"/>
      <c r="G24" s="285"/>
    </row>
    <row r="25" spans="1:62" x14ac:dyDescent="0.2">
      <c r="A25" s="10"/>
      <c r="B25" s="1055" t="s">
        <v>266</v>
      </c>
      <c r="C25" s="1055"/>
      <c r="D25" s="1055"/>
      <c r="E25" s="1055"/>
      <c r="F25" s="1055"/>
      <c r="G25" s="286"/>
    </row>
    <row r="26" spans="1:62" ht="12.75" customHeight="1" x14ac:dyDescent="0.2">
      <c r="A26" s="10"/>
      <c r="B26" s="1055" t="s">
        <v>267</v>
      </c>
      <c r="C26" s="1055"/>
      <c r="D26" s="1055"/>
      <c r="E26" s="1055"/>
      <c r="F26" s="1055"/>
      <c r="G26" s="63"/>
    </row>
    <row r="27" spans="1:62" x14ac:dyDescent="0.2">
      <c r="A27" s="10"/>
      <c r="B27" s="287" t="s">
        <v>268</v>
      </c>
      <c r="C27" s="288" t="s">
        <v>269</v>
      </c>
      <c r="D27" s="1109" t="s">
        <v>270</v>
      </c>
      <c r="E27" s="1110"/>
      <c r="F27" s="289" t="s">
        <v>271</v>
      </c>
      <c r="G27" s="20"/>
      <c r="H27" s="310"/>
    </row>
    <row r="28" spans="1:62" ht="12.75" customHeight="1" x14ac:dyDescent="0.2">
      <c r="A28" s="10"/>
      <c r="B28" s="290" t="s">
        <v>272</v>
      </c>
      <c r="C28" s="291">
        <v>1979</v>
      </c>
      <c r="D28" s="1111" t="s">
        <v>273</v>
      </c>
      <c r="E28" s="1112"/>
      <c r="F28" s="292">
        <v>287000</v>
      </c>
      <c r="G28" s="278"/>
      <c r="H28" s="310"/>
    </row>
    <row r="29" spans="1:62" x14ac:dyDescent="0.2">
      <c r="A29" s="10"/>
      <c r="B29" s="293" t="s">
        <v>274</v>
      </c>
      <c r="C29" s="294">
        <v>1991</v>
      </c>
      <c r="D29" s="1105" t="s">
        <v>275</v>
      </c>
      <c r="E29" s="1106"/>
      <c r="F29" s="295">
        <v>260000</v>
      </c>
      <c r="G29" s="278"/>
      <c r="H29" s="310"/>
    </row>
    <row r="30" spans="1:62" ht="18" customHeight="1" x14ac:dyDescent="0.2">
      <c r="A30" s="10"/>
      <c r="B30" s="296" t="s">
        <v>276</v>
      </c>
      <c r="C30" s="297">
        <v>1983</v>
      </c>
      <c r="D30" s="1113" t="s">
        <v>277</v>
      </c>
      <c r="E30" s="1114"/>
      <c r="F30" s="292">
        <v>252000</v>
      </c>
      <c r="G30" s="278"/>
      <c r="H30" s="310"/>
    </row>
    <row r="31" spans="1:62" ht="22.5" customHeight="1" x14ac:dyDescent="0.2">
      <c r="A31" s="10"/>
      <c r="B31" s="293" t="s">
        <v>278</v>
      </c>
      <c r="C31" s="294">
        <v>1988</v>
      </c>
      <c r="D31" s="1105" t="s">
        <v>279</v>
      </c>
      <c r="E31" s="1106"/>
      <c r="F31" s="295">
        <v>132000</v>
      </c>
      <c r="G31" s="278"/>
      <c r="H31" s="310"/>
    </row>
    <row r="32" spans="1:62" ht="21" customHeight="1" x14ac:dyDescent="0.2">
      <c r="A32" s="10"/>
      <c r="B32" s="296" t="s">
        <v>280</v>
      </c>
      <c r="C32" s="297">
        <v>1972</v>
      </c>
      <c r="D32" s="1113" t="s">
        <v>281</v>
      </c>
      <c r="E32" s="1114"/>
      <c r="F32" s="292">
        <v>115000</v>
      </c>
      <c r="G32" s="278"/>
      <c r="H32" s="310"/>
    </row>
    <row r="33" spans="1:62" ht="12.75" customHeight="1" x14ac:dyDescent="0.2">
      <c r="A33" s="10"/>
      <c r="B33" s="293" t="s">
        <v>282</v>
      </c>
      <c r="C33" s="294">
        <v>1977</v>
      </c>
      <c r="D33" s="1105" t="s">
        <v>283</v>
      </c>
      <c r="E33" s="1106"/>
      <c r="F33" s="295">
        <v>95000</v>
      </c>
      <c r="G33" s="278"/>
      <c r="H33" s="310"/>
    </row>
    <row r="34" spans="1:62" ht="12.75" customHeight="1" x14ac:dyDescent="0.2">
      <c r="A34" s="10"/>
      <c r="B34" s="296" t="s">
        <v>284</v>
      </c>
      <c r="C34" s="297">
        <v>1989</v>
      </c>
      <c r="D34" s="1113" t="s">
        <v>285</v>
      </c>
      <c r="E34" s="1114"/>
      <c r="F34" s="292">
        <v>70000</v>
      </c>
      <c r="G34" s="278"/>
      <c r="H34" s="310"/>
    </row>
    <row r="35" spans="1:62" ht="12.75" customHeight="1" x14ac:dyDescent="0.2">
      <c r="A35" s="10"/>
      <c r="B35" s="293" t="s">
        <v>286</v>
      </c>
      <c r="C35" s="294">
        <v>1985</v>
      </c>
      <c r="D35" s="1105" t="s">
        <v>287</v>
      </c>
      <c r="E35" s="1106"/>
      <c r="F35" s="295">
        <v>70000</v>
      </c>
      <c r="G35" s="278"/>
      <c r="H35" s="310"/>
    </row>
    <row r="36" spans="1:62" ht="12.75" customHeight="1" x14ac:dyDescent="0.2">
      <c r="A36" s="10"/>
      <c r="B36" s="296" t="s">
        <v>288</v>
      </c>
      <c r="C36" s="297">
        <v>1992</v>
      </c>
      <c r="D36" s="1113" t="s">
        <v>289</v>
      </c>
      <c r="E36" s="1114"/>
      <c r="F36" s="292">
        <v>67000</v>
      </c>
      <c r="G36" s="278"/>
      <c r="H36" s="310"/>
    </row>
    <row r="37" spans="1:62" ht="12.75" hidden="1" customHeight="1" x14ac:dyDescent="0.2">
      <c r="A37" s="10"/>
      <c r="B37" s="293" t="s">
        <v>251</v>
      </c>
      <c r="C37" s="294" t="s">
        <v>251</v>
      </c>
      <c r="D37" s="1105" t="s">
        <v>251</v>
      </c>
      <c r="E37" s="1106"/>
      <c r="F37" s="295" t="s">
        <v>251</v>
      </c>
      <c r="G37" s="278"/>
      <c r="H37" s="310"/>
    </row>
    <row r="38" spans="1:62" s="353" customFormat="1" ht="12.75" customHeight="1" x14ac:dyDescent="0.2">
      <c r="A38" s="354"/>
      <c r="B38" s="293" t="s">
        <v>290</v>
      </c>
      <c r="C38" s="294">
        <v>1989</v>
      </c>
      <c r="D38" s="1105" t="s">
        <v>291</v>
      </c>
      <c r="E38" s="1106"/>
      <c r="F38" s="295">
        <v>37000</v>
      </c>
      <c r="G38" s="278"/>
      <c r="H38" s="310"/>
      <c r="I38" s="354"/>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row>
    <row r="39" spans="1:62" s="353" customFormat="1" ht="12.75" hidden="1" customHeight="1" x14ac:dyDescent="0.2">
      <c r="A39" s="354"/>
      <c r="B39" s="279" t="s">
        <v>251</v>
      </c>
      <c r="C39" s="294" t="s">
        <v>251</v>
      </c>
      <c r="D39" s="1121" t="s">
        <v>251</v>
      </c>
      <c r="E39" s="1122"/>
      <c r="F39" s="298" t="s">
        <v>251</v>
      </c>
      <c r="G39" s="278"/>
      <c r="H39" s="310"/>
      <c r="I39" s="354"/>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row>
    <row r="40" spans="1:62" ht="12.75" customHeight="1" x14ac:dyDescent="0.2">
      <c r="A40" s="10"/>
      <c r="B40" s="1006" t="s">
        <v>344</v>
      </c>
      <c r="C40" s="1007">
        <v>2007</v>
      </c>
      <c r="D40" s="1119" t="s">
        <v>343</v>
      </c>
      <c r="E40" s="1120"/>
      <c r="F40" s="1008">
        <v>11000</v>
      </c>
      <c r="G40" s="299"/>
      <c r="H40" s="310"/>
    </row>
    <row r="41" spans="1:62" ht="12.75" customHeight="1" x14ac:dyDescent="0.2">
      <c r="A41" s="10"/>
      <c r="B41" s="1118" t="s">
        <v>292</v>
      </c>
      <c r="C41" s="1118"/>
      <c r="D41" s="1118"/>
      <c r="E41" s="1118"/>
      <c r="F41" s="1118"/>
      <c r="G41" s="278"/>
      <c r="H41" s="310"/>
    </row>
    <row r="42" spans="1:62" ht="12.75" customHeight="1" x14ac:dyDescent="0.2">
      <c r="A42" s="10"/>
      <c r="B42" s="287" t="s">
        <v>268</v>
      </c>
      <c r="C42" s="288" t="s">
        <v>269</v>
      </c>
      <c r="D42" s="1109" t="s">
        <v>270</v>
      </c>
      <c r="E42" s="1110"/>
      <c r="F42" s="289" t="s">
        <v>271</v>
      </c>
      <c r="G42" s="286"/>
      <c r="H42" s="310"/>
    </row>
    <row r="43" spans="1:62" ht="12.75" customHeight="1" x14ac:dyDescent="0.2">
      <c r="A43" s="10"/>
      <c r="B43" s="300" t="s">
        <v>293</v>
      </c>
      <c r="C43" s="291">
        <v>1978</v>
      </c>
      <c r="D43" s="1111" t="s">
        <v>294</v>
      </c>
      <c r="E43" s="1112"/>
      <c r="F43" s="292">
        <v>223000</v>
      </c>
      <c r="G43" s="20"/>
      <c r="H43" s="310"/>
    </row>
    <row r="44" spans="1:62" ht="12.75" customHeight="1" x14ac:dyDescent="0.2">
      <c r="A44" s="10"/>
      <c r="B44" s="301" t="s">
        <v>295</v>
      </c>
      <c r="C44" s="294">
        <v>1991</v>
      </c>
      <c r="D44" s="1105" t="s">
        <v>296</v>
      </c>
      <c r="E44" s="1106"/>
      <c r="F44" s="295">
        <v>144000</v>
      </c>
      <c r="G44" s="278"/>
      <c r="H44" s="310"/>
    </row>
    <row r="45" spans="1:62" ht="12.75" customHeight="1" x14ac:dyDescent="0.2">
      <c r="A45" s="10"/>
      <c r="B45" s="302" t="s">
        <v>297</v>
      </c>
      <c r="C45" s="297">
        <v>1967</v>
      </c>
      <c r="D45" s="1113" t="s">
        <v>298</v>
      </c>
      <c r="E45" s="1114"/>
      <c r="F45" s="292">
        <v>119000</v>
      </c>
      <c r="G45" s="278"/>
      <c r="H45" s="310"/>
    </row>
    <row r="46" spans="1:62" ht="12.75" customHeight="1" x14ac:dyDescent="0.2">
      <c r="A46" s="10"/>
      <c r="B46" s="301" t="s">
        <v>299</v>
      </c>
      <c r="C46" s="294">
        <v>1980</v>
      </c>
      <c r="D46" s="1105" t="s">
        <v>300</v>
      </c>
      <c r="E46" s="1106"/>
      <c r="F46" s="295">
        <v>100000</v>
      </c>
      <c r="G46" s="278"/>
      <c r="H46" s="310"/>
    </row>
    <row r="47" spans="1:62" ht="12.75" customHeight="1" x14ac:dyDescent="0.2">
      <c r="A47" s="10"/>
      <c r="B47" s="302" t="s">
        <v>301</v>
      </c>
      <c r="C47" s="297">
        <v>1976</v>
      </c>
      <c r="D47" s="1113" t="s">
        <v>302</v>
      </c>
      <c r="E47" s="1114"/>
      <c r="F47" s="292">
        <v>100000</v>
      </c>
      <c r="G47" s="278"/>
      <c r="H47" s="310"/>
    </row>
    <row r="48" spans="1:62" ht="12.75" customHeight="1" x14ac:dyDescent="0.2">
      <c r="A48" s="10"/>
      <c r="B48" s="301" t="s">
        <v>303</v>
      </c>
      <c r="C48" s="294">
        <v>1979</v>
      </c>
      <c r="D48" s="1105" t="s">
        <v>304</v>
      </c>
      <c r="E48" s="1106"/>
      <c r="F48" s="295">
        <v>94000</v>
      </c>
      <c r="G48" s="278"/>
      <c r="H48" s="310"/>
    </row>
    <row r="49" spans="1:8" ht="12.75" customHeight="1" x14ac:dyDescent="0.2">
      <c r="A49" s="10"/>
      <c r="B49" s="302" t="s">
        <v>305</v>
      </c>
      <c r="C49" s="297">
        <v>1975</v>
      </c>
      <c r="D49" s="1113" t="s">
        <v>306</v>
      </c>
      <c r="E49" s="1114"/>
      <c r="F49" s="292">
        <v>88000</v>
      </c>
      <c r="G49" s="278"/>
      <c r="H49" s="310"/>
    </row>
    <row r="50" spans="1:8" ht="21.75" customHeight="1" x14ac:dyDescent="0.2">
      <c r="A50" s="10"/>
      <c r="B50" s="301" t="s">
        <v>307</v>
      </c>
      <c r="C50" s="294">
        <v>1993</v>
      </c>
      <c r="D50" s="1105" t="s">
        <v>308</v>
      </c>
      <c r="E50" s="1106"/>
      <c r="F50" s="295">
        <v>85000</v>
      </c>
      <c r="G50" s="278"/>
      <c r="H50" s="310"/>
    </row>
    <row r="51" spans="1:8" ht="12.75" customHeight="1" x14ac:dyDescent="0.2">
      <c r="A51" s="10"/>
      <c r="B51" s="302" t="s">
        <v>311</v>
      </c>
      <c r="C51" s="297">
        <v>1992</v>
      </c>
      <c r="D51" s="1113" t="s">
        <v>302</v>
      </c>
      <c r="E51" s="1114"/>
      <c r="F51" s="292">
        <v>74000</v>
      </c>
      <c r="G51" s="278"/>
      <c r="H51" s="310"/>
    </row>
    <row r="52" spans="1:8" ht="12.75" customHeight="1" x14ac:dyDescent="0.2">
      <c r="A52" s="10"/>
      <c r="B52" s="301" t="s">
        <v>312</v>
      </c>
      <c r="C52" s="294">
        <v>1996</v>
      </c>
      <c r="D52" s="1105" t="s">
        <v>313</v>
      </c>
      <c r="E52" s="1106"/>
      <c r="F52" s="295">
        <v>72000</v>
      </c>
      <c r="G52" s="278"/>
      <c r="H52" s="310"/>
    </row>
    <row r="53" spans="1:8" x14ac:dyDescent="0.2">
      <c r="A53" s="10"/>
      <c r="B53" s="302" t="s">
        <v>309</v>
      </c>
      <c r="C53" s="297">
        <v>2002</v>
      </c>
      <c r="D53" s="1113" t="s">
        <v>310</v>
      </c>
      <c r="E53" s="1114"/>
      <c r="F53" s="292">
        <v>63000</v>
      </c>
      <c r="G53" s="278"/>
      <c r="H53" s="310"/>
    </row>
    <row r="54" spans="1:8" ht="16.5" hidden="1" customHeight="1" x14ac:dyDescent="0.2">
      <c r="A54" s="10"/>
      <c r="B54" s="303" t="s">
        <v>251</v>
      </c>
      <c r="C54" s="297" t="s">
        <v>251</v>
      </c>
      <c r="D54" s="304" t="s">
        <v>251</v>
      </c>
      <c r="E54" s="305"/>
      <c r="F54" s="281" t="s">
        <v>251</v>
      </c>
      <c r="G54" s="278"/>
      <c r="H54" s="310"/>
    </row>
    <row r="55" spans="1:8" ht="12.75" customHeight="1" x14ac:dyDescent="0.2">
      <c r="A55" s="10"/>
      <c r="B55" s="306" t="s">
        <v>314</v>
      </c>
      <c r="C55" s="307">
        <v>1999</v>
      </c>
      <c r="D55" s="1115" t="s">
        <v>315</v>
      </c>
      <c r="E55" s="1116"/>
      <c r="F55" s="308">
        <v>20000</v>
      </c>
      <c r="G55" s="299"/>
      <c r="H55" s="310"/>
    </row>
    <row r="56" spans="1:8" ht="12.75" customHeight="1" x14ac:dyDescent="0.2">
      <c r="A56" s="10"/>
      <c r="B56" s="1117" t="s">
        <v>316</v>
      </c>
      <c r="C56" s="1117"/>
      <c r="D56" s="1117"/>
      <c r="E56" s="1117"/>
      <c r="F56" s="1117"/>
      <c r="G56" s="278"/>
      <c r="H56" s="310"/>
    </row>
    <row r="57" spans="1:8" ht="13.5" customHeight="1" x14ac:dyDescent="0.2">
      <c r="A57" s="10"/>
      <c r="B57" s="10"/>
      <c r="C57" s="10"/>
      <c r="D57" s="10"/>
      <c r="E57" s="10"/>
      <c r="F57" s="10"/>
      <c r="G57" s="285"/>
      <c r="H57" s="310"/>
    </row>
    <row r="58" spans="1:8" x14ac:dyDescent="0.2">
      <c r="A58" s="10"/>
      <c r="B58" s="10"/>
      <c r="C58" s="10"/>
      <c r="D58" s="10"/>
      <c r="E58" s="10"/>
      <c r="F58" s="10"/>
      <c r="G58" s="10"/>
      <c r="H58" s="310"/>
    </row>
    <row r="59" spans="1:8" ht="12.75" customHeight="1" x14ac:dyDescent="0.2">
      <c r="A59" s="10"/>
      <c r="B59" s="10"/>
      <c r="C59" s="10"/>
      <c r="D59" s="10"/>
      <c r="E59" s="10"/>
      <c r="F59" s="10"/>
      <c r="G59" s="10"/>
    </row>
    <row r="60" spans="1:8" s="310" customFormat="1" x14ac:dyDescent="0.2"/>
    <row r="61" spans="1:8" s="310" customFormat="1" x14ac:dyDescent="0.2"/>
    <row r="62" spans="1:8" s="310" customFormat="1" x14ac:dyDescent="0.2"/>
    <row r="63" spans="1:8" s="310" customFormat="1" x14ac:dyDescent="0.2"/>
    <row r="64" spans="1:8" s="310" customFormat="1" x14ac:dyDescent="0.2"/>
    <row r="65" s="310" customFormat="1" x14ac:dyDescent="0.2"/>
    <row r="66" s="310" customFormat="1" x14ac:dyDescent="0.2"/>
    <row r="67" s="310" customFormat="1" x14ac:dyDescent="0.2"/>
    <row r="68" s="310" customFormat="1" x14ac:dyDescent="0.2"/>
    <row r="69" s="310" customFormat="1" x14ac:dyDescent="0.2"/>
    <row r="70" s="310" customFormat="1" x14ac:dyDescent="0.2"/>
    <row r="71" s="310" customFormat="1" x14ac:dyDescent="0.2"/>
    <row r="72" s="310" customFormat="1" x14ac:dyDescent="0.2"/>
    <row r="73" s="310" customFormat="1" x14ac:dyDescent="0.2"/>
    <row r="74" s="310" customFormat="1" x14ac:dyDescent="0.2"/>
    <row r="75" s="310" customFormat="1" x14ac:dyDescent="0.2"/>
    <row r="76" s="310" customFormat="1" x14ac:dyDescent="0.2"/>
    <row r="77" s="310" customFormat="1" x14ac:dyDescent="0.2"/>
    <row r="78" s="310" customFormat="1" x14ac:dyDescent="0.2"/>
    <row r="79" s="310" customFormat="1" x14ac:dyDescent="0.2"/>
    <row r="80" s="310" customFormat="1" x14ac:dyDescent="0.2"/>
    <row r="81" s="310" customFormat="1" x14ac:dyDescent="0.2"/>
    <row r="82" s="310" customFormat="1" x14ac:dyDescent="0.2"/>
    <row r="83" s="310" customFormat="1" x14ac:dyDescent="0.2"/>
    <row r="84" s="310" customFormat="1" x14ac:dyDescent="0.2"/>
    <row r="85" s="310" customFormat="1" x14ac:dyDescent="0.2"/>
    <row r="86" s="310" customFormat="1" x14ac:dyDescent="0.2"/>
    <row r="87" s="310" customFormat="1" x14ac:dyDescent="0.2"/>
    <row r="88" s="310" customFormat="1" x14ac:dyDescent="0.2"/>
    <row r="89" s="310" customFormat="1" x14ac:dyDescent="0.2"/>
    <row r="90" s="310" customFormat="1" x14ac:dyDescent="0.2"/>
    <row r="91" s="310" customFormat="1" x14ac:dyDescent="0.2"/>
    <row r="92" s="310" customFormat="1" x14ac:dyDescent="0.2"/>
    <row r="93" s="310" customFormat="1" x14ac:dyDescent="0.2"/>
    <row r="94" s="310" customFormat="1" x14ac:dyDescent="0.2"/>
    <row r="95" s="310" customFormat="1" x14ac:dyDescent="0.2"/>
    <row r="96" s="310" customFormat="1" x14ac:dyDescent="0.2"/>
    <row r="97" s="310" customFormat="1" x14ac:dyDescent="0.2"/>
    <row r="98" s="310" customFormat="1" x14ac:dyDescent="0.2"/>
    <row r="99" s="310" customFormat="1" x14ac:dyDescent="0.2"/>
    <row r="100" s="310" customFormat="1" x14ac:dyDescent="0.2"/>
    <row r="101" s="310" customFormat="1" x14ac:dyDescent="0.2"/>
    <row r="102" s="310" customFormat="1" x14ac:dyDescent="0.2"/>
    <row r="103" s="310" customFormat="1" x14ac:dyDescent="0.2"/>
    <row r="104" s="310" customFormat="1" x14ac:dyDescent="0.2"/>
    <row r="105" s="310" customFormat="1" x14ac:dyDescent="0.2"/>
    <row r="106" s="310" customFormat="1" x14ac:dyDescent="0.2"/>
    <row r="107" s="310" customFormat="1" x14ac:dyDescent="0.2"/>
    <row r="108" s="310" customFormat="1" x14ac:dyDescent="0.2"/>
    <row r="109" s="310" customFormat="1" x14ac:dyDescent="0.2"/>
    <row r="110" s="310" customFormat="1" x14ac:dyDescent="0.2"/>
    <row r="111" s="310" customFormat="1" x14ac:dyDescent="0.2"/>
    <row r="112" s="310" customFormat="1" x14ac:dyDescent="0.2"/>
    <row r="113" s="310" customFormat="1" x14ac:dyDescent="0.2"/>
    <row r="114" s="310" customFormat="1" x14ac:dyDescent="0.2"/>
    <row r="115" s="310" customFormat="1" x14ac:dyDescent="0.2"/>
    <row r="116" s="310" customFormat="1" x14ac:dyDescent="0.2"/>
    <row r="117" s="310" customFormat="1" x14ac:dyDescent="0.2"/>
    <row r="118" s="310" customFormat="1" x14ac:dyDescent="0.2"/>
    <row r="119" s="310" customFormat="1" x14ac:dyDescent="0.2"/>
    <row r="120" s="310" customFormat="1" x14ac:dyDescent="0.2"/>
    <row r="121" s="310" customFormat="1" x14ac:dyDescent="0.2"/>
    <row r="122" s="310" customFormat="1" x14ac:dyDescent="0.2"/>
    <row r="123" s="310" customFormat="1" x14ac:dyDescent="0.2"/>
    <row r="124" s="310" customFormat="1" x14ac:dyDescent="0.2"/>
    <row r="125" s="310" customFormat="1" x14ac:dyDescent="0.2"/>
    <row r="126" s="310" customFormat="1" x14ac:dyDescent="0.2"/>
    <row r="127" s="310" customFormat="1" x14ac:dyDescent="0.2"/>
    <row r="128" s="310" customFormat="1" x14ac:dyDescent="0.2"/>
    <row r="129" s="310" customFormat="1" x14ac:dyDescent="0.2"/>
    <row r="130" s="310" customFormat="1" x14ac:dyDescent="0.2"/>
    <row r="131" s="310" customFormat="1" x14ac:dyDescent="0.2"/>
    <row r="132" s="310" customFormat="1" x14ac:dyDescent="0.2"/>
    <row r="133" s="310" customFormat="1" x14ac:dyDescent="0.2"/>
    <row r="134" s="310" customFormat="1" x14ac:dyDescent="0.2"/>
    <row r="135" s="310" customFormat="1" x14ac:dyDescent="0.2"/>
    <row r="136" s="310" customFormat="1" x14ac:dyDescent="0.2"/>
    <row r="137" s="310" customFormat="1" x14ac:dyDescent="0.2"/>
    <row r="138" s="310" customFormat="1" x14ac:dyDescent="0.2"/>
    <row r="139" s="310" customFormat="1" x14ac:dyDescent="0.2"/>
    <row r="140" s="310" customFormat="1" x14ac:dyDescent="0.2"/>
    <row r="141" s="310" customFormat="1" x14ac:dyDescent="0.2"/>
    <row r="142" s="310" customFormat="1" x14ac:dyDescent="0.2"/>
    <row r="143" s="310" customFormat="1" x14ac:dyDescent="0.2"/>
    <row r="144" s="310" customFormat="1" x14ac:dyDescent="0.2"/>
    <row r="145" s="310" customFormat="1" x14ac:dyDescent="0.2"/>
    <row r="146" s="310" customFormat="1" x14ac:dyDescent="0.2"/>
    <row r="147" s="310" customFormat="1" x14ac:dyDescent="0.2"/>
    <row r="148" s="310" customFormat="1" x14ac:dyDescent="0.2"/>
    <row r="149" s="310" customFormat="1" x14ac:dyDescent="0.2"/>
    <row r="150" s="310" customFormat="1" x14ac:dyDescent="0.2"/>
    <row r="151" s="310" customFormat="1" x14ac:dyDescent="0.2"/>
    <row r="152" s="310" customFormat="1" x14ac:dyDescent="0.2"/>
    <row r="153" s="310" customFormat="1" x14ac:dyDescent="0.2"/>
    <row r="154" s="310" customFormat="1" x14ac:dyDescent="0.2"/>
    <row r="155" s="310" customFormat="1" x14ac:dyDescent="0.2"/>
    <row r="156" s="310" customFormat="1" x14ac:dyDescent="0.2"/>
    <row r="157" s="310" customFormat="1" x14ac:dyDescent="0.2"/>
    <row r="158" s="310" customFormat="1" x14ac:dyDescent="0.2"/>
    <row r="159" s="310" customFormat="1" x14ac:dyDescent="0.2"/>
    <row r="160" s="310" customFormat="1" x14ac:dyDescent="0.2"/>
    <row r="161" s="310" customFormat="1" x14ac:dyDescent="0.2"/>
    <row r="162" s="310" customFormat="1" x14ac:dyDescent="0.2"/>
    <row r="163" s="310" customFormat="1" x14ac:dyDescent="0.2"/>
    <row r="164" s="310" customFormat="1" x14ac:dyDescent="0.2"/>
    <row r="165" s="310" customFormat="1" x14ac:dyDescent="0.2"/>
    <row r="166" s="310" customFormat="1" x14ac:dyDescent="0.2"/>
    <row r="167" s="310" customFormat="1" x14ac:dyDescent="0.2"/>
    <row r="168" s="310" customFormat="1" x14ac:dyDescent="0.2"/>
    <row r="169" s="310" customFormat="1" x14ac:dyDescent="0.2"/>
    <row r="170" s="310" customFormat="1" x14ac:dyDescent="0.2"/>
    <row r="171" s="310" customFormat="1" x14ac:dyDescent="0.2"/>
    <row r="172" s="310" customFormat="1" x14ac:dyDescent="0.2"/>
    <row r="173" s="310" customFormat="1" x14ac:dyDescent="0.2"/>
    <row r="174" s="310" customFormat="1" x14ac:dyDescent="0.2"/>
    <row r="175" s="310" customFormat="1" x14ac:dyDescent="0.2"/>
    <row r="176" s="310" customFormat="1" x14ac:dyDescent="0.2"/>
    <row r="177" s="310" customFormat="1" x14ac:dyDescent="0.2"/>
    <row r="178" s="310" customFormat="1" x14ac:dyDescent="0.2"/>
    <row r="179" s="310" customFormat="1" x14ac:dyDescent="0.2"/>
    <row r="180" s="310" customFormat="1" x14ac:dyDescent="0.2"/>
    <row r="181" s="310" customFormat="1" x14ac:dyDescent="0.2"/>
    <row r="182" s="310" customFormat="1" x14ac:dyDescent="0.2"/>
    <row r="183" s="310" customFormat="1" x14ac:dyDescent="0.2"/>
    <row r="184" s="310" customFormat="1" x14ac:dyDescent="0.2"/>
    <row r="185" s="310" customFormat="1" x14ac:dyDescent="0.2"/>
    <row r="186" s="310" customFormat="1" x14ac:dyDescent="0.2"/>
    <row r="187" s="310" customFormat="1" x14ac:dyDescent="0.2"/>
    <row r="188" s="310" customFormat="1" x14ac:dyDescent="0.2"/>
    <row r="189" s="310" customFormat="1" x14ac:dyDescent="0.2"/>
    <row r="190" s="310" customFormat="1" x14ac:dyDescent="0.2"/>
    <row r="191" s="310" customFormat="1" x14ac:dyDescent="0.2"/>
    <row r="192" s="310" customFormat="1" x14ac:dyDescent="0.2"/>
    <row r="193" s="310" customFormat="1" x14ac:dyDescent="0.2"/>
    <row r="194" s="310" customFormat="1" x14ac:dyDescent="0.2"/>
    <row r="195" s="310" customFormat="1" x14ac:dyDescent="0.2"/>
    <row r="196" s="310" customFormat="1" x14ac:dyDescent="0.2"/>
    <row r="197" s="310" customFormat="1" x14ac:dyDescent="0.2"/>
    <row r="198" s="310" customFormat="1" x14ac:dyDescent="0.2"/>
    <row r="199" s="310" customFormat="1" x14ac:dyDescent="0.2"/>
    <row r="200" s="310" customFormat="1" x14ac:dyDescent="0.2"/>
    <row r="201" s="310" customFormat="1" x14ac:dyDescent="0.2"/>
    <row r="202" s="310" customFormat="1" x14ac:dyDescent="0.2"/>
    <row r="203" s="310" customFormat="1" x14ac:dyDescent="0.2"/>
    <row r="204" s="310" customFormat="1" x14ac:dyDescent="0.2"/>
    <row r="205" s="310" customFormat="1" x14ac:dyDescent="0.2"/>
    <row r="206" s="310" customFormat="1" x14ac:dyDescent="0.2"/>
    <row r="207" s="310" customFormat="1" x14ac:dyDescent="0.2"/>
    <row r="208" s="310" customFormat="1" x14ac:dyDescent="0.2"/>
    <row r="209" s="310" customFormat="1" x14ac:dyDescent="0.2"/>
    <row r="210" s="310" customFormat="1" x14ac:dyDescent="0.2"/>
    <row r="211" s="310" customFormat="1" x14ac:dyDescent="0.2"/>
    <row r="212" s="310" customFormat="1" x14ac:dyDescent="0.2"/>
    <row r="213" s="310" customFormat="1" x14ac:dyDescent="0.2"/>
    <row r="214" s="310" customFormat="1" x14ac:dyDescent="0.2"/>
    <row r="215" s="310" customFormat="1" x14ac:dyDescent="0.2"/>
    <row r="216" s="310" customFormat="1" x14ac:dyDescent="0.2"/>
    <row r="217" s="310" customFormat="1" x14ac:dyDescent="0.2"/>
    <row r="218" s="310" customFormat="1" x14ac:dyDescent="0.2"/>
    <row r="219" s="310" customFormat="1" x14ac:dyDescent="0.2"/>
    <row r="220" s="310" customFormat="1" x14ac:dyDescent="0.2"/>
    <row r="221" s="310" customFormat="1" x14ac:dyDescent="0.2"/>
    <row r="222" s="310" customFormat="1" x14ac:dyDescent="0.2"/>
    <row r="223" s="310" customFormat="1" x14ac:dyDescent="0.2"/>
    <row r="224" s="310" customFormat="1" x14ac:dyDescent="0.2"/>
    <row r="225" s="310" customFormat="1" x14ac:dyDescent="0.2"/>
    <row r="226" s="310" customFormat="1" x14ac:dyDescent="0.2"/>
    <row r="227" s="310" customFormat="1" x14ac:dyDescent="0.2"/>
    <row r="228" s="310" customFormat="1" x14ac:dyDescent="0.2"/>
    <row r="229" s="310" customFormat="1" x14ac:dyDescent="0.2"/>
    <row r="230" s="310" customFormat="1" x14ac:dyDescent="0.2"/>
    <row r="231" s="310" customFormat="1" x14ac:dyDescent="0.2"/>
    <row r="232" s="310" customFormat="1" x14ac:dyDescent="0.2"/>
    <row r="233" s="310" customFormat="1" x14ac:dyDescent="0.2"/>
    <row r="234" s="310" customFormat="1" x14ac:dyDescent="0.2"/>
    <row r="235" s="310" customFormat="1" x14ac:dyDescent="0.2"/>
    <row r="236" s="310" customFormat="1" x14ac:dyDescent="0.2"/>
    <row r="237" s="310" customFormat="1" x14ac:dyDescent="0.2"/>
    <row r="238" s="310" customFormat="1" x14ac:dyDescent="0.2"/>
    <row r="239" s="310" customFormat="1" x14ac:dyDescent="0.2"/>
    <row r="240" s="310" customFormat="1" x14ac:dyDescent="0.2"/>
    <row r="241" s="310" customFormat="1" x14ac:dyDescent="0.2"/>
    <row r="242" s="310" customFormat="1" x14ac:dyDescent="0.2"/>
    <row r="243" s="310" customFormat="1" x14ac:dyDescent="0.2"/>
    <row r="244" s="310" customFormat="1" x14ac:dyDescent="0.2"/>
    <row r="245" s="310" customFormat="1" x14ac:dyDescent="0.2"/>
    <row r="246" s="310" customFormat="1" x14ac:dyDescent="0.2"/>
    <row r="247" s="310" customFormat="1" x14ac:dyDescent="0.2"/>
    <row r="248" s="310" customFormat="1" x14ac:dyDescent="0.2"/>
    <row r="249" s="310" customFormat="1" x14ac:dyDescent="0.2"/>
    <row r="250" s="310" customFormat="1" x14ac:dyDescent="0.2"/>
    <row r="251" s="310" customFormat="1" x14ac:dyDescent="0.2"/>
    <row r="252" s="310" customFormat="1" x14ac:dyDescent="0.2"/>
    <row r="253" s="310" customFormat="1" x14ac:dyDescent="0.2"/>
    <row r="254" s="310" customFormat="1" x14ac:dyDescent="0.2"/>
    <row r="255" s="310" customFormat="1" x14ac:dyDescent="0.2"/>
    <row r="256" s="310" customFormat="1" x14ac:dyDescent="0.2"/>
    <row r="257" s="310" customFormat="1" x14ac:dyDescent="0.2"/>
    <row r="258" s="310" customFormat="1" x14ac:dyDescent="0.2"/>
    <row r="259" s="310" customFormat="1" x14ac:dyDescent="0.2"/>
    <row r="260" s="310" customFormat="1" x14ac:dyDescent="0.2"/>
    <row r="261" s="310" customFormat="1" x14ac:dyDescent="0.2"/>
    <row r="262" s="310" customFormat="1" x14ac:dyDescent="0.2"/>
    <row r="263" s="310" customFormat="1" x14ac:dyDescent="0.2"/>
    <row r="264" s="310" customFormat="1" x14ac:dyDescent="0.2"/>
    <row r="265" s="310" customFormat="1" x14ac:dyDescent="0.2"/>
    <row r="266" s="310" customFormat="1" x14ac:dyDescent="0.2"/>
    <row r="267" s="310" customFormat="1" x14ac:dyDescent="0.2"/>
    <row r="268" s="310" customFormat="1" x14ac:dyDescent="0.2"/>
    <row r="269" s="310" customFormat="1" x14ac:dyDescent="0.2"/>
    <row r="270" s="310" customFormat="1" x14ac:dyDescent="0.2"/>
    <row r="271" s="310" customFormat="1" x14ac:dyDescent="0.2"/>
    <row r="272" s="310" customFormat="1" x14ac:dyDescent="0.2"/>
    <row r="273" s="310" customFormat="1" x14ac:dyDescent="0.2"/>
    <row r="274" s="310" customFormat="1" x14ac:dyDescent="0.2"/>
    <row r="275" s="310" customFormat="1" x14ac:dyDescent="0.2"/>
    <row r="276" s="310" customFormat="1" x14ac:dyDescent="0.2"/>
    <row r="277" s="310" customFormat="1" x14ac:dyDescent="0.2"/>
    <row r="278" s="310" customFormat="1" x14ac:dyDescent="0.2"/>
    <row r="279" s="310" customFormat="1" x14ac:dyDescent="0.2"/>
    <row r="280" s="310" customFormat="1" x14ac:dyDescent="0.2"/>
    <row r="281" s="310" customFormat="1" x14ac:dyDescent="0.2"/>
    <row r="282" s="310" customFormat="1" x14ac:dyDescent="0.2"/>
    <row r="283" s="310" customFormat="1" x14ac:dyDescent="0.2"/>
    <row r="284" s="310" customFormat="1" x14ac:dyDescent="0.2"/>
    <row r="285" s="310" customFormat="1" x14ac:dyDescent="0.2"/>
    <row r="286" s="310" customFormat="1" x14ac:dyDescent="0.2"/>
    <row r="287" s="310" customFormat="1" x14ac:dyDescent="0.2"/>
    <row r="288" s="310" customFormat="1" x14ac:dyDescent="0.2"/>
    <row r="289" s="310" customFormat="1" x14ac:dyDescent="0.2"/>
    <row r="290" s="310" customFormat="1" x14ac:dyDescent="0.2"/>
    <row r="291" s="310" customFormat="1" x14ac:dyDescent="0.2"/>
    <row r="292" s="310" customFormat="1" x14ac:dyDescent="0.2"/>
    <row r="293" s="310" customFormat="1" x14ac:dyDescent="0.2"/>
    <row r="294" s="310" customFormat="1" x14ac:dyDescent="0.2"/>
    <row r="295" s="310" customFormat="1" x14ac:dyDescent="0.2"/>
    <row r="296" s="310" customFormat="1" x14ac:dyDescent="0.2"/>
    <row r="297" s="310" customFormat="1" x14ac:dyDescent="0.2"/>
    <row r="298" s="310" customFormat="1" x14ac:dyDescent="0.2"/>
    <row r="299" s="310" customFormat="1" x14ac:dyDescent="0.2"/>
    <row r="300" s="310" customFormat="1" x14ac:dyDescent="0.2"/>
    <row r="301" s="310" customFormat="1" x14ac:dyDescent="0.2"/>
  </sheetData>
  <mergeCells count="34">
    <mergeCell ref="D34:E34"/>
    <mergeCell ref="D35:E35"/>
    <mergeCell ref="D36:E36"/>
    <mergeCell ref="D51:E51"/>
    <mergeCell ref="D52:E52"/>
    <mergeCell ref="D39:E39"/>
    <mergeCell ref="D53:E53"/>
    <mergeCell ref="D55:E55"/>
    <mergeCell ref="B56:F56"/>
    <mergeCell ref="D50:E50"/>
    <mergeCell ref="D37:E37"/>
    <mergeCell ref="D38:E38"/>
    <mergeCell ref="B41:F41"/>
    <mergeCell ref="D42:E42"/>
    <mergeCell ref="D43:E43"/>
    <mergeCell ref="D44:E44"/>
    <mergeCell ref="D45:E45"/>
    <mergeCell ref="D46:E46"/>
    <mergeCell ref="D47:E47"/>
    <mergeCell ref="D48:E48"/>
    <mergeCell ref="D49:E49"/>
    <mergeCell ref="D40:E40"/>
    <mergeCell ref="D33:E33"/>
    <mergeCell ref="B2:F2"/>
    <mergeCell ref="B3:F3"/>
    <mergeCell ref="B23:F23"/>
    <mergeCell ref="B25:F25"/>
    <mergeCell ref="B26:F26"/>
    <mergeCell ref="D27:E27"/>
    <mergeCell ref="D28:E28"/>
    <mergeCell ref="D29:E29"/>
    <mergeCell ref="D30:E30"/>
    <mergeCell ref="D31:E31"/>
    <mergeCell ref="D32:E32"/>
  </mergeCells>
  <phoneticPr fontId="5" type="noConversion"/>
  <pageMargins left="0.7" right="0.7" top="0.75" bottom="0.75" header="0.3" footer="0.3"/>
  <pageSetup scale="65"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4.9989318521683403E-2"/>
  </sheetPr>
  <dimension ref="A1:A22"/>
  <sheetViews>
    <sheetView zoomScale="80" zoomScaleNormal="80" workbookViewId="0"/>
  </sheetViews>
  <sheetFormatPr defaultRowHeight="12.75" x14ac:dyDescent="0.2"/>
  <cols>
    <col min="1" max="1" width="41.5703125" style="164" customWidth="1"/>
    <col min="2" max="16384" width="9.140625" style="164"/>
  </cols>
  <sheetData>
    <row r="1" spans="1:1" ht="15" x14ac:dyDescent="0.25">
      <c r="A1" s="156" t="s">
        <v>37</v>
      </c>
    </row>
    <row r="2" spans="1:1" x14ac:dyDescent="0.2">
      <c r="A2" s="165"/>
    </row>
    <row r="3" spans="1:1" x14ac:dyDescent="0.2">
      <c r="A3" s="161" t="s">
        <v>56</v>
      </c>
    </row>
    <row r="4" spans="1:1" ht="78.75" x14ac:dyDescent="0.2">
      <c r="A4" s="163" t="s">
        <v>371</v>
      </c>
    </row>
    <row r="5" spans="1:1" s="166" customFormat="1" x14ac:dyDescent="0.2">
      <c r="A5" s="161" t="s">
        <v>57</v>
      </c>
    </row>
    <row r="6" spans="1:1" ht="78.75" x14ac:dyDescent="0.2">
      <c r="A6" s="163" t="s">
        <v>372</v>
      </c>
    </row>
    <row r="7" spans="1:1" s="166" customFormat="1" x14ac:dyDescent="0.2">
      <c r="A7" s="161" t="s">
        <v>58</v>
      </c>
    </row>
    <row r="8" spans="1:1" ht="45" x14ac:dyDescent="0.2">
      <c r="A8" s="163" t="s">
        <v>59</v>
      </c>
    </row>
    <row r="9" spans="1:1" ht="21.75" x14ac:dyDescent="0.2">
      <c r="A9" s="161" t="s">
        <v>60</v>
      </c>
    </row>
    <row r="10" spans="1:1" ht="45" x14ac:dyDescent="0.2">
      <c r="A10" s="163" t="s">
        <v>61</v>
      </c>
    </row>
    <row r="11" spans="1:1" x14ac:dyDescent="0.2">
      <c r="A11" s="161" t="s">
        <v>62</v>
      </c>
    </row>
    <row r="12" spans="1:1" ht="56.25" x14ac:dyDescent="0.2">
      <c r="A12" s="163" t="s">
        <v>63</v>
      </c>
    </row>
    <row r="13" spans="1:1" x14ac:dyDescent="0.2">
      <c r="A13" s="161" t="s">
        <v>64</v>
      </c>
    </row>
    <row r="14" spans="1:1" ht="123.75" x14ac:dyDescent="0.2">
      <c r="A14" s="163" t="s">
        <v>373</v>
      </c>
    </row>
    <row r="15" spans="1:1" x14ac:dyDescent="0.2">
      <c r="A15" s="159" t="s">
        <v>65</v>
      </c>
    </row>
    <row r="16" spans="1:1" ht="33.75" x14ac:dyDescent="0.2">
      <c r="A16" s="160" t="s">
        <v>66</v>
      </c>
    </row>
    <row r="17" spans="1:1" x14ac:dyDescent="0.2">
      <c r="A17" s="159" t="s">
        <v>67</v>
      </c>
    </row>
    <row r="18" spans="1:1" ht="22.5" x14ac:dyDescent="0.2">
      <c r="A18" s="160" t="s">
        <v>68</v>
      </c>
    </row>
    <row r="19" spans="1:1" x14ac:dyDescent="0.2">
      <c r="A19" s="159" t="s">
        <v>69</v>
      </c>
    </row>
    <row r="20" spans="1:1" ht="45" x14ac:dyDescent="0.2">
      <c r="A20" s="160" t="s">
        <v>70</v>
      </c>
    </row>
    <row r="21" spans="1:1" x14ac:dyDescent="0.2">
      <c r="A21" s="167" t="s">
        <v>71</v>
      </c>
    </row>
    <row r="22" spans="1:1" x14ac:dyDescent="0.2">
      <c r="A22" s="160" t="s">
        <v>72</v>
      </c>
    </row>
  </sheetData>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4.9989318521683403E-2"/>
  </sheetPr>
  <dimension ref="A1:G38"/>
  <sheetViews>
    <sheetView zoomScale="80" zoomScaleNormal="80" workbookViewId="0">
      <selection sqref="A1:B1"/>
    </sheetView>
  </sheetViews>
  <sheetFormatPr defaultRowHeight="12.75" x14ac:dyDescent="0.2"/>
  <cols>
    <col min="1" max="1" width="18.5703125" style="181" customWidth="1"/>
    <col min="2" max="2" width="10.140625" style="10" customWidth="1"/>
    <col min="3" max="3" width="15.140625" style="182" customWidth="1"/>
    <col min="4" max="4" width="15.85546875" style="182" customWidth="1"/>
    <col min="5" max="5" width="9.28515625" style="10" customWidth="1"/>
    <col min="6" max="16384" width="9.140625" style="10"/>
  </cols>
  <sheetData>
    <row r="1" spans="1:7" s="14" customFormat="1" ht="15.75" x14ac:dyDescent="0.2">
      <c r="A1" s="1049" t="s">
        <v>16</v>
      </c>
      <c r="B1" s="1049"/>
      <c r="C1" s="1050" t="s">
        <v>16</v>
      </c>
      <c r="D1" s="1050"/>
      <c r="F1" s="168"/>
      <c r="G1" s="168"/>
    </row>
    <row r="2" spans="1:7" ht="14.25" x14ac:dyDescent="0.2">
      <c r="A2" s="169"/>
      <c r="B2" s="170"/>
      <c r="C2" s="171"/>
      <c r="D2" s="171"/>
    </row>
    <row r="3" spans="1:7" ht="15" x14ac:dyDescent="0.25">
      <c r="A3" s="1051" t="s">
        <v>17</v>
      </c>
      <c r="B3" s="1051"/>
      <c r="C3" s="1051"/>
      <c r="D3" s="1051"/>
    </row>
    <row r="4" spans="1:7" x14ac:dyDescent="0.2">
      <c r="A4" s="172"/>
      <c r="B4" s="164"/>
      <c r="C4" s="173"/>
      <c r="D4" s="173"/>
    </row>
    <row r="5" spans="1:7" x14ac:dyDescent="0.2">
      <c r="A5" s="174"/>
      <c r="B5" s="175"/>
      <c r="C5" s="176" t="s">
        <v>73</v>
      </c>
      <c r="D5" s="176" t="s">
        <v>74</v>
      </c>
    </row>
    <row r="6" spans="1:7" x14ac:dyDescent="0.2">
      <c r="A6" s="177" t="s">
        <v>75</v>
      </c>
      <c r="B6" s="178" t="s">
        <v>76</v>
      </c>
      <c r="C6" s="179" t="s">
        <v>77</v>
      </c>
      <c r="D6" s="179" t="s">
        <v>78</v>
      </c>
    </row>
    <row r="7" spans="1:7" x14ac:dyDescent="0.2">
      <c r="A7" s="177" t="s">
        <v>79</v>
      </c>
      <c r="B7" s="178" t="s">
        <v>76</v>
      </c>
      <c r="C7" s="179" t="s">
        <v>80</v>
      </c>
      <c r="D7" s="179" t="s">
        <v>81</v>
      </c>
    </row>
    <row r="8" spans="1:7" x14ac:dyDescent="0.2">
      <c r="A8" s="177" t="s">
        <v>82</v>
      </c>
      <c r="B8" s="178" t="s">
        <v>76</v>
      </c>
      <c r="C8" s="179" t="s">
        <v>83</v>
      </c>
      <c r="D8" s="179" t="s">
        <v>84</v>
      </c>
    </row>
    <row r="9" spans="1:7" x14ac:dyDescent="0.2">
      <c r="A9" s="177" t="s">
        <v>85</v>
      </c>
      <c r="B9" s="178" t="s">
        <v>76</v>
      </c>
      <c r="C9" s="179" t="s">
        <v>86</v>
      </c>
      <c r="D9" s="179">
        <v>0.68100000000000005</v>
      </c>
    </row>
    <row r="10" spans="1:7" x14ac:dyDescent="0.2">
      <c r="A10" s="177" t="s">
        <v>87</v>
      </c>
      <c r="B10" s="178" t="s">
        <v>76</v>
      </c>
      <c r="C10" s="179" t="s">
        <v>88</v>
      </c>
      <c r="D10" s="179" t="s">
        <v>89</v>
      </c>
    </row>
    <row r="11" spans="1:7" x14ac:dyDescent="0.2">
      <c r="A11" s="177" t="s">
        <v>90</v>
      </c>
      <c r="B11" s="178" t="s">
        <v>76</v>
      </c>
      <c r="C11" s="179" t="s">
        <v>91</v>
      </c>
      <c r="D11" s="179" t="s">
        <v>92</v>
      </c>
    </row>
    <row r="12" spans="1:7" x14ac:dyDescent="0.2">
      <c r="A12" s="177" t="s">
        <v>93</v>
      </c>
      <c r="B12" s="178" t="s">
        <v>76</v>
      </c>
      <c r="C12" s="179" t="s">
        <v>94</v>
      </c>
      <c r="D12" s="179" t="s">
        <v>95</v>
      </c>
    </row>
    <row r="13" spans="1:7" x14ac:dyDescent="0.2">
      <c r="A13" s="177" t="s">
        <v>96</v>
      </c>
      <c r="B13" s="178" t="s">
        <v>76</v>
      </c>
      <c r="C13" s="179" t="s">
        <v>97</v>
      </c>
      <c r="D13" s="180">
        <v>0.47799999999999998</v>
      </c>
    </row>
    <row r="14" spans="1:7" x14ac:dyDescent="0.2">
      <c r="A14" s="177" t="s">
        <v>98</v>
      </c>
      <c r="B14" s="178" t="s">
        <v>76</v>
      </c>
      <c r="C14" s="179" t="s">
        <v>99</v>
      </c>
      <c r="D14" s="180">
        <v>0.9</v>
      </c>
    </row>
    <row r="15" spans="1:7" x14ac:dyDescent="0.2">
      <c r="A15" s="177" t="s">
        <v>100</v>
      </c>
      <c r="B15" s="178" t="s">
        <v>76</v>
      </c>
      <c r="C15" s="179" t="s">
        <v>101</v>
      </c>
      <c r="D15" s="180">
        <v>0.94299999999999995</v>
      </c>
    </row>
    <row r="16" spans="1:7" x14ac:dyDescent="0.2">
      <c r="A16" s="177" t="s">
        <v>102</v>
      </c>
      <c r="B16" s="178" t="s">
        <v>76</v>
      </c>
      <c r="C16" s="179" t="s">
        <v>103</v>
      </c>
      <c r="D16" s="179">
        <v>1</v>
      </c>
    </row>
    <row r="17" spans="1:4" x14ac:dyDescent="0.2">
      <c r="A17" s="177" t="s">
        <v>104</v>
      </c>
      <c r="B17" s="178" t="s">
        <v>76</v>
      </c>
      <c r="C17" s="179" t="s">
        <v>105</v>
      </c>
      <c r="D17" s="179" t="s">
        <v>106</v>
      </c>
    </row>
    <row r="18" spans="1:4" x14ac:dyDescent="0.2">
      <c r="A18" s="177" t="s">
        <v>107</v>
      </c>
      <c r="B18" s="178" t="s">
        <v>76</v>
      </c>
      <c r="C18" s="179" t="s">
        <v>108</v>
      </c>
      <c r="D18" s="180">
        <v>1.0149999999999999</v>
      </c>
    </row>
    <row r="19" spans="1:4" x14ac:dyDescent="0.2">
      <c r="A19" s="177" t="s">
        <v>109</v>
      </c>
      <c r="B19" s="178" t="s">
        <v>76</v>
      </c>
      <c r="C19" s="179" t="s">
        <v>110</v>
      </c>
      <c r="D19" s="180">
        <v>1.194</v>
      </c>
    </row>
    <row r="20" spans="1:4" x14ac:dyDescent="0.2">
      <c r="A20" s="177" t="s">
        <v>111</v>
      </c>
      <c r="B20" s="178" t="s">
        <v>76</v>
      </c>
      <c r="C20" s="179" t="s">
        <v>112</v>
      </c>
      <c r="D20" s="180">
        <v>1.099</v>
      </c>
    </row>
    <row r="21" spans="1:4" x14ac:dyDescent="0.2">
      <c r="A21" s="177" t="s">
        <v>113</v>
      </c>
      <c r="B21" s="178" t="s">
        <v>76</v>
      </c>
      <c r="C21" s="179" t="s">
        <v>114</v>
      </c>
      <c r="D21" s="180">
        <v>1.0509999999999999</v>
      </c>
    </row>
    <row r="22" spans="1:4" x14ac:dyDescent="0.2">
      <c r="A22" s="177" t="s">
        <v>115</v>
      </c>
      <c r="B22" s="178" t="s">
        <v>76</v>
      </c>
      <c r="C22" s="179" t="s">
        <v>116</v>
      </c>
      <c r="D22" s="180">
        <v>1.0269999999999999</v>
      </c>
    </row>
    <row r="23" spans="1:4" x14ac:dyDescent="0.2">
      <c r="A23" s="177" t="s">
        <v>117</v>
      </c>
      <c r="B23" s="178" t="s">
        <v>76</v>
      </c>
      <c r="C23" s="179" t="s">
        <v>114</v>
      </c>
      <c r="D23" s="180">
        <v>1.0509999999999999</v>
      </c>
    </row>
    <row r="24" spans="1:4" x14ac:dyDescent="0.2">
      <c r="A24" s="177" t="s">
        <v>118</v>
      </c>
      <c r="B24" s="178" t="s">
        <v>76</v>
      </c>
      <c r="C24" s="179" t="s">
        <v>119</v>
      </c>
      <c r="D24" s="180">
        <v>1.01</v>
      </c>
    </row>
    <row r="25" spans="1:4" x14ac:dyDescent="0.2">
      <c r="A25" s="177" t="s">
        <v>120</v>
      </c>
      <c r="B25" s="178" t="s">
        <v>76</v>
      </c>
      <c r="C25" s="179" t="s">
        <v>121</v>
      </c>
      <c r="D25" s="180">
        <v>0.95499999999999996</v>
      </c>
    </row>
    <row r="26" spans="1:4" x14ac:dyDescent="0.2">
      <c r="A26" s="177" t="s">
        <v>122</v>
      </c>
      <c r="B26" s="178" t="s">
        <v>76</v>
      </c>
      <c r="C26" s="179" t="s">
        <v>114</v>
      </c>
      <c r="D26" s="180">
        <v>1.0509999999999999</v>
      </c>
    </row>
    <row r="27" spans="1:4" x14ac:dyDescent="0.2">
      <c r="A27" s="177" t="s">
        <v>123</v>
      </c>
      <c r="B27" s="178" t="s">
        <v>76</v>
      </c>
      <c r="C27" s="179" t="s">
        <v>119</v>
      </c>
      <c r="D27" s="180">
        <v>1.01</v>
      </c>
    </row>
    <row r="28" spans="1:4" x14ac:dyDescent="0.2">
      <c r="A28" s="177" t="s">
        <v>124</v>
      </c>
      <c r="B28" s="178" t="s">
        <v>76</v>
      </c>
      <c r="C28" s="179" t="s">
        <v>99</v>
      </c>
      <c r="D28" s="180">
        <v>0.9</v>
      </c>
    </row>
    <row r="29" spans="1:4" x14ac:dyDescent="0.2">
      <c r="A29" s="177" t="s">
        <v>125</v>
      </c>
      <c r="B29" s="178" t="s">
        <v>76</v>
      </c>
      <c r="C29" s="179" t="s">
        <v>126</v>
      </c>
      <c r="D29" s="180">
        <v>0.75</v>
      </c>
    </row>
    <row r="30" spans="1:4" x14ac:dyDescent="0.2">
      <c r="A30" s="177" t="s">
        <v>127</v>
      </c>
      <c r="B30" s="178" t="s">
        <v>76</v>
      </c>
      <c r="C30" s="179" t="s">
        <v>128</v>
      </c>
      <c r="D30" s="180">
        <v>0.71699999999999997</v>
      </c>
    </row>
    <row r="31" spans="1:4" x14ac:dyDescent="0.2">
      <c r="A31" s="177" t="s">
        <v>129</v>
      </c>
      <c r="B31" s="178" t="s">
        <v>130</v>
      </c>
      <c r="C31" s="179" t="s">
        <v>131</v>
      </c>
      <c r="D31" s="179">
        <v>8.5999999999999993E-2</v>
      </c>
    </row>
    <row r="32" spans="1:4" x14ac:dyDescent="0.2">
      <c r="A32" s="172"/>
      <c r="B32" s="164"/>
      <c r="C32" s="173"/>
      <c r="D32" s="173"/>
    </row>
    <row r="33" spans="1:4" x14ac:dyDescent="0.2">
      <c r="A33" s="172"/>
      <c r="B33" s="164"/>
      <c r="C33" s="173"/>
      <c r="D33" s="173"/>
    </row>
    <row r="34" spans="1:4" x14ac:dyDescent="0.2">
      <c r="A34" s="172"/>
      <c r="B34" s="164"/>
      <c r="C34" s="173"/>
      <c r="D34" s="173"/>
    </row>
    <row r="35" spans="1:4" x14ac:dyDescent="0.2">
      <c r="A35" s="172"/>
      <c r="B35" s="164"/>
      <c r="C35" s="173"/>
      <c r="D35" s="173"/>
    </row>
    <row r="36" spans="1:4" x14ac:dyDescent="0.2">
      <c r="A36" s="172"/>
      <c r="B36" s="164"/>
      <c r="C36" s="173"/>
      <c r="D36" s="173"/>
    </row>
    <row r="37" spans="1:4" x14ac:dyDescent="0.2">
      <c r="A37" s="172"/>
      <c r="B37" s="164"/>
      <c r="C37" s="173"/>
      <c r="D37" s="173"/>
    </row>
    <row r="38" spans="1:4" x14ac:dyDescent="0.2">
      <c r="A38" s="172"/>
      <c r="B38" s="164"/>
      <c r="C38" s="173"/>
      <c r="D38" s="173"/>
    </row>
  </sheetData>
  <mergeCells count="3">
    <mergeCell ref="A1:B1"/>
    <mergeCell ref="C1:D1"/>
    <mergeCell ref="A3:D3"/>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4.9989318521683403E-2"/>
  </sheetPr>
  <dimension ref="A1:BD236"/>
  <sheetViews>
    <sheetView zoomScale="80" zoomScaleNormal="80" workbookViewId="0">
      <selection sqref="A1:C1"/>
    </sheetView>
  </sheetViews>
  <sheetFormatPr defaultRowHeight="11.25" x14ac:dyDescent="0.2"/>
  <cols>
    <col min="1" max="1" width="2.42578125" style="47" customWidth="1"/>
    <col min="2" max="2" width="4" style="47" customWidth="1"/>
    <col min="3" max="3" width="4.140625" style="47" customWidth="1"/>
    <col min="4" max="6" width="10.140625" style="47" customWidth="1"/>
    <col min="7" max="7" width="12.85546875" style="47" customWidth="1"/>
    <col min="8" max="56" width="9.140625" style="14"/>
    <col min="57" max="16384" width="9.140625" style="47"/>
  </cols>
  <sheetData>
    <row r="1" spans="1:11" x14ac:dyDescent="0.2">
      <c r="A1" s="1059" t="s">
        <v>18</v>
      </c>
      <c r="B1" s="1059"/>
      <c r="C1" s="1059"/>
      <c r="D1" s="14"/>
      <c r="E1" s="1060" t="s">
        <v>18</v>
      </c>
      <c r="F1" s="1060"/>
      <c r="G1" s="1060"/>
    </row>
    <row r="2" spans="1:11" x14ac:dyDescent="0.2">
      <c r="A2" s="1061" t="s">
        <v>19</v>
      </c>
      <c r="B2" s="1061"/>
      <c r="C2" s="1061"/>
      <c r="D2" s="1061"/>
      <c r="E2" s="1061"/>
      <c r="F2" s="1061"/>
      <c r="G2" s="1061"/>
    </row>
    <row r="3" spans="1:11" ht="9.9499999999999993" customHeight="1" x14ac:dyDescent="0.2">
      <c r="A3" s="14"/>
      <c r="B3" s="14"/>
      <c r="C3" s="14"/>
      <c r="D3" s="14"/>
      <c r="E3" s="14"/>
      <c r="F3" s="14"/>
      <c r="G3" s="14"/>
    </row>
    <row r="4" spans="1:11" ht="14.1" customHeight="1" x14ac:dyDescent="0.2">
      <c r="A4" s="14"/>
      <c r="B4" s="14"/>
      <c r="C4" s="14"/>
      <c r="D4" s="14"/>
      <c r="E4" s="1054" t="s">
        <v>132</v>
      </c>
      <c r="F4" s="1054"/>
      <c r="G4" s="14"/>
    </row>
    <row r="5" spans="1:11" x14ac:dyDescent="0.2">
      <c r="A5" s="14"/>
      <c r="B5" s="14"/>
      <c r="C5" s="185" t="s">
        <v>133</v>
      </c>
      <c r="D5" s="186" t="s">
        <v>134</v>
      </c>
      <c r="E5" s="186" t="s">
        <v>135</v>
      </c>
      <c r="F5" s="186" t="s">
        <v>136</v>
      </c>
      <c r="G5" s="186" t="s">
        <v>137</v>
      </c>
    </row>
    <row r="6" spans="1:11" x14ac:dyDescent="0.2">
      <c r="A6" s="14"/>
      <c r="B6" s="14"/>
      <c r="C6" s="187"/>
      <c r="D6" s="1055" t="s">
        <v>138</v>
      </c>
      <c r="E6" s="1055"/>
      <c r="F6" s="1055"/>
      <c r="G6" s="1055"/>
    </row>
    <row r="7" spans="1:11" x14ac:dyDescent="0.2">
      <c r="A7" s="1057" t="s">
        <v>139</v>
      </c>
      <c r="B7" s="1058" t="s">
        <v>134</v>
      </c>
      <c r="C7" s="1058"/>
      <c r="D7" s="188">
        <v>1</v>
      </c>
      <c r="E7" s="188">
        <v>238.8</v>
      </c>
      <c r="F7" s="188" t="s">
        <v>176</v>
      </c>
      <c r="G7" s="188">
        <v>0.27779999999999999</v>
      </c>
    </row>
    <row r="8" spans="1:11" x14ac:dyDescent="0.2">
      <c r="A8" s="1057"/>
      <c r="B8" s="1058" t="s">
        <v>135</v>
      </c>
      <c r="C8" s="1058"/>
      <c r="D8" s="188" t="s">
        <v>177</v>
      </c>
      <c r="E8" s="188">
        <v>1</v>
      </c>
      <c r="F8" s="188" t="s">
        <v>178</v>
      </c>
      <c r="G8" s="188" t="s">
        <v>179</v>
      </c>
      <c r="K8" s="183"/>
    </row>
    <row r="9" spans="1:11" x14ac:dyDescent="0.2">
      <c r="A9" s="1057"/>
      <c r="B9" s="1058" t="s">
        <v>136</v>
      </c>
      <c r="C9" s="1058"/>
      <c r="D9" s="188" t="s">
        <v>180</v>
      </c>
      <c r="E9" s="188" t="s">
        <v>181</v>
      </c>
      <c r="F9" s="188">
        <v>1</v>
      </c>
      <c r="G9" s="188">
        <v>11630</v>
      </c>
    </row>
    <row r="10" spans="1:11" ht="13.5" customHeight="1" x14ac:dyDescent="0.2">
      <c r="A10" s="1057"/>
      <c r="B10" s="1058" t="s">
        <v>137</v>
      </c>
      <c r="C10" s="1058"/>
      <c r="D10" s="188">
        <v>3.6</v>
      </c>
      <c r="E10" s="188">
        <v>860</v>
      </c>
      <c r="F10" s="188" t="s">
        <v>182</v>
      </c>
      <c r="G10" s="188">
        <v>1</v>
      </c>
    </row>
    <row r="11" spans="1:11" ht="9.9499999999999993" customHeight="1" x14ac:dyDescent="0.2">
      <c r="A11" s="14"/>
      <c r="B11" s="14"/>
      <c r="C11" s="14"/>
      <c r="D11" s="14"/>
      <c r="E11" s="14"/>
      <c r="F11" s="14"/>
      <c r="G11" s="14"/>
    </row>
    <row r="12" spans="1:11" ht="14.1" customHeight="1" x14ac:dyDescent="0.2">
      <c r="A12" s="14"/>
      <c r="B12" s="14"/>
      <c r="C12" s="14"/>
      <c r="D12" s="14"/>
      <c r="E12" s="1054" t="s">
        <v>140</v>
      </c>
      <c r="F12" s="1054"/>
      <c r="G12" s="14"/>
    </row>
    <row r="13" spans="1:11" x14ac:dyDescent="0.2">
      <c r="A13" s="14"/>
      <c r="B13" s="14"/>
      <c r="C13" s="185" t="s">
        <v>133</v>
      </c>
      <c r="D13" s="186" t="s">
        <v>141</v>
      </c>
      <c r="E13" s="186" t="s">
        <v>142</v>
      </c>
      <c r="F13" s="186" t="s">
        <v>143</v>
      </c>
      <c r="G13" s="186" t="s">
        <v>144</v>
      </c>
    </row>
    <row r="14" spans="1:11" x14ac:dyDescent="0.2">
      <c r="A14" s="1055"/>
      <c r="B14" s="1055"/>
      <c r="C14" s="187"/>
      <c r="D14" s="1055" t="s">
        <v>138</v>
      </c>
      <c r="E14" s="1055"/>
      <c r="F14" s="1055"/>
      <c r="G14" s="1055"/>
    </row>
    <row r="15" spans="1:11" ht="12.75" customHeight="1" x14ac:dyDescent="0.2">
      <c r="A15" s="1057" t="s">
        <v>139</v>
      </c>
      <c r="B15" s="1058" t="s">
        <v>141</v>
      </c>
      <c r="C15" s="1058"/>
      <c r="D15" s="188">
        <v>1</v>
      </c>
      <c r="E15" s="189">
        <v>158.9872</v>
      </c>
      <c r="F15" s="188" t="s">
        <v>145</v>
      </c>
      <c r="G15" s="188" t="s">
        <v>146</v>
      </c>
    </row>
    <row r="16" spans="1:11" x14ac:dyDescent="0.2">
      <c r="A16" s="1057"/>
      <c r="B16" s="1058" t="s">
        <v>142</v>
      </c>
      <c r="C16" s="1058"/>
      <c r="D16" s="188" t="s">
        <v>183</v>
      </c>
      <c r="E16" s="188">
        <v>1</v>
      </c>
      <c r="F16" s="188">
        <v>0.26419999999999999</v>
      </c>
      <c r="G16" s="188" t="s">
        <v>147</v>
      </c>
    </row>
    <row r="17" spans="1:17" x14ac:dyDescent="0.2">
      <c r="A17" s="1057"/>
      <c r="B17" s="1058" t="s">
        <v>143</v>
      </c>
      <c r="C17" s="1058"/>
      <c r="D17" s="188" t="s">
        <v>184</v>
      </c>
      <c r="E17" s="188">
        <v>3.7854000000000001</v>
      </c>
      <c r="F17" s="188">
        <v>1</v>
      </c>
      <c r="G17" s="188">
        <v>0.8327</v>
      </c>
    </row>
    <row r="18" spans="1:17" x14ac:dyDescent="0.2">
      <c r="A18" s="1057"/>
      <c r="B18" s="1058" t="s">
        <v>144</v>
      </c>
      <c r="C18" s="1058"/>
      <c r="D18" s="188" t="s">
        <v>185</v>
      </c>
      <c r="E18" s="188">
        <v>4.5461</v>
      </c>
      <c r="F18" s="188">
        <v>1.2009000000000001</v>
      </c>
      <c r="G18" s="188">
        <v>1</v>
      </c>
    </row>
    <row r="19" spans="1:17" ht="9.9499999999999993" customHeight="1" x14ac:dyDescent="0.2">
      <c r="A19" s="14"/>
      <c r="B19" s="14"/>
      <c r="C19" s="14"/>
      <c r="D19" s="14"/>
      <c r="E19" s="14"/>
      <c r="F19" s="14"/>
      <c r="G19" s="14"/>
    </row>
    <row r="20" spans="1:17" ht="14.1" customHeight="1" x14ac:dyDescent="0.2">
      <c r="A20" s="14"/>
      <c r="B20" s="14"/>
      <c r="C20" s="14"/>
      <c r="D20" s="14"/>
      <c r="E20" s="1054" t="s">
        <v>148</v>
      </c>
      <c r="F20" s="1054"/>
      <c r="G20" s="14"/>
    </row>
    <row r="21" spans="1:17" x14ac:dyDescent="0.2">
      <c r="A21" s="14"/>
      <c r="B21" s="14"/>
      <c r="C21" s="14"/>
      <c r="D21" s="185" t="s">
        <v>133</v>
      </c>
      <c r="E21" s="186" t="s">
        <v>149</v>
      </c>
      <c r="F21" s="186" t="s">
        <v>150</v>
      </c>
      <c r="G21" s="186" t="s">
        <v>151</v>
      </c>
    </row>
    <row r="22" spans="1:17" x14ac:dyDescent="0.2">
      <c r="A22" s="1055"/>
      <c r="B22" s="1055"/>
      <c r="C22" s="187"/>
      <c r="D22" s="14"/>
      <c r="E22" s="1056" t="s">
        <v>138</v>
      </c>
      <c r="F22" s="1056"/>
      <c r="G22" s="1056"/>
    </row>
    <row r="23" spans="1:17" ht="12.75" customHeight="1" x14ac:dyDescent="0.2">
      <c r="A23" s="1057" t="s">
        <v>139</v>
      </c>
      <c r="B23" s="1058" t="s">
        <v>152</v>
      </c>
      <c r="C23" s="1058"/>
      <c r="D23" s="1058"/>
      <c r="E23" s="190">
        <v>1</v>
      </c>
      <c r="F23" s="188">
        <v>0.98419999999999996</v>
      </c>
      <c r="G23" s="188">
        <v>1.1023000000000001</v>
      </c>
    </row>
    <row r="24" spans="1:17" x14ac:dyDescent="0.2">
      <c r="A24" s="1057"/>
      <c r="B24" s="1058" t="s">
        <v>153</v>
      </c>
      <c r="C24" s="1058"/>
      <c r="D24" s="1058"/>
      <c r="E24" s="188" t="s">
        <v>154</v>
      </c>
      <c r="F24" s="188">
        <v>1</v>
      </c>
      <c r="G24" s="188" t="s">
        <v>155</v>
      </c>
    </row>
    <row r="25" spans="1:17" x14ac:dyDescent="0.2">
      <c r="A25" s="1057"/>
      <c r="B25" s="1058" t="s">
        <v>156</v>
      </c>
      <c r="C25" s="1058"/>
      <c r="D25" s="1058"/>
      <c r="E25" s="188" t="s">
        <v>157</v>
      </c>
      <c r="F25" s="188" t="s">
        <v>158</v>
      </c>
      <c r="G25" s="188">
        <v>1</v>
      </c>
    </row>
    <row r="26" spans="1:17" x14ac:dyDescent="0.2">
      <c r="A26" s="14"/>
      <c r="B26" s="14"/>
      <c r="C26" s="14"/>
      <c r="D26" s="14"/>
      <c r="E26" s="14"/>
      <c r="F26" s="14"/>
      <c r="G26" s="14"/>
      <c r="M26" s="184"/>
      <c r="N26" s="184"/>
      <c r="O26" s="184"/>
      <c r="P26" s="184"/>
      <c r="Q26" s="184"/>
    </row>
    <row r="27" spans="1:17" ht="9.9499999999999993" customHeight="1" x14ac:dyDescent="0.2">
      <c r="A27" s="14"/>
      <c r="B27" s="14"/>
      <c r="C27" s="14"/>
      <c r="D27" s="14"/>
      <c r="E27" s="14"/>
      <c r="F27" s="14"/>
      <c r="G27" s="14"/>
    </row>
    <row r="28" spans="1:17" x14ac:dyDescent="0.2">
      <c r="A28" s="14"/>
      <c r="B28" s="14"/>
      <c r="C28" s="14"/>
      <c r="D28" s="14"/>
      <c r="E28" s="1053" t="s">
        <v>159</v>
      </c>
      <c r="F28" s="1053"/>
      <c r="G28" s="14"/>
    </row>
    <row r="29" spans="1:17" ht="7.5" customHeight="1" x14ac:dyDescent="0.2">
      <c r="A29" s="14"/>
      <c r="B29" s="14"/>
      <c r="C29" s="14"/>
      <c r="D29" s="14"/>
      <c r="E29" s="14"/>
      <c r="F29" s="14"/>
      <c r="G29" s="14"/>
    </row>
    <row r="30" spans="1:17" x14ac:dyDescent="0.2">
      <c r="A30" s="14"/>
      <c r="B30" s="1052" t="s">
        <v>186</v>
      </c>
      <c r="C30" s="1052"/>
      <c r="D30" s="192" t="s">
        <v>160</v>
      </c>
      <c r="E30" s="192"/>
      <c r="F30" s="193" t="s">
        <v>187</v>
      </c>
      <c r="G30" s="191" t="s">
        <v>161</v>
      </c>
    </row>
    <row r="31" spans="1:17" x14ac:dyDescent="0.2">
      <c r="A31" s="14"/>
      <c r="B31" s="1052" t="s">
        <v>188</v>
      </c>
      <c r="C31" s="1052"/>
      <c r="D31" s="192" t="s">
        <v>162</v>
      </c>
      <c r="E31" s="192"/>
      <c r="F31" s="193" t="s">
        <v>189</v>
      </c>
      <c r="G31" s="191" t="s">
        <v>163</v>
      </c>
    </row>
    <row r="32" spans="1:17" x14ac:dyDescent="0.2">
      <c r="A32" s="14"/>
      <c r="B32" s="1052" t="s">
        <v>190</v>
      </c>
      <c r="C32" s="1052"/>
      <c r="D32" s="192" t="s">
        <v>164</v>
      </c>
      <c r="E32" s="192"/>
      <c r="F32" s="193" t="s">
        <v>191</v>
      </c>
      <c r="G32" s="191" t="s">
        <v>165</v>
      </c>
    </row>
    <row r="33" spans="1:7" x14ac:dyDescent="0.2">
      <c r="A33" s="14"/>
      <c r="B33" s="1052" t="s">
        <v>192</v>
      </c>
      <c r="C33" s="1052"/>
      <c r="D33" s="192" t="s">
        <v>166</v>
      </c>
      <c r="E33" s="192"/>
      <c r="F33" s="193" t="s">
        <v>193</v>
      </c>
      <c r="G33" s="191" t="s">
        <v>167</v>
      </c>
    </row>
    <row r="34" spans="1:7" x14ac:dyDescent="0.2">
      <c r="A34" s="14"/>
      <c r="B34" s="1052" t="s">
        <v>194</v>
      </c>
      <c r="C34" s="1052"/>
      <c r="D34" s="192" t="s">
        <v>168</v>
      </c>
      <c r="E34" s="192"/>
      <c r="F34" s="193" t="s">
        <v>195</v>
      </c>
      <c r="G34" s="191" t="s">
        <v>169</v>
      </c>
    </row>
    <row r="35" spans="1:7" x14ac:dyDescent="0.2">
      <c r="A35" s="14"/>
      <c r="B35" s="1052" t="s">
        <v>196</v>
      </c>
      <c r="C35" s="1052"/>
      <c r="D35" s="192" t="s">
        <v>170</v>
      </c>
      <c r="E35" s="192"/>
      <c r="F35" s="193" t="s">
        <v>197</v>
      </c>
      <c r="G35" s="191" t="s">
        <v>171</v>
      </c>
    </row>
    <row r="36" spans="1:7" x14ac:dyDescent="0.2">
      <c r="A36" s="14"/>
      <c r="B36" s="1052" t="s">
        <v>198</v>
      </c>
      <c r="C36" s="1052"/>
      <c r="D36" s="192" t="s">
        <v>172</v>
      </c>
      <c r="E36" s="192"/>
      <c r="F36" s="193" t="s">
        <v>199</v>
      </c>
      <c r="G36" s="191" t="s">
        <v>173</v>
      </c>
    </row>
    <row r="37" spans="1:7" x14ac:dyDescent="0.2">
      <c r="A37" s="14"/>
      <c r="B37" s="1052" t="s">
        <v>200</v>
      </c>
      <c r="C37" s="1052"/>
      <c r="D37" s="192" t="s">
        <v>174</v>
      </c>
      <c r="E37" s="192"/>
      <c r="F37" s="193" t="s">
        <v>201</v>
      </c>
      <c r="G37" s="191" t="s">
        <v>175</v>
      </c>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sheetData>
  <mergeCells count="34">
    <mergeCell ref="A1:C1"/>
    <mergeCell ref="E1:G1"/>
    <mergeCell ref="A2:G2"/>
    <mergeCell ref="E4:F4"/>
    <mergeCell ref="D6:G6"/>
    <mergeCell ref="A7:A10"/>
    <mergeCell ref="B7:C7"/>
    <mergeCell ref="B8:C8"/>
    <mergeCell ref="B9:C9"/>
    <mergeCell ref="B10:C10"/>
    <mergeCell ref="E12:F12"/>
    <mergeCell ref="A14:B14"/>
    <mergeCell ref="D14:G14"/>
    <mergeCell ref="A15:A18"/>
    <mergeCell ref="B15:C15"/>
    <mergeCell ref="B16:C16"/>
    <mergeCell ref="B17:C17"/>
    <mergeCell ref="B18:C18"/>
    <mergeCell ref="E20:F20"/>
    <mergeCell ref="A22:B22"/>
    <mergeCell ref="E22:G22"/>
    <mergeCell ref="A23:A25"/>
    <mergeCell ref="B23:D23"/>
    <mergeCell ref="B24:D24"/>
    <mergeCell ref="B25:D25"/>
    <mergeCell ref="B35:C35"/>
    <mergeCell ref="B36:C36"/>
    <mergeCell ref="B37:C37"/>
    <mergeCell ref="E28:F28"/>
    <mergeCell ref="B30:C30"/>
    <mergeCell ref="B31:C31"/>
    <mergeCell ref="B32:C32"/>
    <mergeCell ref="B33:C33"/>
    <mergeCell ref="B34:C34"/>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A1:IX504"/>
  <sheetViews>
    <sheetView zoomScaleNormal="100" workbookViewId="0">
      <pane xSplit="3" ySplit="6" topLeftCell="D7" activePane="bottomRight" state="frozen"/>
      <selection activeCell="Y37" sqref="Y37"/>
      <selection pane="topRight" activeCell="Y37" sqref="Y37"/>
      <selection pane="bottomLeft" activeCell="Y37" sqref="Y37"/>
      <selection pane="bottomRight" activeCell="AJ56" sqref="AJ56"/>
    </sheetView>
  </sheetViews>
  <sheetFormatPr defaultRowHeight="12.75" x14ac:dyDescent="0.2"/>
  <cols>
    <col min="1" max="2" width="0.5703125" customWidth="1"/>
    <col min="3" max="3" width="33.28515625" customWidth="1"/>
    <col min="4" max="25" width="5.7109375" customWidth="1"/>
    <col min="26" max="27" width="5.7109375" style="353" customWidth="1"/>
    <col min="28" max="30" width="2.140625" style="310" customWidth="1"/>
    <col min="31" max="31" width="9.140625" style="310" customWidth="1"/>
    <col min="32" max="32" width="9.140625" style="310"/>
    <col min="33" max="33" width="12.28515625" style="310" customWidth="1"/>
    <col min="34" max="58" width="9.140625" style="310"/>
    <col min="59" max="77" width="9.140625" style="10"/>
    <col min="244" max="245" width="0.5703125" customWidth="1"/>
    <col min="246" max="246" width="22.140625" customWidth="1"/>
    <col min="247" max="247" width="6.5703125" customWidth="1"/>
    <col min="248" max="251" width="0" hidden="1" customWidth="1"/>
    <col min="252" max="252" width="6.5703125" customWidth="1"/>
    <col min="253" max="256" width="0" hidden="1" customWidth="1"/>
    <col min="257" max="258" width="6.5703125" customWidth="1"/>
    <col min="259" max="260" width="0.5703125" customWidth="1"/>
    <col min="261" max="261" width="33.28515625" customWidth="1"/>
    <col min="262" max="283" width="6.5703125" customWidth="1"/>
    <col min="284" max="286" width="2.140625" customWidth="1"/>
    <col min="287" max="287" width="9.140625" customWidth="1"/>
    <col min="289" max="289" width="12.28515625" customWidth="1"/>
    <col min="500" max="501" width="0.5703125" customWidth="1"/>
    <col min="502" max="502" width="22.140625" customWidth="1"/>
    <col min="503" max="503" width="6.5703125" customWidth="1"/>
    <col min="504" max="507" width="0" hidden="1" customWidth="1"/>
    <col min="508" max="508" width="6.5703125" customWidth="1"/>
    <col min="509" max="512" width="0" hidden="1" customWidth="1"/>
    <col min="513" max="514" width="6.5703125" customWidth="1"/>
    <col min="515" max="516" width="0.5703125" customWidth="1"/>
    <col min="517" max="517" width="33.28515625" customWidth="1"/>
    <col min="518" max="539" width="6.5703125" customWidth="1"/>
    <col min="540" max="542" width="2.140625" customWidth="1"/>
    <col min="543" max="543" width="9.140625" customWidth="1"/>
    <col min="545" max="545" width="12.28515625" customWidth="1"/>
    <col min="756" max="757" width="0.5703125" customWidth="1"/>
    <col min="758" max="758" width="22.140625" customWidth="1"/>
    <col min="759" max="759" width="6.5703125" customWidth="1"/>
    <col min="760" max="763" width="0" hidden="1" customWidth="1"/>
    <col min="764" max="764" width="6.5703125" customWidth="1"/>
    <col min="765" max="768" width="0" hidden="1" customWidth="1"/>
    <col min="769" max="770" width="6.5703125" customWidth="1"/>
    <col min="771" max="772" width="0.5703125" customWidth="1"/>
    <col min="773" max="773" width="33.28515625" customWidth="1"/>
    <col min="774" max="795" width="6.5703125" customWidth="1"/>
    <col min="796" max="798" width="2.140625" customWidth="1"/>
    <col min="799" max="799" width="9.140625" customWidth="1"/>
    <col min="801" max="801" width="12.28515625" customWidth="1"/>
    <col min="1012" max="1013" width="0.5703125" customWidth="1"/>
    <col min="1014" max="1014" width="22.140625" customWidth="1"/>
    <col min="1015" max="1015" width="6.5703125" customWidth="1"/>
    <col min="1016" max="1019" width="0" hidden="1" customWidth="1"/>
    <col min="1020" max="1020" width="6.5703125" customWidth="1"/>
    <col min="1021" max="1024" width="0" hidden="1" customWidth="1"/>
    <col min="1025" max="1026" width="6.5703125" customWidth="1"/>
    <col min="1027" max="1028" width="0.5703125" customWidth="1"/>
    <col min="1029" max="1029" width="33.28515625" customWidth="1"/>
    <col min="1030" max="1051" width="6.5703125" customWidth="1"/>
    <col min="1052" max="1054" width="2.140625" customWidth="1"/>
    <col min="1055" max="1055" width="9.140625" customWidth="1"/>
    <col min="1057" max="1057" width="12.28515625" customWidth="1"/>
    <col min="1268" max="1269" width="0.5703125" customWidth="1"/>
    <col min="1270" max="1270" width="22.140625" customWidth="1"/>
    <col min="1271" max="1271" width="6.5703125" customWidth="1"/>
    <col min="1272" max="1275" width="0" hidden="1" customWidth="1"/>
    <col min="1276" max="1276" width="6.5703125" customWidth="1"/>
    <col min="1277" max="1280" width="0" hidden="1" customWidth="1"/>
    <col min="1281" max="1282" width="6.5703125" customWidth="1"/>
    <col min="1283" max="1284" width="0.5703125" customWidth="1"/>
    <col min="1285" max="1285" width="33.28515625" customWidth="1"/>
    <col min="1286" max="1307" width="6.5703125" customWidth="1"/>
    <col min="1308" max="1310" width="2.140625" customWidth="1"/>
    <col min="1311" max="1311" width="9.140625" customWidth="1"/>
    <col min="1313" max="1313" width="12.28515625" customWidth="1"/>
    <col min="1524" max="1525" width="0.5703125" customWidth="1"/>
    <col min="1526" max="1526" width="22.140625" customWidth="1"/>
    <col min="1527" max="1527" width="6.5703125" customWidth="1"/>
    <col min="1528" max="1531" width="0" hidden="1" customWidth="1"/>
    <col min="1532" max="1532" width="6.5703125" customWidth="1"/>
    <col min="1533" max="1536" width="0" hidden="1" customWidth="1"/>
    <col min="1537" max="1538" width="6.5703125" customWidth="1"/>
    <col min="1539" max="1540" width="0.5703125" customWidth="1"/>
    <col min="1541" max="1541" width="33.28515625" customWidth="1"/>
    <col min="1542" max="1563" width="6.5703125" customWidth="1"/>
    <col min="1564" max="1566" width="2.140625" customWidth="1"/>
    <col min="1567" max="1567" width="9.140625" customWidth="1"/>
    <col min="1569" max="1569" width="12.28515625" customWidth="1"/>
    <col min="1780" max="1781" width="0.5703125" customWidth="1"/>
    <col min="1782" max="1782" width="22.140625" customWidth="1"/>
    <col min="1783" max="1783" width="6.5703125" customWidth="1"/>
    <col min="1784" max="1787" width="0" hidden="1" customWidth="1"/>
    <col min="1788" max="1788" width="6.5703125" customWidth="1"/>
    <col min="1789" max="1792" width="0" hidden="1" customWidth="1"/>
    <col min="1793" max="1794" width="6.5703125" customWidth="1"/>
    <col min="1795" max="1796" width="0.5703125" customWidth="1"/>
    <col min="1797" max="1797" width="33.28515625" customWidth="1"/>
    <col min="1798" max="1819" width="6.5703125" customWidth="1"/>
    <col min="1820" max="1822" width="2.140625" customWidth="1"/>
    <col min="1823" max="1823" width="9.140625" customWidth="1"/>
    <col min="1825" max="1825" width="12.28515625" customWidth="1"/>
    <col min="2036" max="2037" width="0.5703125" customWidth="1"/>
    <col min="2038" max="2038" width="22.140625" customWidth="1"/>
    <col min="2039" max="2039" width="6.5703125" customWidth="1"/>
    <col min="2040" max="2043" width="0" hidden="1" customWidth="1"/>
    <col min="2044" max="2044" width="6.5703125" customWidth="1"/>
    <col min="2045" max="2048" width="0" hidden="1" customWidth="1"/>
    <col min="2049" max="2050" width="6.5703125" customWidth="1"/>
    <col min="2051" max="2052" width="0.5703125" customWidth="1"/>
    <col min="2053" max="2053" width="33.28515625" customWidth="1"/>
    <col min="2054" max="2075" width="6.5703125" customWidth="1"/>
    <col min="2076" max="2078" width="2.140625" customWidth="1"/>
    <col min="2079" max="2079" width="9.140625" customWidth="1"/>
    <col min="2081" max="2081" width="12.28515625" customWidth="1"/>
    <col min="2292" max="2293" width="0.5703125" customWidth="1"/>
    <col min="2294" max="2294" width="22.140625" customWidth="1"/>
    <col min="2295" max="2295" width="6.5703125" customWidth="1"/>
    <col min="2296" max="2299" width="0" hidden="1" customWidth="1"/>
    <col min="2300" max="2300" width="6.5703125" customWidth="1"/>
    <col min="2301" max="2304" width="0" hidden="1" customWidth="1"/>
    <col min="2305" max="2306" width="6.5703125" customWidth="1"/>
    <col min="2307" max="2308" width="0.5703125" customWidth="1"/>
    <col min="2309" max="2309" width="33.28515625" customWidth="1"/>
    <col min="2310" max="2331" width="6.5703125" customWidth="1"/>
    <col min="2332" max="2334" width="2.140625" customWidth="1"/>
    <col min="2335" max="2335" width="9.140625" customWidth="1"/>
    <col min="2337" max="2337" width="12.28515625" customWidth="1"/>
    <col min="2548" max="2549" width="0.5703125" customWidth="1"/>
    <col min="2550" max="2550" width="22.140625" customWidth="1"/>
    <col min="2551" max="2551" width="6.5703125" customWidth="1"/>
    <col min="2552" max="2555" width="0" hidden="1" customWidth="1"/>
    <col min="2556" max="2556" width="6.5703125" customWidth="1"/>
    <col min="2557" max="2560" width="0" hidden="1" customWidth="1"/>
    <col min="2561" max="2562" width="6.5703125" customWidth="1"/>
    <col min="2563" max="2564" width="0.5703125" customWidth="1"/>
    <col min="2565" max="2565" width="33.28515625" customWidth="1"/>
    <col min="2566" max="2587" width="6.5703125" customWidth="1"/>
    <col min="2588" max="2590" width="2.140625" customWidth="1"/>
    <col min="2591" max="2591" width="9.140625" customWidth="1"/>
    <col min="2593" max="2593" width="12.28515625" customWidth="1"/>
    <col min="2804" max="2805" width="0.5703125" customWidth="1"/>
    <col min="2806" max="2806" width="22.140625" customWidth="1"/>
    <col min="2807" max="2807" width="6.5703125" customWidth="1"/>
    <col min="2808" max="2811" width="0" hidden="1" customWidth="1"/>
    <col min="2812" max="2812" width="6.5703125" customWidth="1"/>
    <col min="2813" max="2816" width="0" hidden="1" customWidth="1"/>
    <col min="2817" max="2818" width="6.5703125" customWidth="1"/>
    <col min="2819" max="2820" width="0.5703125" customWidth="1"/>
    <col min="2821" max="2821" width="33.28515625" customWidth="1"/>
    <col min="2822" max="2843" width="6.5703125" customWidth="1"/>
    <col min="2844" max="2846" width="2.140625" customWidth="1"/>
    <col min="2847" max="2847" width="9.140625" customWidth="1"/>
    <col min="2849" max="2849" width="12.28515625" customWidth="1"/>
    <col min="3060" max="3061" width="0.5703125" customWidth="1"/>
    <col min="3062" max="3062" width="22.140625" customWidth="1"/>
    <col min="3063" max="3063" width="6.5703125" customWidth="1"/>
    <col min="3064" max="3067" width="0" hidden="1" customWidth="1"/>
    <col min="3068" max="3068" width="6.5703125" customWidth="1"/>
    <col min="3069" max="3072" width="0" hidden="1" customWidth="1"/>
    <col min="3073" max="3074" width="6.5703125" customWidth="1"/>
    <col min="3075" max="3076" width="0.5703125" customWidth="1"/>
    <col min="3077" max="3077" width="33.28515625" customWidth="1"/>
    <col min="3078" max="3099" width="6.5703125" customWidth="1"/>
    <col min="3100" max="3102" width="2.140625" customWidth="1"/>
    <col min="3103" max="3103" width="9.140625" customWidth="1"/>
    <col min="3105" max="3105" width="12.28515625" customWidth="1"/>
    <col min="3316" max="3317" width="0.5703125" customWidth="1"/>
    <col min="3318" max="3318" width="22.140625" customWidth="1"/>
    <col min="3319" max="3319" width="6.5703125" customWidth="1"/>
    <col min="3320" max="3323" width="0" hidden="1" customWidth="1"/>
    <col min="3324" max="3324" width="6.5703125" customWidth="1"/>
    <col min="3325" max="3328" width="0" hidden="1" customWidth="1"/>
    <col min="3329" max="3330" width="6.5703125" customWidth="1"/>
    <col min="3331" max="3332" width="0.5703125" customWidth="1"/>
    <col min="3333" max="3333" width="33.28515625" customWidth="1"/>
    <col min="3334" max="3355" width="6.5703125" customWidth="1"/>
    <col min="3356" max="3358" width="2.140625" customWidth="1"/>
    <col min="3359" max="3359" width="9.140625" customWidth="1"/>
    <col min="3361" max="3361" width="12.28515625" customWidth="1"/>
    <col min="3572" max="3573" width="0.5703125" customWidth="1"/>
    <col min="3574" max="3574" width="22.140625" customWidth="1"/>
    <col min="3575" max="3575" width="6.5703125" customWidth="1"/>
    <col min="3576" max="3579" width="0" hidden="1" customWidth="1"/>
    <col min="3580" max="3580" width="6.5703125" customWidth="1"/>
    <col min="3581" max="3584" width="0" hidden="1" customWidth="1"/>
    <col min="3585" max="3586" width="6.5703125" customWidth="1"/>
    <col min="3587" max="3588" width="0.5703125" customWidth="1"/>
    <col min="3589" max="3589" width="33.28515625" customWidth="1"/>
    <col min="3590" max="3611" width="6.5703125" customWidth="1"/>
    <col min="3612" max="3614" width="2.140625" customWidth="1"/>
    <col min="3615" max="3615" width="9.140625" customWidth="1"/>
    <col min="3617" max="3617" width="12.28515625" customWidth="1"/>
    <col min="3828" max="3829" width="0.5703125" customWidth="1"/>
    <col min="3830" max="3830" width="22.140625" customWidth="1"/>
    <col min="3831" max="3831" width="6.5703125" customWidth="1"/>
    <col min="3832" max="3835" width="0" hidden="1" customWidth="1"/>
    <col min="3836" max="3836" width="6.5703125" customWidth="1"/>
    <col min="3837" max="3840" width="0" hidden="1" customWidth="1"/>
    <col min="3841" max="3842" width="6.5703125" customWidth="1"/>
    <col min="3843" max="3844" width="0.5703125" customWidth="1"/>
    <col min="3845" max="3845" width="33.28515625" customWidth="1"/>
    <col min="3846" max="3867" width="6.5703125" customWidth="1"/>
    <col min="3868" max="3870" width="2.140625" customWidth="1"/>
    <col min="3871" max="3871" width="9.140625" customWidth="1"/>
    <col min="3873" max="3873" width="12.28515625" customWidth="1"/>
    <col min="4084" max="4085" width="0.5703125" customWidth="1"/>
    <col min="4086" max="4086" width="22.140625" customWidth="1"/>
    <col min="4087" max="4087" width="6.5703125" customWidth="1"/>
    <col min="4088" max="4091" width="0" hidden="1" customWidth="1"/>
    <col min="4092" max="4092" width="6.5703125" customWidth="1"/>
    <col min="4093" max="4096" width="0" hidden="1" customWidth="1"/>
    <col min="4097" max="4098" width="6.5703125" customWidth="1"/>
    <col min="4099" max="4100" width="0.5703125" customWidth="1"/>
    <col min="4101" max="4101" width="33.28515625" customWidth="1"/>
    <col min="4102" max="4123" width="6.5703125" customWidth="1"/>
    <col min="4124" max="4126" width="2.140625" customWidth="1"/>
    <col min="4127" max="4127" width="9.140625" customWidth="1"/>
    <col min="4129" max="4129" width="12.28515625" customWidth="1"/>
    <col min="4340" max="4341" width="0.5703125" customWidth="1"/>
    <col min="4342" max="4342" width="22.140625" customWidth="1"/>
    <col min="4343" max="4343" width="6.5703125" customWidth="1"/>
    <col min="4344" max="4347" width="0" hidden="1" customWidth="1"/>
    <col min="4348" max="4348" width="6.5703125" customWidth="1"/>
    <col min="4349" max="4352" width="0" hidden="1" customWidth="1"/>
    <col min="4353" max="4354" width="6.5703125" customWidth="1"/>
    <col min="4355" max="4356" width="0.5703125" customWidth="1"/>
    <col min="4357" max="4357" width="33.28515625" customWidth="1"/>
    <col min="4358" max="4379" width="6.5703125" customWidth="1"/>
    <col min="4380" max="4382" width="2.140625" customWidth="1"/>
    <col min="4383" max="4383" width="9.140625" customWidth="1"/>
    <col min="4385" max="4385" width="12.28515625" customWidth="1"/>
    <col min="4596" max="4597" width="0.5703125" customWidth="1"/>
    <col min="4598" max="4598" width="22.140625" customWidth="1"/>
    <col min="4599" max="4599" width="6.5703125" customWidth="1"/>
    <col min="4600" max="4603" width="0" hidden="1" customWidth="1"/>
    <col min="4604" max="4604" width="6.5703125" customWidth="1"/>
    <col min="4605" max="4608" width="0" hidden="1" customWidth="1"/>
    <col min="4609" max="4610" width="6.5703125" customWidth="1"/>
    <col min="4611" max="4612" width="0.5703125" customWidth="1"/>
    <col min="4613" max="4613" width="33.28515625" customWidth="1"/>
    <col min="4614" max="4635" width="6.5703125" customWidth="1"/>
    <col min="4636" max="4638" width="2.140625" customWidth="1"/>
    <col min="4639" max="4639" width="9.140625" customWidth="1"/>
    <col min="4641" max="4641" width="12.28515625" customWidth="1"/>
    <col min="4852" max="4853" width="0.5703125" customWidth="1"/>
    <col min="4854" max="4854" width="22.140625" customWidth="1"/>
    <col min="4855" max="4855" width="6.5703125" customWidth="1"/>
    <col min="4856" max="4859" width="0" hidden="1" customWidth="1"/>
    <col min="4860" max="4860" width="6.5703125" customWidth="1"/>
    <col min="4861" max="4864" width="0" hidden="1" customWidth="1"/>
    <col min="4865" max="4866" width="6.5703125" customWidth="1"/>
    <col min="4867" max="4868" width="0.5703125" customWidth="1"/>
    <col min="4869" max="4869" width="33.28515625" customWidth="1"/>
    <col min="4870" max="4891" width="6.5703125" customWidth="1"/>
    <col min="4892" max="4894" width="2.140625" customWidth="1"/>
    <col min="4895" max="4895" width="9.140625" customWidth="1"/>
    <col min="4897" max="4897" width="12.28515625" customWidth="1"/>
    <col min="5108" max="5109" width="0.5703125" customWidth="1"/>
    <col min="5110" max="5110" width="22.140625" customWidth="1"/>
    <col min="5111" max="5111" width="6.5703125" customWidth="1"/>
    <col min="5112" max="5115" width="0" hidden="1" customWidth="1"/>
    <col min="5116" max="5116" width="6.5703125" customWidth="1"/>
    <col min="5117" max="5120" width="0" hidden="1" customWidth="1"/>
    <col min="5121" max="5122" width="6.5703125" customWidth="1"/>
    <col min="5123" max="5124" width="0.5703125" customWidth="1"/>
    <col min="5125" max="5125" width="33.28515625" customWidth="1"/>
    <col min="5126" max="5147" width="6.5703125" customWidth="1"/>
    <col min="5148" max="5150" width="2.140625" customWidth="1"/>
    <col min="5151" max="5151" width="9.140625" customWidth="1"/>
    <col min="5153" max="5153" width="12.28515625" customWidth="1"/>
    <col min="5364" max="5365" width="0.5703125" customWidth="1"/>
    <col min="5366" max="5366" width="22.140625" customWidth="1"/>
    <col min="5367" max="5367" width="6.5703125" customWidth="1"/>
    <col min="5368" max="5371" width="0" hidden="1" customWidth="1"/>
    <col min="5372" max="5372" width="6.5703125" customWidth="1"/>
    <col min="5373" max="5376" width="0" hidden="1" customWidth="1"/>
    <col min="5377" max="5378" width="6.5703125" customWidth="1"/>
    <col min="5379" max="5380" width="0.5703125" customWidth="1"/>
    <col min="5381" max="5381" width="33.28515625" customWidth="1"/>
    <col min="5382" max="5403" width="6.5703125" customWidth="1"/>
    <col min="5404" max="5406" width="2.140625" customWidth="1"/>
    <col min="5407" max="5407" width="9.140625" customWidth="1"/>
    <col min="5409" max="5409" width="12.28515625" customWidth="1"/>
    <col min="5620" max="5621" width="0.5703125" customWidth="1"/>
    <col min="5622" max="5622" width="22.140625" customWidth="1"/>
    <col min="5623" max="5623" width="6.5703125" customWidth="1"/>
    <col min="5624" max="5627" width="0" hidden="1" customWidth="1"/>
    <col min="5628" max="5628" width="6.5703125" customWidth="1"/>
    <col min="5629" max="5632" width="0" hidden="1" customWidth="1"/>
    <col min="5633" max="5634" width="6.5703125" customWidth="1"/>
    <col min="5635" max="5636" width="0.5703125" customWidth="1"/>
    <col min="5637" max="5637" width="33.28515625" customWidth="1"/>
    <col min="5638" max="5659" width="6.5703125" customWidth="1"/>
    <col min="5660" max="5662" width="2.140625" customWidth="1"/>
    <col min="5663" max="5663" width="9.140625" customWidth="1"/>
    <col min="5665" max="5665" width="12.28515625" customWidth="1"/>
    <col min="5876" max="5877" width="0.5703125" customWidth="1"/>
    <col min="5878" max="5878" width="22.140625" customWidth="1"/>
    <col min="5879" max="5879" width="6.5703125" customWidth="1"/>
    <col min="5880" max="5883" width="0" hidden="1" customWidth="1"/>
    <col min="5884" max="5884" width="6.5703125" customWidth="1"/>
    <col min="5885" max="5888" width="0" hidden="1" customWidth="1"/>
    <col min="5889" max="5890" width="6.5703125" customWidth="1"/>
    <col min="5891" max="5892" width="0.5703125" customWidth="1"/>
    <col min="5893" max="5893" width="33.28515625" customWidth="1"/>
    <col min="5894" max="5915" width="6.5703125" customWidth="1"/>
    <col min="5916" max="5918" width="2.140625" customWidth="1"/>
    <col min="5919" max="5919" width="9.140625" customWidth="1"/>
    <col min="5921" max="5921" width="12.28515625" customWidth="1"/>
    <col min="6132" max="6133" width="0.5703125" customWidth="1"/>
    <col min="6134" max="6134" width="22.140625" customWidth="1"/>
    <col min="6135" max="6135" width="6.5703125" customWidth="1"/>
    <col min="6136" max="6139" width="0" hidden="1" customWidth="1"/>
    <col min="6140" max="6140" width="6.5703125" customWidth="1"/>
    <col min="6141" max="6144" width="0" hidden="1" customWidth="1"/>
    <col min="6145" max="6146" width="6.5703125" customWidth="1"/>
    <col min="6147" max="6148" width="0.5703125" customWidth="1"/>
    <col min="6149" max="6149" width="33.28515625" customWidth="1"/>
    <col min="6150" max="6171" width="6.5703125" customWidth="1"/>
    <col min="6172" max="6174" width="2.140625" customWidth="1"/>
    <col min="6175" max="6175" width="9.140625" customWidth="1"/>
    <col min="6177" max="6177" width="12.28515625" customWidth="1"/>
    <col min="6388" max="6389" width="0.5703125" customWidth="1"/>
    <col min="6390" max="6390" width="22.140625" customWidth="1"/>
    <col min="6391" max="6391" width="6.5703125" customWidth="1"/>
    <col min="6392" max="6395" width="0" hidden="1" customWidth="1"/>
    <col min="6396" max="6396" width="6.5703125" customWidth="1"/>
    <col min="6397" max="6400" width="0" hidden="1" customWidth="1"/>
    <col min="6401" max="6402" width="6.5703125" customWidth="1"/>
    <col min="6403" max="6404" width="0.5703125" customWidth="1"/>
    <col min="6405" max="6405" width="33.28515625" customWidth="1"/>
    <col min="6406" max="6427" width="6.5703125" customWidth="1"/>
    <col min="6428" max="6430" width="2.140625" customWidth="1"/>
    <col min="6431" max="6431" width="9.140625" customWidth="1"/>
    <col min="6433" max="6433" width="12.28515625" customWidth="1"/>
    <col min="6644" max="6645" width="0.5703125" customWidth="1"/>
    <col min="6646" max="6646" width="22.140625" customWidth="1"/>
    <col min="6647" max="6647" width="6.5703125" customWidth="1"/>
    <col min="6648" max="6651" width="0" hidden="1" customWidth="1"/>
    <col min="6652" max="6652" width="6.5703125" customWidth="1"/>
    <col min="6653" max="6656" width="0" hidden="1" customWidth="1"/>
    <col min="6657" max="6658" width="6.5703125" customWidth="1"/>
    <col min="6659" max="6660" width="0.5703125" customWidth="1"/>
    <col min="6661" max="6661" width="33.28515625" customWidth="1"/>
    <col min="6662" max="6683" width="6.5703125" customWidth="1"/>
    <col min="6684" max="6686" width="2.140625" customWidth="1"/>
    <col min="6687" max="6687" width="9.140625" customWidth="1"/>
    <col min="6689" max="6689" width="12.28515625" customWidth="1"/>
    <col min="6900" max="6901" width="0.5703125" customWidth="1"/>
    <col min="6902" max="6902" width="22.140625" customWidth="1"/>
    <col min="6903" max="6903" width="6.5703125" customWidth="1"/>
    <col min="6904" max="6907" width="0" hidden="1" customWidth="1"/>
    <col min="6908" max="6908" width="6.5703125" customWidth="1"/>
    <col min="6909" max="6912" width="0" hidden="1" customWidth="1"/>
    <col min="6913" max="6914" width="6.5703125" customWidth="1"/>
    <col min="6915" max="6916" width="0.5703125" customWidth="1"/>
    <col min="6917" max="6917" width="33.28515625" customWidth="1"/>
    <col min="6918" max="6939" width="6.5703125" customWidth="1"/>
    <col min="6940" max="6942" width="2.140625" customWidth="1"/>
    <col min="6943" max="6943" width="9.140625" customWidth="1"/>
    <col min="6945" max="6945" width="12.28515625" customWidth="1"/>
    <col min="7156" max="7157" width="0.5703125" customWidth="1"/>
    <col min="7158" max="7158" width="22.140625" customWidth="1"/>
    <col min="7159" max="7159" width="6.5703125" customWidth="1"/>
    <col min="7160" max="7163" width="0" hidden="1" customWidth="1"/>
    <col min="7164" max="7164" width="6.5703125" customWidth="1"/>
    <col min="7165" max="7168" width="0" hidden="1" customWidth="1"/>
    <col min="7169" max="7170" width="6.5703125" customWidth="1"/>
    <col min="7171" max="7172" width="0.5703125" customWidth="1"/>
    <col min="7173" max="7173" width="33.28515625" customWidth="1"/>
    <col min="7174" max="7195" width="6.5703125" customWidth="1"/>
    <col min="7196" max="7198" width="2.140625" customWidth="1"/>
    <col min="7199" max="7199" width="9.140625" customWidth="1"/>
    <col min="7201" max="7201" width="12.28515625" customWidth="1"/>
    <col min="7412" max="7413" width="0.5703125" customWidth="1"/>
    <col min="7414" max="7414" width="22.140625" customWidth="1"/>
    <col min="7415" max="7415" width="6.5703125" customWidth="1"/>
    <col min="7416" max="7419" width="0" hidden="1" customWidth="1"/>
    <col min="7420" max="7420" width="6.5703125" customWidth="1"/>
    <col min="7421" max="7424" width="0" hidden="1" customWidth="1"/>
    <col min="7425" max="7426" width="6.5703125" customWidth="1"/>
    <col min="7427" max="7428" width="0.5703125" customWidth="1"/>
    <col min="7429" max="7429" width="33.28515625" customWidth="1"/>
    <col min="7430" max="7451" width="6.5703125" customWidth="1"/>
    <col min="7452" max="7454" width="2.140625" customWidth="1"/>
    <col min="7455" max="7455" width="9.140625" customWidth="1"/>
    <col min="7457" max="7457" width="12.28515625" customWidth="1"/>
    <col min="7668" max="7669" width="0.5703125" customWidth="1"/>
    <col min="7670" max="7670" width="22.140625" customWidth="1"/>
    <col min="7671" max="7671" width="6.5703125" customWidth="1"/>
    <col min="7672" max="7675" width="0" hidden="1" customWidth="1"/>
    <col min="7676" max="7676" width="6.5703125" customWidth="1"/>
    <col min="7677" max="7680" width="0" hidden="1" customWidth="1"/>
    <col min="7681" max="7682" width="6.5703125" customWidth="1"/>
    <col min="7683" max="7684" width="0.5703125" customWidth="1"/>
    <col min="7685" max="7685" width="33.28515625" customWidth="1"/>
    <col min="7686" max="7707" width="6.5703125" customWidth="1"/>
    <col min="7708" max="7710" width="2.140625" customWidth="1"/>
    <col min="7711" max="7711" width="9.140625" customWidth="1"/>
    <col min="7713" max="7713" width="12.28515625" customWidth="1"/>
    <col min="7924" max="7925" width="0.5703125" customWidth="1"/>
    <col min="7926" max="7926" width="22.140625" customWidth="1"/>
    <col min="7927" max="7927" width="6.5703125" customWidth="1"/>
    <col min="7928" max="7931" width="0" hidden="1" customWidth="1"/>
    <col min="7932" max="7932" width="6.5703125" customWidth="1"/>
    <col min="7933" max="7936" width="0" hidden="1" customWidth="1"/>
    <col min="7937" max="7938" width="6.5703125" customWidth="1"/>
    <col min="7939" max="7940" width="0.5703125" customWidth="1"/>
    <col min="7941" max="7941" width="33.28515625" customWidth="1"/>
    <col min="7942" max="7963" width="6.5703125" customWidth="1"/>
    <col min="7964" max="7966" width="2.140625" customWidth="1"/>
    <col min="7967" max="7967" width="9.140625" customWidth="1"/>
    <col min="7969" max="7969" width="12.28515625" customWidth="1"/>
    <col min="8180" max="8181" width="0.5703125" customWidth="1"/>
    <col min="8182" max="8182" width="22.140625" customWidth="1"/>
    <col min="8183" max="8183" width="6.5703125" customWidth="1"/>
    <col min="8184" max="8187" width="0" hidden="1" customWidth="1"/>
    <col min="8188" max="8188" width="6.5703125" customWidth="1"/>
    <col min="8189" max="8192" width="0" hidden="1" customWidth="1"/>
    <col min="8193" max="8194" width="6.5703125" customWidth="1"/>
    <col min="8195" max="8196" width="0.5703125" customWidth="1"/>
    <col min="8197" max="8197" width="33.28515625" customWidth="1"/>
    <col min="8198" max="8219" width="6.5703125" customWidth="1"/>
    <col min="8220" max="8222" width="2.140625" customWidth="1"/>
    <col min="8223" max="8223" width="9.140625" customWidth="1"/>
    <col min="8225" max="8225" width="12.28515625" customWidth="1"/>
    <col min="8436" max="8437" width="0.5703125" customWidth="1"/>
    <col min="8438" max="8438" width="22.140625" customWidth="1"/>
    <col min="8439" max="8439" width="6.5703125" customWidth="1"/>
    <col min="8440" max="8443" width="0" hidden="1" customWidth="1"/>
    <col min="8444" max="8444" width="6.5703125" customWidth="1"/>
    <col min="8445" max="8448" width="0" hidden="1" customWidth="1"/>
    <col min="8449" max="8450" width="6.5703125" customWidth="1"/>
    <col min="8451" max="8452" width="0.5703125" customWidth="1"/>
    <col min="8453" max="8453" width="33.28515625" customWidth="1"/>
    <col min="8454" max="8475" width="6.5703125" customWidth="1"/>
    <col min="8476" max="8478" width="2.140625" customWidth="1"/>
    <col min="8479" max="8479" width="9.140625" customWidth="1"/>
    <col min="8481" max="8481" width="12.28515625" customWidth="1"/>
    <col min="8692" max="8693" width="0.5703125" customWidth="1"/>
    <col min="8694" max="8694" width="22.140625" customWidth="1"/>
    <col min="8695" max="8695" width="6.5703125" customWidth="1"/>
    <col min="8696" max="8699" width="0" hidden="1" customWidth="1"/>
    <col min="8700" max="8700" width="6.5703125" customWidth="1"/>
    <col min="8701" max="8704" width="0" hidden="1" customWidth="1"/>
    <col min="8705" max="8706" width="6.5703125" customWidth="1"/>
    <col min="8707" max="8708" width="0.5703125" customWidth="1"/>
    <col min="8709" max="8709" width="33.28515625" customWidth="1"/>
    <col min="8710" max="8731" width="6.5703125" customWidth="1"/>
    <col min="8732" max="8734" width="2.140625" customWidth="1"/>
    <col min="8735" max="8735" width="9.140625" customWidth="1"/>
    <col min="8737" max="8737" width="12.28515625" customWidth="1"/>
    <col min="8948" max="8949" width="0.5703125" customWidth="1"/>
    <col min="8950" max="8950" width="22.140625" customWidth="1"/>
    <col min="8951" max="8951" width="6.5703125" customWidth="1"/>
    <col min="8952" max="8955" width="0" hidden="1" customWidth="1"/>
    <col min="8956" max="8956" width="6.5703125" customWidth="1"/>
    <col min="8957" max="8960" width="0" hidden="1" customWidth="1"/>
    <col min="8961" max="8962" width="6.5703125" customWidth="1"/>
    <col min="8963" max="8964" width="0.5703125" customWidth="1"/>
    <col min="8965" max="8965" width="33.28515625" customWidth="1"/>
    <col min="8966" max="8987" width="6.5703125" customWidth="1"/>
    <col min="8988" max="8990" width="2.140625" customWidth="1"/>
    <col min="8991" max="8991" width="9.140625" customWidth="1"/>
    <col min="8993" max="8993" width="12.28515625" customWidth="1"/>
    <col min="9204" max="9205" width="0.5703125" customWidth="1"/>
    <col min="9206" max="9206" width="22.140625" customWidth="1"/>
    <col min="9207" max="9207" width="6.5703125" customWidth="1"/>
    <col min="9208" max="9211" width="0" hidden="1" customWidth="1"/>
    <col min="9212" max="9212" width="6.5703125" customWidth="1"/>
    <col min="9213" max="9216" width="0" hidden="1" customWidth="1"/>
    <col min="9217" max="9218" width="6.5703125" customWidth="1"/>
    <col min="9219" max="9220" width="0.5703125" customWidth="1"/>
    <col min="9221" max="9221" width="33.28515625" customWidth="1"/>
    <col min="9222" max="9243" width="6.5703125" customWidth="1"/>
    <col min="9244" max="9246" width="2.140625" customWidth="1"/>
    <col min="9247" max="9247" width="9.140625" customWidth="1"/>
    <col min="9249" max="9249" width="12.28515625" customWidth="1"/>
    <col min="9460" max="9461" width="0.5703125" customWidth="1"/>
    <col min="9462" max="9462" width="22.140625" customWidth="1"/>
    <col min="9463" max="9463" width="6.5703125" customWidth="1"/>
    <col min="9464" max="9467" width="0" hidden="1" customWidth="1"/>
    <col min="9468" max="9468" width="6.5703125" customWidth="1"/>
    <col min="9469" max="9472" width="0" hidden="1" customWidth="1"/>
    <col min="9473" max="9474" width="6.5703125" customWidth="1"/>
    <col min="9475" max="9476" width="0.5703125" customWidth="1"/>
    <col min="9477" max="9477" width="33.28515625" customWidth="1"/>
    <col min="9478" max="9499" width="6.5703125" customWidth="1"/>
    <col min="9500" max="9502" width="2.140625" customWidth="1"/>
    <col min="9503" max="9503" width="9.140625" customWidth="1"/>
    <col min="9505" max="9505" width="12.28515625" customWidth="1"/>
    <col min="9716" max="9717" width="0.5703125" customWidth="1"/>
    <col min="9718" max="9718" width="22.140625" customWidth="1"/>
    <col min="9719" max="9719" width="6.5703125" customWidth="1"/>
    <col min="9720" max="9723" width="0" hidden="1" customWidth="1"/>
    <col min="9724" max="9724" width="6.5703125" customWidth="1"/>
    <col min="9725" max="9728" width="0" hidden="1" customWidth="1"/>
    <col min="9729" max="9730" width="6.5703125" customWidth="1"/>
    <col min="9731" max="9732" width="0.5703125" customWidth="1"/>
    <col min="9733" max="9733" width="33.28515625" customWidth="1"/>
    <col min="9734" max="9755" width="6.5703125" customWidth="1"/>
    <col min="9756" max="9758" width="2.140625" customWidth="1"/>
    <col min="9759" max="9759" width="9.140625" customWidth="1"/>
    <col min="9761" max="9761" width="12.28515625" customWidth="1"/>
    <col min="9972" max="9973" width="0.5703125" customWidth="1"/>
    <col min="9974" max="9974" width="22.140625" customWidth="1"/>
    <col min="9975" max="9975" width="6.5703125" customWidth="1"/>
    <col min="9976" max="9979" width="0" hidden="1" customWidth="1"/>
    <col min="9980" max="9980" width="6.5703125" customWidth="1"/>
    <col min="9981" max="9984" width="0" hidden="1" customWidth="1"/>
    <col min="9985" max="9986" width="6.5703125" customWidth="1"/>
    <col min="9987" max="9988" width="0.5703125" customWidth="1"/>
    <col min="9989" max="9989" width="33.28515625" customWidth="1"/>
    <col min="9990" max="10011" width="6.5703125" customWidth="1"/>
    <col min="10012" max="10014" width="2.140625" customWidth="1"/>
    <col min="10015" max="10015" width="9.140625" customWidth="1"/>
    <col min="10017" max="10017" width="12.28515625" customWidth="1"/>
    <col min="10228" max="10229" width="0.5703125" customWidth="1"/>
    <col min="10230" max="10230" width="22.140625" customWidth="1"/>
    <col min="10231" max="10231" width="6.5703125" customWidth="1"/>
    <col min="10232" max="10235" width="0" hidden="1" customWidth="1"/>
    <col min="10236" max="10236" width="6.5703125" customWidth="1"/>
    <col min="10237" max="10240" width="0" hidden="1" customWidth="1"/>
    <col min="10241" max="10242" width="6.5703125" customWidth="1"/>
    <col min="10243" max="10244" width="0.5703125" customWidth="1"/>
    <col min="10245" max="10245" width="33.28515625" customWidth="1"/>
    <col min="10246" max="10267" width="6.5703125" customWidth="1"/>
    <col min="10268" max="10270" width="2.140625" customWidth="1"/>
    <col min="10271" max="10271" width="9.140625" customWidth="1"/>
    <col min="10273" max="10273" width="12.28515625" customWidth="1"/>
    <col min="10484" max="10485" width="0.5703125" customWidth="1"/>
    <col min="10486" max="10486" width="22.140625" customWidth="1"/>
    <col min="10487" max="10487" width="6.5703125" customWidth="1"/>
    <col min="10488" max="10491" width="0" hidden="1" customWidth="1"/>
    <col min="10492" max="10492" width="6.5703125" customWidth="1"/>
    <col min="10493" max="10496" width="0" hidden="1" customWidth="1"/>
    <col min="10497" max="10498" width="6.5703125" customWidth="1"/>
    <col min="10499" max="10500" width="0.5703125" customWidth="1"/>
    <col min="10501" max="10501" width="33.28515625" customWidth="1"/>
    <col min="10502" max="10523" width="6.5703125" customWidth="1"/>
    <col min="10524" max="10526" width="2.140625" customWidth="1"/>
    <col min="10527" max="10527" width="9.140625" customWidth="1"/>
    <col min="10529" max="10529" width="12.28515625" customWidth="1"/>
    <col min="10740" max="10741" width="0.5703125" customWidth="1"/>
    <col min="10742" max="10742" width="22.140625" customWidth="1"/>
    <col min="10743" max="10743" width="6.5703125" customWidth="1"/>
    <col min="10744" max="10747" width="0" hidden="1" customWidth="1"/>
    <col min="10748" max="10748" width="6.5703125" customWidth="1"/>
    <col min="10749" max="10752" width="0" hidden="1" customWidth="1"/>
    <col min="10753" max="10754" width="6.5703125" customWidth="1"/>
    <col min="10755" max="10756" width="0.5703125" customWidth="1"/>
    <col min="10757" max="10757" width="33.28515625" customWidth="1"/>
    <col min="10758" max="10779" width="6.5703125" customWidth="1"/>
    <col min="10780" max="10782" width="2.140625" customWidth="1"/>
    <col min="10783" max="10783" width="9.140625" customWidth="1"/>
    <col min="10785" max="10785" width="12.28515625" customWidth="1"/>
    <col min="10996" max="10997" width="0.5703125" customWidth="1"/>
    <col min="10998" max="10998" width="22.140625" customWidth="1"/>
    <col min="10999" max="10999" width="6.5703125" customWidth="1"/>
    <col min="11000" max="11003" width="0" hidden="1" customWidth="1"/>
    <col min="11004" max="11004" width="6.5703125" customWidth="1"/>
    <col min="11005" max="11008" width="0" hidden="1" customWidth="1"/>
    <col min="11009" max="11010" width="6.5703125" customWidth="1"/>
    <col min="11011" max="11012" width="0.5703125" customWidth="1"/>
    <col min="11013" max="11013" width="33.28515625" customWidth="1"/>
    <col min="11014" max="11035" width="6.5703125" customWidth="1"/>
    <col min="11036" max="11038" width="2.140625" customWidth="1"/>
    <col min="11039" max="11039" width="9.140625" customWidth="1"/>
    <col min="11041" max="11041" width="12.28515625" customWidth="1"/>
    <col min="11252" max="11253" width="0.5703125" customWidth="1"/>
    <col min="11254" max="11254" width="22.140625" customWidth="1"/>
    <col min="11255" max="11255" width="6.5703125" customWidth="1"/>
    <col min="11256" max="11259" width="0" hidden="1" customWidth="1"/>
    <col min="11260" max="11260" width="6.5703125" customWidth="1"/>
    <col min="11261" max="11264" width="0" hidden="1" customWidth="1"/>
    <col min="11265" max="11266" width="6.5703125" customWidth="1"/>
    <col min="11267" max="11268" width="0.5703125" customWidth="1"/>
    <col min="11269" max="11269" width="33.28515625" customWidth="1"/>
    <col min="11270" max="11291" width="6.5703125" customWidth="1"/>
    <col min="11292" max="11294" width="2.140625" customWidth="1"/>
    <col min="11295" max="11295" width="9.140625" customWidth="1"/>
    <col min="11297" max="11297" width="12.28515625" customWidth="1"/>
    <col min="11508" max="11509" width="0.5703125" customWidth="1"/>
    <col min="11510" max="11510" width="22.140625" customWidth="1"/>
    <col min="11511" max="11511" width="6.5703125" customWidth="1"/>
    <col min="11512" max="11515" width="0" hidden="1" customWidth="1"/>
    <col min="11516" max="11516" width="6.5703125" customWidth="1"/>
    <col min="11517" max="11520" width="0" hidden="1" customWidth="1"/>
    <col min="11521" max="11522" width="6.5703125" customWidth="1"/>
    <col min="11523" max="11524" width="0.5703125" customWidth="1"/>
    <col min="11525" max="11525" width="33.28515625" customWidth="1"/>
    <col min="11526" max="11547" width="6.5703125" customWidth="1"/>
    <col min="11548" max="11550" width="2.140625" customWidth="1"/>
    <col min="11551" max="11551" width="9.140625" customWidth="1"/>
    <col min="11553" max="11553" width="12.28515625" customWidth="1"/>
    <col min="11764" max="11765" width="0.5703125" customWidth="1"/>
    <col min="11766" max="11766" width="22.140625" customWidth="1"/>
    <col min="11767" max="11767" width="6.5703125" customWidth="1"/>
    <col min="11768" max="11771" width="0" hidden="1" customWidth="1"/>
    <col min="11772" max="11772" width="6.5703125" customWidth="1"/>
    <col min="11773" max="11776" width="0" hidden="1" customWidth="1"/>
    <col min="11777" max="11778" width="6.5703125" customWidth="1"/>
    <col min="11779" max="11780" width="0.5703125" customWidth="1"/>
    <col min="11781" max="11781" width="33.28515625" customWidth="1"/>
    <col min="11782" max="11803" width="6.5703125" customWidth="1"/>
    <col min="11804" max="11806" width="2.140625" customWidth="1"/>
    <col min="11807" max="11807" width="9.140625" customWidth="1"/>
    <col min="11809" max="11809" width="12.28515625" customWidth="1"/>
    <col min="12020" max="12021" width="0.5703125" customWidth="1"/>
    <col min="12022" max="12022" width="22.140625" customWidth="1"/>
    <col min="12023" max="12023" width="6.5703125" customWidth="1"/>
    <col min="12024" max="12027" width="0" hidden="1" customWidth="1"/>
    <col min="12028" max="12028" width="6.5703125" customWidth="1"/>
    <col min="12029" max="12032" width="0" hidden="1" customWidth="1"/>
    <col min="12033" max="12034" width="6.5703125" customWidth="1"/>
    <col min="12035" max="12036" width="0.5703125" customWidth="1"/>
    <col min="12037" max="12037" width="33.28515625" customWidth="1"/>
    <col min="12038" max="12059" width="6.5703125" customWidth="1"/>
    <col min="12060" max="12062" width="2.140625" customWidth="1"/>
    <col min="12063" max="12063" width="9.140625" customWidth="1"/>
    <col min="12065" max="12065" width="12.28515625" customWidth="1"/>
    <col min="12276" max="12277" width="0.5703125" customWidth="1"/>
    <col min="12278" max="12278" width="22.140625" customWidth="1"/>
    <col min="12279" max="12279" width="6.5703125" customWidth="1"/>
    <col min="12280" max="12283" width="0" hidden="1" customWidth="1"/>
    <col min="12284" max="12284" width="6.5703125" customWidth="1"/>
    <col min="12285" max="12288" width="0" hidden="1" customWidth="1"/>
    <col min="12289" max="12290" width="6.5703125" customWidth="1"/>
    <col min="12291" max="12292" width="0.5703125" customWidth="1"/>
    <col min="12293" max="12293" width="33.28515625" customWidth="1"/>
    <col min="12294" max="12315" width="6.5703125" customWidth="1"/>
    <col min="12316" max="12318" width="2.140625" customWidth="1"/>
    <col min="12319" max="12319" width="9.140625" customWidth="1"/>
    <col min="12321" max="12321" width="12.28515625" customWidth="1"/>
    <col min="12532" max="12533" width="0.5703125" customWidth="1"/>
    <col min="12534" max="12534" width="22.140625" customWidth="1"/>
    <col min="12535" max="12535" width="6.5703125" customWidth="1"/>
    <col min="12536" max="12539" width="0" hidden="1" customWidth="1"/>
    <col min="12540" max="12540" width="6.5703125" customWidth="1"/>
    <col min="12541" max="12544" width="0" hidden="1" customWidth="1"/>
    <col min="12545" max="12546" width="6.5703125" customWidth="1"/>
    <col min="12547" max="12548" width="0.5703125" customWidth="1"/>
    <col min="12549" max="12549" width="33.28515625" customWidth="1"/>
    <col min="12550" max="12571" width="6.5703125" customWidth="1"/>
    <col min="12572" max="12574" width="2.140625" customWidth="1"/>
    <col min="12575" max="12575" width="9.140625" customWidth="1"/>
    <col min="12577" max="12577" width="12.28515625" customWidth="1"/>
    <col min="12788" max="12789" width="0.5703125" customWidth="1"/>
    <col min="12790" max="12790" width="22.140625" customWidth="1"/>
    <col min="12791" max="12791" width="6.5703125" customWidth="1"/>
    <col min="12792" max="12795" width="0" hidden="1" customWidth="1"/>
    <col min="12796" max="12796" width="6.5703125" customWidth="1"/>
    <col min="12797" max="12800" width="0" hidden="1" customWidth="1"/>
    <col min="12801" max="12802" width="6.5703125" customWidth="1"/>
    <col min="12803" max="12804" width="0.5703125" customWidth="1"/>
    <col min="12805" max="12805" width="33.28515625" customWidth="1"/>
    <col min="12806" max="12827" width="6.5703125" customWidth="1"/>
    <col min="12828" max="12830" width="2.140625" customWidth="1"/>
    <col min="12831" max="12831" width="9.140625" customWidth="1"/>
    <col min="12833" max="12833" width="12.28515625" customWidth="1"/>
    <col min="13044" max="13045" width="0.5703125" customWidth="1"/>
    <col min="13046" max="13046" width="22.140625" customWidth="1"/>
    <col min="13047" max="13047" width="6.5703125" customWidth="1"/>
    <col min="13048" max="13051" width="0" hidden="1" customWidth="1"/>
    <col min="13052" max="13052" width="6.5703125" customWidth="1"/>
    <col min="13053" max="13056" width="0" hidden="1" customWidth="1"/>
    <col min="13057" max="13058" width="6.5703125" customWidth="1"/>
    <col min="13059" max="13060" width="0.5703125" customWidth="1"/>
    <col min="13061" max="13061" width="33.28515625" customWidth="1"/>
    <col min="13062" max="13083" width="6.5703125" customWidth="1"/>
    <col min="13084" max="13086" width="2.140625" customWidth="1"/>
    <col min="13087" max="13087" width="9.140625" customWidth="1"/>
    <col min="13089" max="13089" width="12.28515625" customWidth="1"/>
    <col min="13300" max="13301" width="0.5703125" customWidth="1"/>
    <col min="13302" max="13302" width="22.140625" customWidth="1"/>
    <col min="13303" max="13303" width="6.5703125" customWidth="1"/>
    <col min="13304" max="13307" width="0" hidden="1" customWidth="1"/>
    <col min="13308" max="13308" width="6.5703125" customWidth="1"/>
    <col min="13309" max="13312" width="0" hidden="1" customWidth="1"/>
    <col min="13313" max="13314" width="6.5703125" customWidth="1"/>
    <col min="13315" max="13316" width="0.5703125" customWidth="1"/>
    <col min="13317" max="13317" width="33.28515625" customWidth="1"/>
    <col min="13318" max="13339" width="6.5703125" customWidth="1"/>
    <col min="13340" max="13342" width="2.140625" customWidth="1"/>
    <col min="13343" max="13343" width="9.140625" customWidth="1"/>
    <col min="13345" max="13345" width="12.28515625" customWidth="1"/>
    <col min="13556" max="13557" width="0.5703125" customWidth="1"/>
    <col min="13558" max="13558" width="22.140625" customWidth="1"/>
    <col min="13559" max="13559" width="6.5703125" customWidth="1"/>
    <col min="13560" max="13563" width="0" hidden="1" customWidth="1"/>
    <col min="13564" max="13564" width="6.5703125" customWidth="1"/>
    <col min="13565" max="13568" width="0" hidden="1" customWidth="1"/>
    <col min="13569" max="13570" width="6.5703125" customWidth="1"/>
    <col min="13571" max="13572" width="0.5703125" customWidth="1"/>
    <col min="13573" max="13573" width="33.28515625" customWidth="1"/>
    <col min="13574" max="13595" width="6.5703125" customWidth="1"/>
    <col min="13596" max="13598" width="2.140625" customWidth="1"/>
    <col min="13599" max="13599" width="9.140625" customWidth="1"/>
    <col min="13601" max="13601" width="12.28515625" customWidth="1"/>
    <col min="13812" max="13813" width="0.5703125" customWidth="1"/>
    <col min="13814" max="13814" width="22.140625" customWidth="1"/>
    <col min="13815" max="13815" width="6.5703125" customWidth="1"/>
    <col min="13816" max="13819" width="0" hidden="1" customWidth="1"/>
    <col min="13820" max="13820" width="6.5703125" customWidth="1"/>
    <col min="13821" max="13824" width="0" hidden="1" customWidth="1"/>
    <col min="13825" max="13826" width="6.5703125" customWidth="1"/>
    <col min="13827" max="13828" width="0.5703125" customWidth="1"/>
    <col min="13829" max="13829" width="33.28515625" customWidth="1"/>
    <col min="13830" max="13851" width="6.5703125" customWidth="1"/>
    <col min="13852" max="13854" width="2.140625" customWidth="1"/>
    <col min="13855" max="13855" width="9.140625" customWidth="1"/>
    <col min="13857" max="13857" width="12.28515625" customWidth="1"/>
    <col min="14068" max="14069" width="0.5703125" customWidth="1"/>
    <col min="14070" max="14070" width="22.140625" customWidth="1"/>
    <col min="14071" max="14071" width="6.5703125" customWidth="1"/>
    <col min="14072" max="14075" width="0" hidden="1" customWidth="1"/>
    <col min="14076" max="14076" width="6.5703125" customWidth="1"/>
    <col min="14077" max="14080" width="0" hidden="1" customWidth="1"/>
    <col min="14081" max="14082" width="6.5703125" customWidth="1"/>
    <col min="14083" max="14084" width="0.5703125" customWidth="1"/>
    <col min="14085" max="14085" width="33.28515625" customWidth="1"/>
    <col min="14086" max="14107" width="6.5703125" customWidth="1"/>
    <col min="14108" max="14110" width="2.140625" customWidth="1"/>
    <col min="14111" max="14111" width="9.140625" customWidth="1"/>
    <col min="14113" max="14113" width="12.28515625" customWidth="1"/>
    <col min="14324" max="14325" width="0.5703125" customWidth="1"/>
    <col min="14326" max="14326" width="22.140625" customWidth="1"/>
    <col min="14327" max="14327" width="6.5703125" customWidth="1"/>
    <col min="14328" max="14331" width="0" hidden="1" customWidth="1"/>
    <col min="14332" max="14332" width="6.5703125" customWidth="1"/>
    <col min="14333" max="14336" width="0" hidden="1" customWidth="1"/>
    <col min="14337" max="14338" width="6.5703125" customWidth="1"/>
    <col min="14339" max="14340" width="0.5703125" customWidth="1"/>
    <col min="14341" max="14341" width="33.28515625" customWidth="1"/>
    <col min="14342" max="14363" width="6.5703125" customWidth="1"/>
    <col min="14364" max="14366" width="2.140625" customWidth="1"/>
    <col min="14367" max="14367" width="9.140625" customWidth="1"/>
    <col min="14369" max="14369" width="12.28515625" customWidth="1"/>
    <col min="14580" max="14581" width="0.5703125" customWidth="1"/>
    <col min="14582" max="14582" width="22.140625" customWidth="1"/>
    <col min="14583" max="14583" width="6.5703125" customWidth="1"/>
    <col min="14584" max="14587" width="0" hidden="1" customWidth="1"/>
    <col min="14588" max="14588" width="6.5703125" customWidth="1"/>
    <col min="14589" max="14592" width="0" hidden="1" customWidth="1"/>
    <col min="14593" max="14594" width="6.5703125" customWidth="1"/>
    <col min="14595" max="14596" width="0.5703125" customWidth="1"/>
    <col min="14597" max="14597" width="33.28515625" customWidth="1"/>
    <col min="14598" max="14619" width="6.5703125" customWidth="1"/>
    <col min="14620" max="14622" width="2.140625" customWidth="1"/>
    <col min="14623" max="14623" width="9.140625" customWidth="1"/>
    <col min="14625" max="14625" width="12.28515625" customWidth="1"/>
    <col min="14836" max="14837" width="0.5703125" customWidth="1"/>
    <col min="14838" max="14838" width="22.140625" customWidth="1"/>
    <col min="14839" max="14839" width="6.5703125" customWidth="1"/>
    <col min="14840" max="14843" width="0" hidden="1" customWidth="1"/>
    <col min="14844" max="14844" width="6.5703125" customWidth="1"/>
    <col min="14845" max="14848" width="0" hidden="1" customWidth="1"/>
    <col min="14849" max="14850" width="6.5703125" customWidth="1"/>
    <col min="14851" max="14852" width="0.5703125" customWidth="1"/>
    <col min="14853" max="14853" width="33.28515625" customWidth="1"/>
    <col min="14854" max="14875" width="6.5703125" customWidth="1"/>
    <col min="14876" max="14878" width="2.140625" customWidth="1"/>
    <col min="14879" max="14879" width="9.140625" customWidth="1"/>
    <col min="14881" max="14881" width="12.28515625" customWidth="1"/>
    <col min="15092" max="15093" width="0.5703125" customWidth="1"/>
    <col min="15094" max="15094" width="22.140625" customWidth="1"/>
    <col min="15095" max="15095" width="6.5703125" customWidth="1"/>
    <col min="15096" max="15099" width="0" hidden="1" customWidth="1"/>
    <col min="15100" max="15100" width="6.5703125" customWidth="1"/>
    <col min="15101" max="15104" width="0" hidden="1" customWidth="1"/>
    <col min="15105" max="15106" width="6.5703125" customWidth="1"/>
    <col min="15107" max="15108" width="0.5703125" customWidth="1"/>
    <col min="15109" max="15109" width="33.28515625" customWidth="1"/>
    <col min="15110" max="15131" width="6.5703125" customWidth="1"/>
    <col min="15132" max="15134" width="2.140625" customWidth="1"/>
    <col min="15135" max="15135" width="9.140625" customWidth="1"/>
    <col min="15137" max="15137" width="12.28515625" customWidth="1"/>
    <col min="15348" max="15349" width="0.5703125" customWidth="1"/>
    <col min="15350" max="15350" width="22.140625" customWidth="1"/>
    <col min="15351" max="15351" width="6.5703125" customWidth="1"/>
    <col min="15352" max="15355" width="0" hidden="1" customWidth="1"/>
    <col min="15356" max="15356" width="6.5703125" customWidth="1"/>
    <col min="15357" max="15360" width="0" hidden="1" customWidth="1"/>
    <col min="15361" max="15362" width="6.5703125" customWidth="1"/>
    <col min="15363" max="15364" width="0.5703125" customWidth="1"/>
    <col min="15365" max="15365" width="33.28515625" customWidth="1"/>
    <col min="15366" max="15387" width="6.5703125" customWidth="1"/>
    <col min="15388" max="15390" width="2.140625" customWidth="1"/>
    <col min="15391" max="15391" width="9.140625" customWidth="1"/>
    <col min="15393" max="15393" width="12.28515625" customWidth="1"/>
    <col min="15604" max="15605" width="0.5703125" customWidth="1"/>
    <col min="15606" max="15606" width="22.140625" customWidth="1"/>
    <col min="15607" max="15607" width="6.5703125" customWidth="1"/>
    <col min="15608" max="15611" width="0" hidden="1" customWidth="1"/>
    <col min="15612" max="15612" width="6.5703125" customWidth="1"/>
    <col min="15613" max="15616" width="0" hidden="1" customWidth="1"/>
    <col min="15617" max="15618" width="6.5703125" customWidth="1"/>
    <col min="15619" max="15620" width="0.5703125" customWidth="1"/>
    <col min="15621" max="15621" width="33.28515625" customWidth="1"/>
    <col min="15622" max="15643" width="6.5703125" customWidth="1"/>
    <col min="15644" max="15646" width="2.140625" customWidth="1"/>
    <col min="15647" max="15647" width="9.140625" customWidth="1"/>
    <col min="15649" max="15649" width="12.28515625" customWidth="1"/>
    <col min="15860" max="15861" width="0.5703125" customWidth="1"/>
    <col min="15862" max="15862" width="22.140625" customWidth="1"/>
    <col min="15863" max="15863" width="6.5703125" customWidth="1"/>
    <col min="15864" max="15867" width="0" hidden="1" customWidth="1"/>
    <col min="15868" max="15868" width="6.5703125" customWidth="1"/>
    <col min="15869" max="15872" width="0" hidden="1" customWidth="1"/>
    <col min="15873" max="15874" width="6.5703125" customWidth="1"/>
    <col min="15875" max="15876" width="0.5703125" customWidth="1"/>
    <col min="15877" max="15877" width="33.28515625" customWidth="1"/>
    <col min="15878" max="15899" width="6.5703125" customWidth="1"/>
    <col min="15900" max="15902" width="2.140625" customWidth="1"/>
    <col min="15903" max="15903" width="9.140625" customWidth="1"/>
    <col min="15905" max="15905" width="12.28515625" customWidth="1"/>
    <col min="16116" max="16117" width="0.5703125" customWidth="1"/>
    <col min="16118" max="16118" width="22.140625" customWidth="1"/>
    <col min="16119" max="16119" width="6.5703125" customWidth="1"/>
    <col min="16120" max="16123" width="0" hidden="1" customWidth="1"/>
    <col min="16124" max="16124" width="6.5703125" customWidth="1"/>
    <col min="16125" max="16128" width="0" hidden="1" customWidth="1"/>
    <col min="16129" max="16130" width="6.5703125" customWidth="1"/>
    <col min="16131" max="16132" width="0.5703125" customWidth="1"/>
    <col min="16133" max="16133" width="33.28515625" customWidth="1"/>
    <col min="16134" max="16155" width="6.5703125" customWidth="1"/>
    <col min="16156" max="16158" width="2.140625" customWidth="1"/>
    <col min="16159" max="16159" width="9.140625" customWidth="1"/>
    <col min="16161" max="16161" width="12.28515625" customWidth="1"/>
    <col min="16372" max="16373" width="0.5703125" customWidth="1"/>
    <col min="16374" max="16374" width="22.140625" customWidth="1"/>
    <col min="16375" max="16375" width="6.5703125" customWidth="1"/>
    <col min="16376" max="16379" width="0" hidden="1" customWidth="1"/>
    <col min="16380" max="16380" width="6.5703125" customWidth="1"/>
    <col min="16381" max="16384" width="0" hidden="1" customWidth="1"/>
  </cols>
  <sheetData>
    <row r="1" spans="1:77" ht="15.75" x14ac:dyDescent="0.2">
      <c r="A1" s="195" t="s">
        <v>20</v>
      </c>
      <c r="B1" s="195"/>
      <c r="C1" s="195"/>
      <c r="D1" s="195"/>
      <c r="E1" s="195"/>
      <c r="F1" s="195"/>
      <c r="G1" s="195"/>
      <c r="H1" s="195"/>
      <c r="I1" s="195"/>
      <c r="J1" s="195"/>
      <c r="K1" s="195"/>
      <c r="L1" s="195"/>
      <c r="M1" s="195"/>
      <c r="N1" s="1062" t="str">
        <f>A1</f>
        <v>3.1.4</v>
      </c>
      <c r="O1" s="1062"/>
      <c r="P1" s="1062"/>
      <c r="Q1" s="1062"/>
      <c r="R1" s="1062"/>
      <c r="S1" s="1062"/>
      <c r="T1" s="1062"/>
      <c r="U1" s="1062"/>
      <c r="V1" s="1062"/>
      <c r="W1" s="1062"/>
      <c r="X1" s="1062"/>
      <c r="Y1" s="1062"/>
      <c r="Z1" s="1062"/>
      <c r="AA1" s="1062"/>
      <c r="AB1" s="1062"/>
      <c r="AC1" s="1062"/>
      <c r="BG1"/>
      <c r="BH1"/>
      <c r="BI1"/>
      <c r="BJ1"/>
      <c r="BK1"/>
      <c r="BL1"/>
      <c r="BM1"/>
      <c r="BN1"/>
      <c r="BO1"/>
      <c r="BP1"/>
      <c r="BQ1"/>
      <c r="BR1"/>
      <c r="BS1"/>
      <c r="BT1"/>
      <c r="BU1"/>
      <c r="BV1"/>
      <c r="BW1"/>
      <c r="BX1"/>
      <c r="BY1"/>
    </row>
    <row r="2" spans="1:77" x14ac:dyDescent="0.2">
      <c r="A2" s="330" t="s">
        <v>317</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BG2"/>
      <c r="BH2"/>
      <c r="BI2"/>
      <c r="BJ2"/>
      <c r="BK2"/>
      <c r="BL2"/>
      <c r="BM2"/>
      <c r="BN2"/>
      <c r="BO2"/>
      <c r="BP2"/>
      <c r="BQ2"/>
      <c r="BR2"/>
      <c r="BS2"/>
      <c r="BT2"/>
      <c r="BU2"/>
      <c r="BV2"/>
      <c r="BW2"/>
      <c r="BX2"/>
      <c r="BY2"/>
    </row>
    <row r="3" spans="1:77" x14ac:dyDescent="0.2">
      <c r="A3" s="10"/>
      <c r="B3" s="330" t="s">
        <v>346</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BG3"/>
      <c r="BH3"/>
      <c r="BI3"/>
      <c r="BJ3"/>
      <c r="BK3"/>
      <c r="BL3"/>
      <c r="BM3"/>
      <c r="BN3"/>
      <c r="BO3"/>
      <c r="BP3"/>
      <c r="BQ3"/>
      <c r="BR3"/>
      <c r="BS3"/>
      <c r="BT3"/>
      <c r="BU3"/>
      <c r="BV3"/>
      <c r="BW3"/>
      <c r="BX3"/>
      <c r="BY3"/>
    </row>
    <row r="4" spans="1:77" ht="15" x14ac:dyDescent="0.2">
      <c r="A4" s="10"/>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BG4"/>
      <c r="BH4"/>
      <c r="BI4"/>
      <c r="BJ4"/>
      <c r="BK4"/>
      <c r="BL4"/>
      <c r="BM4"/>
      <c r="BN4"/>
      <c r="BO4"/>
      <c r="BP4"/>
      <c r="BQ4"/>
      <c r="BR4"/>
      <c r="BS4"/>
      <c r="BT4"/>
      <c r="BU4"/>
      <c r="BV4"/>
      <c r="BW4"/>
      <c r="BX4"/>
      <c r="BY4"/>
    </row>
    <row r="5" spans="1:77" x14ac:dyDescent="0.2">
      <c r="A5" s="10"/>
      <c r="B5" s="211"/>
      <c r="C5" s="311" t="s">
        <v>136</v>
      </c>
      <c r="D5" s="312">
        <v>1990</v>
      </c>
      <c r="E5" s="312">
        <v>1991</v>
      </c>
      <c r="F5" s="312">
        <v>1992</v>
      </c>
      <c r="G5" s="312">
        <v>1993</v>
      </c>
      <c r="H5" s="312">
        <v>1994</v>
      </c>
      <c r="I5" s="312">
        <v>1995</v>
      </c>
      <c r="J5" s="312">
        <v>1996</v>
      </c>
      <c r="K5" s="312">
        <v>1997</v>
      </c>
      <c r="L5" s="312">
        <v>1998</v>
      </c>
      <c r="M5" s="312">
        <v>1999</v>
      </c>
      <c r="N5" s="312">
        <v>2000</v>
      </c>
      <c r="O5" s="312">
        <v>2001</v>
      </c>
      <c r="P5" s="312">
        <v>2002</v>
      </c>
      <c r="Q5" s="312">
        <v>2003</v>
      </c>
      <c r="R5" s="312">
        <v>2004</v>
      </c>
      <c r="S5" s="312">
        <v>2005</v>
      </c>
      <c r="T5" s="312">
        <v>2006</v>
      </c>
      <c r="U5" s="312">
        <v>2007</v>
      </c>
      <c r="V5" s="312">
        <v>2008</v>
      </c>
      <c r="W5" s="312">
        <v>2009</v>
      </c>
      <c r="X5" s="312">
        <v>2010</v>
      </c>
      <c r="Y5" s="312">
        <v>2011</v>
      </c>
      <c r="Z5" s="312">
        <v>2012</v>
      </c>
      <c r="AA5" s="312">
        <v>2013</v>
      </c>
      <c r="BF5"/>
      <c r="BG5"/>
      <c r="BH5"/>
      <c r="BI5"/>
      <c r="BJ5"/>
      <c r="BK5"/>
      <c r="BL5"/>
      <c r="BM5"/>
      <c r="BN5"/>
      <c r="BO5"/>
      <c r="BP5"/>
      <c r="BQ5"/>
      <c r="BR5"/>
      <c r="BS5"/>
      <c r="BT5"/>
      <c r="BU5"/>
      <c r="BV5"/>
      <c r="BW5"/>
      <c r="BX5"/>
      <c r="BY5"/>
    </row>
    <row r="6" spans="1:77" x14ac:dyDescent="0.2">
      <c r="A6" s="10"/>
      <c r="B6" s="313"/>
      <c r="C6" s="314"/>
      <c r="D6" s="315"/>
      <c r="E6" s="315"/>
      <c r="F6" s="315"/>
      <c r="G6" s="315"/>
      <c r="H6" s="315"/>
      <c r="I6" s="315"/>
      <c r="J6" s="315"/>
      <c r="K6" s="315"/>
      <c r="L6" s="315"/>
      <c r="M6" s="315"/>
      <c r="N6" s="315"/>
      <c r="O6" s="315"/>
      <c r="P6" s="315"/>
      <c r="Q6" s="315"/>
      <c r="R6" s="315"/>
      <c r="S6" s="315"/>
      <c r="T6" s="315"/>
      <c r="U6" s="315"/>
      <c r="V6" s="315"/>
      <c r="W6" s="315"/>
      <c r="X6" s="315"/>
      <c r="Y6" s="315"/>
      <c r="Z6" s="647"/>
      <c r="AA6" s="647"/>
      <c r="AB6" s="316"/>
      <c r="BG6"/>
      <c r="BH6"/>
      <c r="BI6"/>
      <c r="BJ6"/>
      <c r="BK6"/>
      <c r="BL6"/>
      <c r="BM6"/>
      <c r="BN6"/>
      <c r="BO6"/>
      <c r="BP6"/>
      <c r="BQ6"/>
      <c r="BR6"/>
      <c r="BS6"/>
      <c r="BT6"/>
      <c r="BU6"/>
      <c r="BV6"/>
      <c r="BW6"/>
      <c r="BX6"/>
      <c r="BY6"/>
    </row>
    <row r="7" spans="1:77" x14ac:dyDescent="0.2">
      <c r="A7" s="10"/>
      <c r="B7" s="317"/>
      <c r="C7" s="318" t="s">
        <v>362</v>
      </c>
      <c r="D7" s="649">
        <v>947.125</v>
      </c>
      <c r="E7" s="649">
        <v>939.70799999999997</v>
      </c>
      <c r="F7" s="649">
        <v>930.01900000000001</v>
      </c>
      <c r="G7" s="649">
        <v>934.149</v>
      </c>
      <c r="H7" s="649">
        <v>942.61800000000005</v>
      </c>
      <c r="I7" s="649">
        <v>964.93100000000004</v>
      </c>
      <c r="J7" s="649">
        <v>993.79399999999998</v>
      </c>
      <c r="K7" s="649">
        <v>985.24800000000005</v>
      </c>
      <c r="L7" s="649">
        <v>956.88900000000001</v>
      </c>
      <c r="M7" s="649">
        <v>955.49900000000002</v>
      </c>
      <c r="N7" s="649">
        <v>946.77800000000002</v>
      </c>
      <c r="O7" s="649">
        <v>947.87300000000005</v>
      </c>
      <c r="P7" s="649">
        <v>948.01599999999996</v>
      </c>
      <c r="Q7" s="649">
        <v>939.53200000000004</v>
      </c>
      <c r="R7" s="649">
        <v>937.50699999999995</v>
      </c>
      <c r="S7" s="649">
        <v>906.45</v>
      </c>
      <c r="T7" s="649">
        <v>887.55</v>
      </c>
      <c r="U7" s="649">
        <v>868.61800000000005</v>
      </c>
      <c r="V7" s="649">
        <v>862.09699999999998</v>
      </c>
      <c r="W7" s="649">
        <v>829.32899999999995</v>
      </c>
      <c r="X7" s="649">
        <v>845.46500000000003</v>
      </c>
      <c r="Y7" s="649">
        <v>813.99900000000002</v>
      </c>
      <c r="Z7" s="649">
        <v>810.49599999999998</v>
      </c>
      <c r="AA7" s="649">
        <v>804.16600000000005</v>
      </c>
      <c r="AB7" s="319"/>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G7"/>
      <c r="BH7"/>
      <c r="BI7"/>
      <c r="BJ7"/>
      <c r="BK7"/>
      <c r="BL7"/>
      <c r="BM7"/>
      <c r="BN7"/>
      <c r="BO7"/>
      <c r="BP7"/>
      <c r="BQ7"/>
      <c r="BR7"/>
      <c r="BS7"/>
      <c r="BT7"/>
      <c r="BU7"/>
      <c r="BV7"/>
      <c r="BW7"/>
      <c r="BX7"/>
      <c r="BY7"/>
    </row>
    <row r="8" spans="1:77" x14ac:dyDescent="0.2">
      <c r="A8" s="10"/>
      <c r="B8" s="317"/>
      <c r="C8" s="321" t="s">
        <v>318</v>
      </c>
      <c r="D8" s="650">
        <v>369.11700000000002</v>
      </c>
      <c r="E8" s="650">
        <v>343.12400000000002</v>
      </c>
      <c r="F8" s="650">
        <v>323.86099999999999</v>
      </c>
      <c r="G8" s="650">
        <v>297.33999999999997</v>
      </c>
      <c r="H8" s="650">
        <v>276.834</v>
      </c>
      <c r="I8" s="650">
        <v>279.81799999999998</v>
      </c>
      <c r="J8" s="650">
        <v>272.09199999999998</v>
      </c>
      <c r="K8" s="650">
        <v>267.57799999999997</v>
      </c>
      <c r="L8" s="650">
        <v>236.57900000000001</v>
      </c>
      <c r="M8" s="650">
        <v>225.20500000000001</v>
      </c>
      <c r="N8" s="650">
        <v>214.596</v>
      </c>
      <c r="O8" s="650">
        <v>212.458</v>
      </c>
      <c r="P8" s="650">
        <v>210.59200000000001</v>
      </c>
      <c r="Q8" s="650">
        <v>208.89099999999999</v>
      </c>
      <c r="R8" s="650">
        <v>203.005</v>
      </c>
      <c r="S8" s="650">
        <v>196.029</v>
      </c>
      <c r="T8" s="650">
        <v>191.51499999999999</v>
      </c>
      <c r="U8" s="650">
        <v>185.744</v>
      </c>
      <c r="V8" s="650">
        <v>177.69499999999999</v>
      </c>
      <c r="W8" s="650">
        <v>166.94200000000001</v>
      </c>
      <c r="X8" s="650">
        <v>164.83699999999999</v>
      </c>
      <c r="Y8" s="650">
        <v>167.642</v>
      </c>
      <c r="Z8" s="650">
        <v>167.52600000000001</v>
      </c>
      <c r="AA8" s="650">
        <v>156.52000000000001</v>
      </c>
      <c r="AB8" s="319"/>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G8"/>
      <c r="BH8"/>
      <c r="BI8"/>
      <c r="BJ8"/>
      <c r="BK8"/>
      <c r="BL8"/>
      <c r="BM8"/>
      <c r="BN8"/>
      <c r="BO8"/>
      <c r="BP8"/>
      <c r="BQ8"/>
      <c r="BR8"/>
      <c r="BS8"/>
      <c r="BT8"/>
      <c r="BU8"/>
      <c r="BV8"/>
      <c r="BW8"/>
      <c r="BX8"/>
      <c r="BY8"/>
    </row>
    <row r="9" spans="1:77" x14ac:dyDescent="0.2">
      <c r="A9" s="10"/>
      <c r="B9" s="317"/>
      <c r="C9" s="321" t="s">
        <v>319</v>
      </c>
      <c r="D9" s="650">
        <v>132.91300000000001</v>
      </c>
      <c r="E9" s="650">
        <v>132.87899999999999</v>
      </c>
      <c r="F9" s="650">
        <v>138.86199999999999</v>
      </c>
      <c r="G9" s="650">
        <v>145.21799999999999</v>
      </c>
      <c r="H9" s="650">
        <v>174.34</v>
      </c>
      <c r="I9" s="650">
        <v>177.46600000000001</v>
      </c>
      <c r="J9" s="650">
        <v>177.62899999999999</v>
      </c>
      <c r="K9" s="650">
        <v>176.113</v>
      </c>
      <c r="L9" s="650">
        <v>179.25299999999999</v>
      </c>
      <c r="M9" s="650">
        <v>183.17099999999999</v>
      </c>
      <c r="N9" s="650">
        <v>175.71</v>
      </c>
      <c r="O9" s="650">
        <v>165.24199999999999</v>
      </c>
      <c r="P9" s="650">
        <v>170.92</v>
      </c>
      <c r="Q9" s="650">
        <v>161.06899999999999</v>
      </c>
      <c r="R9" s="650">
        <v>150.81899999999999</v>
      </c>
      <c r="S9" s="650">
        <v>137.99799999999999</v>
      </c>
      <c r="T9" s="650">
        <v>126.824</v>
      </c>
      <c r="U9" s="650">
        <v>130.798</v>
      </c>
      <c r="V9" s="650">
        <v>122.22799999999999</v>
      </c>
      <c r="W9" s="650">
        <v>117.626</v>
      </c>
      <c r="X9" s="650">
        <v>109.89100000000001</v>
      </c>
      <c r="Y9" s="650">
        <v>96.546999999999997</v>
      </c>
      <c r="Z9" s="650">
        <v>89.936999999999998</v>
      </c>
      <c r="AA9" s="650">
        <v>85.522999999999996</v>
      </c>
      <c r="AB9" s="319"/>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G9"/>
      <c r="BH9"/>
      <c r="BI9"/>
      <c r="BJ9"/>
      <c r="BK9"/>
      <c r="BL9"/>
      <c r="BM9"/>
      <c r="BN9"/>
      <c r="BO9"/>
      <c r="BP9"/>
      <c r="BQ9"/>
      <c r="BR9"/>
      <c r="BS9"/>
      <c r="BT9"/>
      <c r="BU9"/>
      <c r="BV9"/>
      <c r="BW9"/>
      <c r="BX9"/>
      <c r="BY9"/>
    </row>
    <row r="10" spans="1:77" x14ac:dyDescent="0.2">
      <c r="A10" s="10"/>
      <c r="B10" s="317"/>
      <c r="C10" s="321" t="s">
        <v>320</v>
      </c>
      <c r="D10" s="650">
        <v>165.131</v>
      </c>
      <c r="E10" s="650">
        <v>174.85</v>
      </c>
      <c r="F10" s="650">
        <v>173.79599999999999</v>
      </c>
      <c r="G10" s="650">
        <v>184.661</v>
      </c>
      <c r="H10" s="650">
        <v>183.80799999999999</v>
      </c>
      <c r="I10" s="650">
        <v>191.44300000000001</v>
      </c>
      <c r="J10" s="650">
        <v>212.34899999999999</v>
      </c>
      <c r="K10" s="650">
        <v>203.172</v>
      </c>
      <c r="L10" s="650">
        <v>201.41900000000001</v>
      </c>
      <c r="M10" s="650">
        <v>204.50200000000001</v>
      </c>
      <c r="N10" s="650">
        <v>209.43100000000001</v>
      </c>
      <c r="O10" s="650">
        <v>210.27099999999999</v>
      </c>
      <c r="P10" s="650">
        <v>206.09200000000001</v>
      </c>
      <c r="Q10" s="650">
        <v>201.71199999999999</v>
      </c>
      <c r="R10" s="650">
        <v>204.977</v>
      </c>
      <c r="S10" s="650">
        <v>190.76400000000001</v>
      </c>
      <c r="T10" s="650">
        <v>182.64</v>
      </c>
      <c r="U10" s="650">
        <v>171.45400000000001</v>
      </c>
      <c r="V10" s="650">
        <v>172.36099999999999</v>
      </c>
      <c r="W10" s="650">
        <v>157.32400000000001</v>
      </c>
      <c r="X10" s="650">
        <v>159.94300000000001</v>
      </c>
      <c r="Y10" s="650">
        <v>141.821</v>
      </c>
      <c r="Z10" s="650">
        <v>133.43199999999999</v>
      </c>
      <c r="AA10" s="650">
        <v>131.96799999999999</v>
      </c>
      <c r="AB10" s="319"/>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G10"/>
      <c r="BH10"/>
      <c r="BI10"/>
      <c r="BJ10"/>
      <c r="BK10"/>
      <c r="BL10"/>
      <c r="BM10"/>
      <c r="BN10"/>
      <c r="BO10"/>
      <c r="BP10"/>
      <c r="BQ10"/>
      <c r="BR10"/>
      <c r="BS10"/>
      <c r="BT10"/>
      <c r="BU10"/>
      <c r="BV10"/>
      <c r="BW10"/>
      <c r="BX10"/>
      <c r="BY10"/>
    </row>
    <row r="11" spans="1:77" x14ac:dyDescent="0.2">
      <c r="A11" s="10"/>
      <c r="B11" s="317"/>
      <c r="C11" s="321" t="s">
        <v>321</v>
      </c>
      <c r="D11" s="650">
        <v>205.20500000000001</v>
      </c>
      <c r="E11" s="650">
        <v>211.54</v>
      </c>
      <c r="F11" s="650">
        <v>213.494</v>
      </c>
      <c r="G11" s="650">
        <v>222.483</v>
      </c>
      <c r="H11" s="650">
        <v>221.59100000000001</v>
      </c>
      <c r="I11" s="650">
        <v>227.30099999999999</v>
      </c>
      <c r="J11" s="650">
        <v>238.95400000000001</v>
      </c>
      <c r="K11" s="650">
        <v>241.96600000000001</v>
      </c>
      <c r="L11" s="650">
        <v>240.71600000000001</v>
      </c>
      <c r="M11" s="650">
        <v>243.43100000000001</v>
      </c>
      <c r="N11" s="650">
        <v>243.84100000000001</v>
      </c>
      <c r="O11" s="650">
        <v>252.66499999999999</v>
      </c>
      <c r="P11" s="650">
        <v>255.55600000000001</v>
      </c>
      <c r="Q11" s="650">
        <v>257.017</v>
      </c>
      <c r="R11" s="650">
        <v>260.286</v>
      </c>
      <c r="S11" s="650">
        <v>257.51600000000002</v>
      </c>
      <c r="T11" s="650">
        <v>255.499</v>
      </c>
      <c r="U11" s="650">
        <v>241.41</v>
      </c>
      <c r="V11" s="650">
        <v>241.90899999999999</v>
      </c>
      <c r="W11" s="650">
        <v>230.767</v>
      </c>
      <c r="X11" s="650">
        <v>236.56299999999999</v>
      </c>
      <c r="Y11" s="650">
        <v>234.00700000000001</v>
      </c>
      <c r="Z11" s="650">
        <v>227.71799999999999</v>
      </c>
      <c r="AA11" s="650">
        <v>226.28700000000001</v>
      </c>
      <c r="AB11" s="319"/>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G11"/>
      <c r="BH11"/>
      <c r="BI11"/>
      <c r="BJ11"/>
      <c r="BK11"/>
      <c r="BL11"/>
      <c r="BM11"/>
      <c r="BN11"/>
      <c r="BO11"/>
      <c r="BP11"/>
      <c r="BQ11"/>
      <c r="BR11"/>
      <c r="BS11"/>
      <c r="BT11"/>
      <c r="BU11"/>
      <c r="BV11"/>
      <c r="BW11"/>
      <c r="BX11"/>
      <c r="BY11"/>
    </row>
    <row r="12" spans="1:77" x14ac:dyDescent="0.2">
      <c r="A12" s="10"/>
      <c r="B12" s="317"/>
      <c r="C12" s="321" t="s">
        <v>322</v>
      </c>
      <c r="D12" s="650">
        <v>70.977000000000004</v>
      </c>
      <c r="E12" s="650">
        <v>73.337999999999994</v>
      </c>
      <c r="F12" s="650">
        <v>75.555000000000007</v>
      </c>
      <c r="G12" s="650">
        <v>79.998000000000005</v>
      </c>
      <c r="H12" s="650">
        <v>81.156000000000006</v>
      </c>
      <c r="I12" s="650">
        <v>83.244</v>
      </c>
      <c r="J12" s="650">
        <v>87.03</v>
      </c>
      <c r="K12" s="650">
        <v>90.498000000000005</v>
      </c>
      <c r="L12" s="650">
        <v>93.093000000000004</v>
      </c>
      <c r="M12" s="650">
        <v>93.44</v>
      </c>
      <c r="N12" s="650">
        <v>97.141999999999996</v>
      </c>
      <c r="O12" s="650">
        <v>100.199</v>
      </c>
      <c r="P12" s="650">
        <v>97.85</v>
      </c>
      <c r="Q12" s="650">
        <v>104.09399999999999</v>
      </c>
      <c r="R12" s="650">
        <v>111.321</v>
      </c>
      <c r="S12" s="650">
        <v>116.32</v>
      </c>
      <c r="T12" s="650">
        <v>122.64400000000001</v>
      </c>
      <c r="U12" s="650">
        <v>130.346</v>
      </c>
      <c r="V12" s="650">
        <v>138.113</v>
      </c>
      <c r="W12" s="650">
        <v>146.202</v>
      </c>
      <c r="X12" s="650">
        <v>163.26499999999999</v>
      </c>
      <c r="Y12" s="650">
        <v>162.55000000000001</v>
      </c>
      <c r="Z12" s="650">
        <v>180.13900000000001</v>
      </c>
      <c r="AA12" s="650">
        <v>191.96100000000001</v>
      </c>
      <c r="AB12" s="319"/>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G12"/>
      <c r="BH12"/>
      <c r="BI12"/>
      <c r="BJ12"/>
      <c r="BK12"/>
      <c r="BL12"/>
      <c r="BM12"/>
      <c r="BN12"/>
      <c r="BO12"/>
      <c r="BP12"/>
      <c r="BQ12"/>
      <c r="BR12"/>
      <c r="BS12"/>
      <c r="BT12"/>
      <c r="BU12"/>
      <c r="BV12"/>
      <c r="BW12"/>
      <c r="BX12"/>
      <c r="BY12"/>
    </row>
    <row r="13" spans="1:77" x14ac:dyDescent="0.2">
      <c r="A13" s="10"/>
      <c r="B13" s="317"/>
      <c r="C13" s="321" t="s">
        <v>323</v>
      </c>
      <c r="D13" s="650">
        <v>3.782</v>
      </c>
      <c r="E13" s="650">
        <v>3.9750000000000001</v>
      </c>
      <c r="F13" s="650">
        <v>4.452</v>
      </c>
      <c r="G13" s="650">
        <v>4.4489999999999998</v>
      </c>
      <c r="H13" s="650">
        <v>4.8890000000000002</v>
      </c>
      <c r="I13" s="650">
        <v>5.6580000000000004</v>
      </c>
      <c r="J13" s="650">
        <v>5.74</v>
      </c>
      <c r="K13" s="650">
        <v>5.9210000000000003</v>
      </c>
      <c r="L13" s="650">
        <v>5.8280000000000003</v>
      </c>
      <c r="M13" s="650">
        <v>5.75</v>
      </c>
      <c r="N13" s="650">
        <v>6.0579999999999998</v>
      </c>
      <c r="O13" s="650">
        <v>7.0380000000000003</v>
      </c>
      <c r="P13" s="650">
        <v>7.0069999999999997</v>
      </c>
      <c r="Q13" s="650">
        <v>6.7480000000000002</v>
      </c>
      <c r="R13" s="650">
        <v>7.0990000000000002</v>
      </c>
      <c r="S13" s="650">
        <v>7.8230000000000004</v>
      </c>
      <c r="T13" s="650">
        <v>8.4269999999999996</v>
      </c>
      <c r="U13" s="650">
        <v>8.8670000000000009</v>
      </c>
      <c r="V13" s="650">
        <v>9.7929999999999993</v>
      </c>
      <c r="W13" s="650">
        <v>10.467000000000001</v>
      </c>
      <c r="X13" s="650">
        <v>10.967000000000001</v>
      </c>
      <c r="Y13" s="650">
        <v>11.430999999999999</v>
      </c>
      <c r="Z13" s="650">
        <v>11.744</v>
      </c>
      <c r="AA13" s="650">
        <v>11.907</v>
      </c>
      <c r="AB13" s="319"/>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G13"/>
      <c r="BH13"/>
      <c r="BI13"/>
      <c r="BJ13"/>
      <c r="BK13"/>
      <c r="BL13"/>
      <c r="BM13"/>
      <c r="BN13"/>
      <c r="BO13"/>
      <c r="BP13"/>
      <c r="BQ13"/>
      <c r="BR13"/>
      <c r="BS13"/>
      <c r="BT13"/>
      <c r="BU13"/>
      <c r="BV13"/>
      <c r="BW13"/>
      <c r="BX13"/>
      <c r="BY13"/>
    </row>
    <row r="14" spans="1:77" x14ac:dyDescent="0.2">
      <c r="A14" s="10"/>
      <c r="B14" s="317"/>
      <c r="C14" s="321"/>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319"/>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G14"/>
      <c r="BH14"/>
      <c r="BI14"/>
      <c r="BJ14"/>
      <c r="BK14"/>
      <c r="BL14"/>
      <c r="BM14"/>
      <c r="BN14"/>
      <c r="BO14"/>
      <c r="BP14"/>
      <c r="BQ14"/>
      <c r="BR14"/>
      <c r="BS14"/>
      <c r="BT14"/>
      <c r="BU14"/>
      <c r="BV14"/>
      <c r="BW14"/>
      <c r="BX14"/>
      <c r="BY14"/>
    </row>
    <row r="15" spans="1:77" x14ac:dyDescent="0.2">
      <c r="A15" s="10"/>
      <c r="B15" s="317"/>
      <c r="C15" s="318" t="s">
        <v>324</v>
      </c>
      <c r="D15" s="649">
        <v>753.54700000000003</v>
      </c>
      <c r="E15" s="649">
        <v>763.601</v>
      </c>
      <c r="F15" s="649">
        <v>764.08100000000002</v>
      </c>
      <c r="G15" s="649">
        <v>735.04700000000003</v>
      </c>
      <c r="H15" s="649">
        <v>713.07899999999995</v>
      </c>
      <c r="I15" s="649">
        <v>734.36699999999996</v>
      </c>
      <c r="J15" s="649">
        <v>771.53899999999999</v>
      </c>
      <c r="K15" s="649">
        <v>783.03599999999994</v>
      </c>
      <c r="L15" s="649">
        <v>812.32100000000003</v>
      </c>
      <c r="M15" s="649">
        <v>790.89400000000001</v>
      </c>
      <c r="N15" s="649">
        <v>826.322</v>
      </c>
      <c r="O15" s="649">
        <v>857.11500000000001</v>
      </c>
      <c r="P15" s="649">
        <v>857.80799999999999</v>
      </c>
      <c r="Q15" s="649">
        <v>899.74</v>
      </c>
      <c r="R15" s="649">
        <v>936.10799999999995</v>
      </c>
      <c r="S15" s="649">
        <v>979.65200000000004</v>
      </c>
      <c r="T15" s="649">
        <v>1011.202</v>
      </c>
      <c r="U15" s="649">
        <v>983.16800000000001</v>
      </c>
      <c r="V15" s="649">
        <v>1014.446</v>
      </c>
      <c r="W15" s="649">
        <v>936.46600000000001</v>
      </c>
      <c r="X15" s="649">
        <v>955.005</v>
      </c>
      <c r="Y15" s="649">
        <v>943.87199999999996</v>
      </c>
      <c r="Z15" s="649">
        <v>923.64200000000005</v>
      </c>
      <c r="AA15" s="649">
        <v>908.97900000000004</v>
      </c>
      <c r="AB15" s="319"/>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G15"/>
      <c r="BH15"/>
      <c r="BI15"/>
      <c r="BJ15"/>
      <c r="BK15"/>
      <c r="BL15"/>
      <c r="BM15"/>
      <c r="BN15"/>
      <c r="BO15"/>
      <c r="BP15"/>
      <c r="BQ15"/>
      <c r="BR15"/>
      <c r="BS15"/>
      <c r="BT15"/>
      <c r="BU15"/>
      <c r="BV15"/>
      <c r="BW15"/>
      <c r="BX15"/>
      <c r="BY15"/>
    </row>
    <row r="16" spans="1:77" x14ac:dyDescent="0.2">
      <c r="A16" s="10"/>
      <c r="B16" s="317"/>
      <c r="C16" s="321" t="s">
        <v>318</v>
      </c>
      <c r="D16" s="650">
        <v>81.346999999999994</v>
      </c>
      <c r="E16" s="650">
        <v>90.75</v>
      </c>
      <c r="F16" s="650">
        <v>89.7</v>
      </c>
      <c r="G16" s="650">
        <v>75.382000000000005</v>
      </c>
      <c r="H16" s="650">
        <v>74.766000000000005</v>
      </c>
      <c r="I16" s="650">
        <v>78.375</v>
      </c>
      <c r="J16" s="650">
        <v>83.709000000000003</v>
      </c>
      <c r="K16" s="650">
        <v>86.938999999999993</v>
      </c>
      <c r="L16" s="650">
        <v>88.108000000000004</v>
      </c>
      <c r="M16" s="650">
        <v>86.301000000000002</v>
      </c>
      <c r="N16" s="650">
        <v>98.319000000000003</v>
      </c>
      <c r="O16" s="650">
        <v>109.16200000000001</v>
      </c>
      <c r="P16" s="650">
        <v>106.514</v>
      </c>
      <c r="Q16" s="650">
        <v>115.64700000000001</v>
      </c>
      <c r="R16" s="650">
        <v>125.22199999999999</v>
      </c>
      <c r="S16" s="650">
        <v>125.364</v>
      </c>
      <c r="T16" s="650">
        <v>137.58199999999999</v>
      </c>
      <c r="U16" s="650">
        <v>136.38999999999999</v>
      </c>
      <c r="V16" s="650">
        <v>137.32300000000001</v>
      </c>
      <c r="W16" s="650">
        <v>110.48699999999999</v>
      </c>
      <c r="X16" s="650">
        <v>111.816</v>
      </c>
      <c r="Y16" s="650">
        <v>119.871</v>
      </c>
      <c r="Z16" s="650">
        <v>124.277</v>
      </c>
      <c r="AA16" s="650">
        <v>126.55500000000001</v>
      </c>
      <c r="AB16" s="319"/>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G16"/>
      <c r="BH16"/>
      <c r="BI16"/>
      <c r="BJ16"/>
      <c r="BK16"/>
      <c r="BL16"/>
      <c r="BM16"/>
      <c r="BN16"/>
      <c r="BO16"/>
      <c r="BP16"/>
      <c r="BQ16"/>
      <c r="BR16"/>
      <c r="BS16"/>
      <c r="BT16"/>
      <c r="BU16"/>
      <c r="BV16"/>
      <c r="BW16"/>
      <c r="BX16"/>
      <c r="BY16"/>
    </row>
    <row r="17" spans="1:77" x14ac:dyDescent="0.2">
      <c r="A17" s="10"/>
      <c r="B17" s="317"/>
      <c r="C17" s="321" t="s">
        <v>319</v>
      </c>
      <c r="D17" s="650">
        <v>532.47900000000004</v>
      </c>
      <c r="E17" s="650">
        <v>537.87300000000005</v>
      </c>
      <c r="F17" s="650">
        <v>542.25199999999995</v>
      </c>
      <c r="G17" s="650">
        <v>531.55100000000004</v>
      </c>
      <c r="H17" s="650">
        <v>506.52600000000001</v>
      </c>
      <c r="I17" s="650">
        <v>508.38200000000001</v>
      </c>
      <c r="J17" s="650">
        <v>527.46799999999996</v>
      </c>
      <c r="K17" s="650">
        <v>531.98500000000001</v>
      </c>
      <c r="L17" s="650">
        <v>553.78599999999994</v>
      </c>
      <c r="M17" s="650">
        <v>519.16499999999996</v>
      </c>
      <c r="N17" s="650">
        <v>532.197</v>
      </c>
      <c r="O17" s="650">
        <v>555.63800000000003</v>
      </c>
      <c r="P17" s="650">
        <v>541.97299999999996</v>
      </c>
      <c r="Q17" s="650">
        <v>562.91300000000001</v>
      </c>
      <c r="R17" s="650">
        <v>577.33799999999997</v>
      </c>
      <c r="S17" s="650">
        <v>597.46500000000003</v>
      </c>
      <c r="T17" s="650">
        <v>605.18200000000002</v>
      </c>
      <c r="U17" s="650">
        <v>583.85500000000002</v>
      </c>
      <c r="V17" s="650">
        <v>597.71699999999998</v>
      </c>
      <c r="W17" s="650">
        <v>556.20299999999997</v>
      </c>
      <c r="X17" s="650">
        <v>558.84699999999998</v>
      </c>
      <c r="Y17" s="650">
        <v>545.06600000000003</v>
      </c>
      <c r="Z17" s="650">
        <v>532.03599999999994</v>
      </c>
      <c r="AA17" s="650">
        <v>523.59</v>
      </c>
      <c r="AB17" s="319"/>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G17"/>
      <c r="BH17"/>
      <c r="BI17"/>
      <c r="BJ17"/>
      <c r="BK17"/>
      <c r="BL17"/>
      <c r="BM17"/>
      <c r="BN17"/>
      <c r="BO17"/>
      <c r="BP17"/>
      <c r="BQ17"/>
      <c r="BR17"/>
      <c r="BS17"/>
      <c r="BT17"/>
      <c r="BU17"/>
      <c r="BV17"/>
      <c r="BW17"/>
      <c r="BX17"/>
      <c r="BY17"/>
    </row>
    <row r="18" spans="1:77" x14ac:dyDescent="0.2">
      <c r="A18" s="10"/>
      <c r="B18" s="317"/>
      <c r="C18" s="321" t="s">
        <v>320</v>
      </c>
      <c r="D18" s="650">
        <v>135.62299999999999</v>
      </c>
      <c r="E18" s="650">
        <v>133.00200000000001</v>
      </c>
      <c r="F18" s="650">
        <v>129.98500000000001</v>
      </c>
      <c r="G18" s="650">
        <v>125.873</v>
      </c>
      <c r="H18" s="650">
        <v>129.74199999999999</v>
      </c>
      <c r="I18" s="650">
        <v>145.512</v>
      </c>
      <c r="J18" s="650">
        <v>160.12299999999999</v>
      </c>
      <c r="K18" s="650">
        <v>163.33799999999999</v>
      </c>
      <c r="L18" s="650">
        <v>170.15799999999999</v>
      </c>
      <c r="M18" s="650">
        <v>184.06899999999999</v>
      </c>
      <c r="N18" s="650">
        <v>193.43799999999999</v>
      </c>
      <c r="O18" s="650">
        <v>191.38900000000001</v>
      </c>
      <c r="P18" s="650">
        <v>207.702</v>
      </c>
      <c r="Q18" s="650">
        <v>220.94499999999999</v>
      </c>
      <c r="R18" s="650">
        <v>233.39599999999999</v>
      </c>
      <c r="S18" s="650">
        <v>254.06200000000001</v>
      </c>
      <c r="T18" s="650">
        <v>265.346</v>
      </c>
      <c r="U18" s="650">
        <v>258.98500000000001</v>
      </c>
      <c r="V18" s="650">
        <v>273.952</v>
      </c>
      <c r="W18" s="650">
        <v>263.48</v>
      </c>
      <c r="X18" s="650">
        <v>278.01900000000001</v>
      </c>
      <c r="Y18" s="650">
        <v>271.32400000000001</v>
      </c>
      <c r="Z18" s="650">
        <v>258.80500000000001</v>
      </c>
      <c r="AA18" s="650">
        <v>252.56899999999999</v>
      </c>
      <c r="AB18" s="319"/>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G18"/>
      <c r="BH18"/>
      <c r="BI18"/>
      <c r="BJ18"/>
      <c r="BK18"/>
      <c r="BL18"/>
      <c r="BM18"/>
      <c r="BN18"/>
      <c r="BO18"/>
      <c r="BP18"/>
      <c r="BQ18"/>
      <c r="BR18"/>
      <c r="BS18"/>
      <c r="BT18"/>
      <c r="BU18"/>
      <c r="BV18"/>
      <c r="BW18"/>
      <c r="BX18"/>
      <c r="BY18"/>
    </row>
    <row r="19" spans="1:77" x14ac:dyDescent="0.2">
      <c r="A19" s="10"/>
      <c r="B19" s="317"/>
      <c r="C19" s="321" t="s">
        <v>325</v>
      </c>
      <c r="D19" s="650">
        <v>3.9430000000000001</v>
      </c>
      <c r="E19" s="650">
        <v>1.7210000000000001</v>
      </c>
      <c r="F19" s="650">
        <v>1.8979999999999999</v>
      </c>
      <c r="G19" s="650">
        <v>1.919</v>
      </c>
      <c r="H19" s="650">
        <v>1.7430000000000001</v>
      </c>
      <c r="I19" s="650">
        <v>1.8089999999999999</v>
      </c>
      <c r="J19" s="650">
        <v>-5.8000000000000003E-2</v>
      </c>
      <c r="K19" s="650">
        <v>0.59</v>
      </c>
      <c r="L19" s="650">
        <v>0.14499999999999999</v>
      </c>
      <c r="M19" s="650">
        <v>1.2050000000000001</v>
      </c>
      <c r="N19" s="650">
        <v>2.0289999999999999</v>
      </c>
      <c r="O19" s="650">
        <v>0.65900000000000003</v>
      </c>
      <c r="P19" s="650">
        <v>1.3759999999999999</v>
      </c>
      <c r="Q19" s="650">
        <v>5.8999999999999997E-2</v>
      </c>
      <c r="R19" s="650">
        <v>-0.315</v>
      </c>
      <c r="S19" s="650">
        <v>1.4119999999999999</v>
      </c>
      <c r="T19" s="650">
        <v>0.78200000000000003</v>
      </c>
      <c r="U19" s="650">
        <v>1.4490000000000001</v>
      </c>
      <c r="V19" s="650">
        <v>2.032</v>
      </c>
      <c r="W19" s="650">
        <v>1.79</v>
      </c>
      <c r="X19" s="650">
        <v>0.71199999999999997</v>
      </c>
      <c r="Y19" s="650">
        <v>0.67400000000000004</v>
      </c>
      <c r="Z19" s="650">
        <v>1.633</v>
      </c>
      <c r="AA19" s="650">
        <v>1.1379999999999999</v>
      </c>
      <c r="AB19" s="319"/>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G19"/>
      <c r="BH19"/>
      <c r="BI19"/>
      <c r="BJ19"/>
      <c r="BK19"/>
      <c r="BL19"/>
      <c r="BM19"/>
      <c r="BN19"/>
      <c r="BO19"/>
      <c r="BP19"/>
      <c r="BQ19"/>
      <c r="BR19"/>
      <c r="BS19"/>
      <c r="BT19"/>
      <c r="BU19"/>
      <c r="BV19"/>
      <c r="BW19"/>
      <c r="BX19"/>
      <c r="BY19"/>
    </row>
    <row r="20" spans="1:77" x14ac:dyDescent="0.2">
      <c r="A20" s="10"/>
      <c r="B20" s="317"/>
      <c r="C20" s="321" t="s">
        <v>322</v>
      </c>
      <c r="D20" s="650">
        <v>0.155</v>
      </c>
      <c r="E20" s="650">
        <v>0.254</v>
      </c>
      <c r="F20" s="650">
        <v>0.246</v>
      </c>
      <c r="G20" s="650">
        <v>0.32400000000000001</v>
      </c>
      <c r="H20" s="650">
        <v>0.30199999999999999</v>
      </c>
      <c r="I20" s="650">
        <v>0.28899999999999998</v>
      </c>
      <c r="J20" s="650">
        <v>0.29699999999999999</v>
      </c>
      <c r="K20" s="650">
        <v>0.184</v>
      </c>
      <c r="L20" s="650">
        <v>0.123</v>
      </c>
      <c r="M20" s="650">
        <v>0.156</v>
      </c>
      <c r="N20" s="650">
        <v>0.34200000000000003</v>
      </c>
      <c r="O20" s="650">
        <v>0.27100000000000002</v>
      </c>
      <c r="P20" s="650">
        <v>0.24399999999999999</v>
      </c>
      <c r="Q20" s="650">
        <v>0.182</v>
      </c>
      <c r="R20" s="650">
        <v>0.47099999999999997</v>
      </c>
      <c r="S20" s="650">
        <v>1.3560000000000001</v>
      </c>
      <c r="T20" s="650">
        <v>2.3140000000000001</v>
      </c>
      <c r="U20" s="650">
        <v>2.476</v>
      </c>
      <c r="V20" s="650">
        <v>3.419</v>
      </c>
      <c r="W20" s="650">
        <v>4.5069999999999997</v>
      </c>
      <c r="X20" s="650">
        <v>5.5960000000000001</v>
      </c>
      <c r="Y20" s="650">
        <v>6.8319999999999999</v>
      </c>
      <c r="Z20" s="650">
        <v>6.7549999999999999</v>
      </c>
      <c r="AA20" s="650">
        <v>4.92</v>
      </c>
      <c r="AB20" s="319"/>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G20"/>
      <c r="BH20"/>
      <c r="BI20"/>
      <c r="BJ20"/>
      <c r="BK20"/>
      <c r="BL20"/>
      <c r="BM20"/>
      <c r="BN20"/>
      <c r="BO20"/>
      <c r="BP20"/>
      <c r="BQ20"/>
      <c r="BR20"/>
      <c r="BS20"/>
      <c r="BT20"/>
      <c r="BU20"/>
      <c r="BV20"/>
      <c r="BW20"/>
      <c r="BX20"/>
      <c r="BY20"/>
    </row>
    <row r="21" spans="1:77" x14ac:dyDescent="0.2">
      <c r="A21" s="10"/>
      <c r="B21" s="317"/>
      <c r="C21" s="321" t="s">
        <v>327</v>
      </c>
      <c r="D21" s="650">
        <v>0</v>
      </c>
      <c r="E21" s="650">
        <v>0</v>
      </c>
      <c r="F21" s="650">
        <v>0</v>
      </c>
      <c r="G21" s="650">
        <v>0</v>
      </c>
      <c r="H21" s="650">
        <v>0</v>
      </c>
      <c r="I21" s="650">
        <v>0</v>
      </c>
      <c r="J21" s="650">
        <v>0</v>
      </c>
      <c r="K21" s="650">
        <v>0</v>
      </c>
      <c r="L21" s="650">
        <v>0</v>
      </c>
      <c r="M21" s="650">
        <v>-4.0000000000000001E-3</v>
      </c>
      <c r="N21" s="650">
        <v>-4.0000000000000001E-3</v>
      </c>
      <c r="O21" s="650">
        <v>-3.0000000000000001E-3</v>
      </c>
      <c r="P21" s="650">
        <v>-2E-3</v>
      </c>
      <c r="Q21" s="650">
        <v>-4.0000000000000001E-3</v>
      </c>
      <c r="R21" s="650">
        <v>-4.0000000000000001E-3</v>
      </c>
      <c r="S21" s="650">
        <v>-5.0000000000000001E-3</v>
      </c>
      <c r="T21" s="650">
        <v>-5.0000000000000001E-3</v>
      </c>
      <c r="U21" s="650">
        <v>1.3000000000000001E-2</v>
      </c>
      <c r="V21" s="650">
        <v>2E-3</v>
      </c>
      <c r="W21" s="650">
        <v>-1E-3</v>
      </c>
      <c r="X21" s="650">
        <v>1.3999999999999999E-2</v>
      </c>
      <c r="Y21" s="650">
        <v>0.104</v>
      </c>
      <c r="Z21" s="650">
        <v>0.13600000000000001</v>
      </c>
      <c r="AA21" s="650">
        <v>0.20699999999999999</v>
      </c>
      <c r="AB21" s="319"/>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G21"/>
      <c r="BH21"/>
      <c r="BI21"/>
      <c r="BJ21"/>
      <c r="BK21"/>
      <c r="BL21"/>
      <c r="BM21"/>
      <c r="BN21"/>
      <c r="BO21"/>
      <c r="BP21"/>
      <c r="BQ21"/>
      <c r="BR21"/>
      <c r="BS21"/>
      <c r="BT21"/>
      <c r="BU21"/>
      <c r="BV21"/>
      <c r="BW21"/>
      <c r="BX21"/>
      <c r="BY21"/>
    </row>
    <row r="22" spans="1:77" x14ac:dyDescent="0.2">
      <c r="A22" s="10"/>
      <c r="B22" s="317"/>
      <c r="C22" s="321"/>
      <c r="D22" s="1037"/>
      <c r="E22" s="1037"/>
      <c r="F22" s="1037"/>
      <c r="G22" s="1037"/>
      <c r="H22" s="1037"/>
      <c r="I22" s="1037"/>
      <c r="J22" s="1037"/>
      <c r="K22" s="1037"/>
      <c r="L22" s="1037"/>
      <c r="M22" s="1037"/>
      <c r="N22" s="1037"/>
      <c r="O22" s="1037"/>
      <c r="P22" s="1037"/>
      <c r="Q22" s="1037"/>
      <c r="R22" s="1037"/>
      <c r="S22" s="1037"/>
      <c r="T22" s="1037"/>
      <c r="U22" s="1037"/>
      <c r="V22" s="1037"/>
      <c r="W22" s="1037"/>
      <c r="X22" s="1037"/>
      <c r="Y22" s="1037"/>
      <c r="Z22" s="1037"/>
      <c r="AA22" s="1037"/>
      <c r="AB22" s="319"/>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G22"/>
      <c r="BH22"/>
      <c r="BI22"/>
      <c r="BJ22"/>
      <c r="BK22"/>
      <c r="BL22"/>
      <c r="BM22"/>
      <c r="BN22"/>
      <c r="BO22"/>
      <c r="BP22"/>
      <c r="BQ22"/>
      <c r="BR22"/>
      <c r="BS22"/>
      <c r="BT22"/>
      <c r="BU22"/>
      <c r="BV22"/>
      <c r="BW22"/>
      <c r="BX22"/>
      <c r="BY22"/>
    </row>
    <row r="23" spans="1:77" x14ac:dyDescent="0.2">
      <c r="A23" s="10"/>
      <c r="B23" s="317"/>
      <c r="C23" s="318" t="s">
        <v>326</v>
      </c>
      <c r="D23" s="649">
        <v>1667.2909999999999</v>
      </c>
      <c r="E23" s="649">
        <v>1669.1569999999999</v>
      </c>
      <c r="F23" s="649">
        <v>1636.9970000000001</v>
      </c>
      <c r="G23" s="649">
        <v>1638</v>
      </c>
      <c r="H23" s="649">
        <v>1630.617</v>
      </c>
      <c r="I23" s="649">
        <v>1671.114</v>
      </c>
      <c r="J23" s="649">
        <v>1729.184</v>
      </c>
      <c r="K23" s="649">
        <v>1715.857</v>
      </c>
      <c r="L23" s="649">
        <v>1727.1880000000001</v>
      </c>
      <c r="M23" s="649">
        <v>1714.2860000000001</v>
      </c>
      <c r="N23" s="649">
        <v>1726.84</v>
      </c>
      <c r="O23" s="649">
        <v>1765.616</v>
      </c>
      <c r="P23" s="649">
        <v>1760.4490000000001</v>
      </c>
      <c r="Q23" s="649">
        <v>1796.5450000000001</v>
      </c>
      <c r="R23" s="649">
        <v>1818.1669999999999</v>
      </c>
      <c r="S23" s="649">
        <v>1824.7339999999999</v>
      </c>
      <c r="T23" s="649">
        <v>1832.1949999999999</v>
      </c>
      <c r="U23" s="649">
        <v>1804.472</v>
      </c>
      <c r="V23" s="649">
        <v>1799.4459999999999</v>
      </c>
      <c r="W23" s="649">
        <v>1696.0619999999999</v>
      </c>
      <c r="X23" s="649">
        <v>1760.6130000000001</v>
      </c>
      <c r="Y23" s="649">
        <v>1698.07</v>
      </c>
      <c r="Z23" s="649">
        <v>1686.0809999999999</v>
      </c>
      <c r="AA23" s="649">
        <v>1666.318</v>
      </c>
      <c r="AB23" s="319"/>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G23"/>
      <c r="BH23"/>
      <c r="BI23"/>
      <c r="BJ23"/>
      <c r="BK23"/>
      <c r="BL23"/>
      <c r="BM23"/>
      <c r="BN23"/>
      <c r="BO23"/>
      <c r="BP23"/>
      <c r="BQ23"/>
      <c r="BR23"/>
      <c r="BS23"/>
      <c r="BT23"/>
      <c r="BU23"/>
      <c r="BV23"/>
      <c r="BW23"/>
      <c r="BX23"/>
      <c r="BY23"/>
    </row>
    <row r="24" spans="1:77" x14ac:dyDescent="0.2">
      <c r="A24" s="10"/>
      <c r="B24" s="317"/>
      <c r="C24" s="321" t="s">
        <v>318</v>
      </c>
      <c r="D24" s="650">
        <v>454.91300000000001</v>
      </c>
      <c r="E24" s="650">
        <v>434.01299999999998</v>
      </c>
      <c r="F24" s="650">
        <v>404.15499999999997</v>
      </c>
      <c r="G24" s="650">
        <v>379.56299999999999</v>
      </c>
      <c r="H24" s="650">
        <v>370.05099999999999</v>
      </c>
      <c r="I24" s="650">
        <v>365.02100000000002</v>
      </c>
      <c r="J24" s="650">
        <v>362.24799999999999</v>
      </c>
      <c r="K24" s="650">
        <v>349.286</v>
      </c>
      <c r="L24" s="650">
        <v>333.13900000000001</v>
      </c>
      <c r="M24" s="650">
        <v>313.33</v>
      </c>
      <c r="N24" s="650">
        <v>321.29199999999997</v>
      </c>
      <c r="O24" s="650">
        <v>323.21300000000002</v>
      </c>
      <c r="P24" s="650">
        <v>320.32100000000003</v>
      </c>
      <c r="Q24" s="650">
        <v>330.30200000000002</v>
      </c>
      <c r="R24" s="650">
        <v>327.435</v>
      </c>
      <c r="S24" s="650">
        <v>318.12700000000001</v>
      </c>
      <c r="T24" s="650">
        <v>329.709</v>
      </c>
      <c r="U24" s="650">
        <v>328.88499999999999</v>
      </c>
      <c r="V24" s="650">
        <v>305.74599999999998</v>
      </c>
      <c r="W24" s="650">
        <v>269.12400000000002</v>
      </c>
      <c r="X24" s="650">
        <v>282.995</v>
      </c>
      <c r="Y24" s="650">
        <v>287.53500000000003</v>
      </c>
      <c r="Z24" s="650">
        <v>294.221</v>
      </c>
      <c r="AA24" s="650">
        <v>286.53199999999998</v>
      </c>
      <c r="AB24" s="319"/>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G24"/>
      <c r="BH24"/>
      <c r="BI24"/>
      <c r="BJ24"/>
      <c r="BK24"/>
      <c r="BL24"/>
      <c r="BM24"/>
      <c r="BN24"/>
      <c r="BO24"/>
      <c r="BP24"/>
      <c r="BQ24"/>
      <c r="BR24"/>
      <c r="BS24"/>
      <c r="BT24"/>
      <c r="BU24"/>
      <c r="BV24"/>
      <c r="BW24"/>
      <c r="BX24"/>
      <c r="BY24"/>
    </row>
    <row r="25" spans="1:77" x14ac:dyDescent="0.2">
      <c r="A25" s="10"/>
      <c r="B25" s="317"/>
      <c r="C25" s="321" t="s">
        <v>319</v>
      </c>
      <c r="D25" s="650">
        <v>629.99599999999998</v>
      </c>
      <c r="E25" s="650">
        <v>636.61199999999997</v>
      </c>
      <c r="F25" s="650">
        <v>638.46199999999999</v>
      </c>
      <c r="G25" s="650">
        <v>639.16300000000001</v>
      </c>
      <c r="H25" s="650">
        <v>641.197</v>
      </c>
      <c r="I25" s="650">
        <v>651.71799999999996</v>
      </c>
      <c r="J25" s="650">
        <v>665.13900000000001</v>
      </c>
      <c r="K25" s="650">
        <v>665.31200000000001</v>
      </c>
      <c r="L25" s="650">
        <v>680.55</v>
      </c>
      <c r="M25" s="650">
        <v>672.06500000000005</v>
      </c>
      <c r="N25" s="650">
        <v>660.00199999999995</v>
      </c>
      <c r="O25" s="650">
        <v>675.13300000000004</v>
      </c>
      <c r="P25" s="650">
        <v>670.19899999999996</v>
      </c>
      <c r="Q25" s="650">
        <v>673.48800000000006</v>
      </c>
      <c r="R25" s="650">
        <v>676.54300000000001</v>
      </c>
      <c r="S25" s="650">
        <v>677.01199999999994</v>
      </c>
      <c r="T25" s="650">
        <v>672.56200000000001</v>
      </c>
      <c r="U25" s="650">
        <v>656.05200000000002</v>
      </c>
      <c r="V25" s="650">
        <v>654.63099999999997</v>
      </c>
      <c r="W25" s="650">
        <v>617.54999999999995</v>
      </c>
      <c r="X25" s="650">
        <v>613.04200000000003</v>
      </c>
      <c r="Y25" s="650">
        <v>591.16899999999998</v>
      </c>
      <c r="Z25" s="650">
        <v>570.30200000000002</v>
      </c>
      <c r="AA25" s="650">
        <v>556.61500000000001</v>
      </c>
      <c r="AB25" s="319"/>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G25"/>
      <c r="BH25"/>
      <c r="BI25"/>
      <c r="BJ25"/>
      <c r="BK25"/>
      <c r="BL25"/>
      <c r="BM25"/>
      <c r="BN25"/>
      <c r="BO25"/>
      <c r="BP25"/>
      <c r="BQ25"/>
      <c r="BR25"/>
      <c r="BS25"/>
      <c r="BT25"/>
      <c r="BU25"/>
      <c r="BV25"/>
      <c r="BW25"/>
      <c r="BX25"/>
      <c r="BY25"/>
    </row>
    <row r="26" spans="1:77" x14ac:dyDescent="0.2">
      <c r="A26" s="10"/>
      <c r="B26" s="317"/>
      <c r="C26" s="321" t="s">
        <v>320</v>
      </c>
      <c r="D26" s="650">
        <v>298.12900000000002</v>
      </c>
      <c r="E26" s="650">
        <v>307.44900000000001</v>
      </c>
      <c r="F26" s="650">
        <v>298.66500000000002</v>
      </c>
      <c r="G26" s="650">
        <v>310.05599999999998</v>
      </c>
      <c r="H26" s="650">
        <v>309.67899999999997</v>
      </c>
      <c r="I26" s="650">
        <v>336.07499999999999</v>
      </c>
      <c r="J26" s="650">
        <v>369.86</v>
      </c>
      <c r="K26" s="650">
        <v>362.08699999999999</v>
      </c>
      <c r="L26" s="650">
        <v>373.56299999999999</v>
      </c>
      <c r="M26" s="650">
        <v>384.98399999999998</v>
      </c>
      <c r="N26" s="650">
        <v>396.14400000000001</v>
      </c>
      <c r="O26" s="650">
        <v>406.36099999999999</v>
      </c>
      <c r="P26" s="650">
        <v>407.86700000000002</v>
      </c>
      <c r="Q26" s="650">
        <v>424.67899999999997</v>
      </c>
      <c r="R26" s="650">
        <v>435.36399999999998</v>
      </c>
      <c r="S26" s="650">
        <v>445.26299999999998</v>
      </c>
      <c r="T26" s="650">
        <v>440.35</v>
      </c>
      <c r="U26" s="650">
        <v>435.11099999999999</v>
      </c>
      <c r="V26" s="650">
        <v>443.94799999999998</v>
      </c>
      <c r="W26" s="650">
        <v>415.76400000000001</v>
      </c>
      <c r="X26" s="650">
        <v>447.39299999999997</v>
      </c>
      <c r="Y26" s="650">
        <v>404.16699999999997</v>
      </c>
      <c r="Z26" s="650">
        <v>393.43099999999998</v>
      </c>
      <c r="AA26" s="650">
        <v>386.87</v>
      </c>
      <c r="AB26" s="319"/>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G26"/>
      <c r="BH26"/>
      <c r="BI26"/>
      <c r="BJ26"/>
      <c r="BK26"/>
      <c r="BL26"/>
      <c r="BM26"/>
      <c r="BN26"/>
      <c r="BO26"/>
      <c r="BP26"/>
      <c r="BQ26"/>
      <c r="BR26"/>
      <c r="BS26"/>
      <c r="BT26"/>
      <c r="BU26"/>
      <c r="BV26"/>
      <c r="BW26"/>
      <c r="BX26"/>
      <c r="BY26"/>
    </row>
    <row r="27" spans="1:77" x14ac:dyDescent="0.2">
      <c r="A27" s="10"/>
      <c r="B27" s="317"/>
      <c r="C27" s="321" t="s">
        <v>321</v>
      </c>
      <c r="D27" s="650">
        <v>205.20500000000001</v>
      </c>
      <c r="E27" s="650">
        <v>211.54</v>
      </c>
      <c r="F27" s="650">
        <v>213.494</v>
      </c>
      <c r="G27" s="650">
        <v>222.483</v>
      </c>
      <c r="H27" s="650">
        <v>221.59100000000001</v>
      </c>
      <c r="I27" s="650">
        <v>227.30099999999999</v>
      </c>
      <c r="J27" s="650">
        <v>238.95400000000001</v>
      </c>
      <c r="K27" s="650">
        <v>241.96600000000001</v>
      </c>
      <c r="L27" s="650">
        <v>240.71600000000001</v>
      </c>
      <c r="M27" s="650">
        <v>243.43100000000001</v>
      </c>
      <c r="N27" s="650">
        <v>243.84100000000001</v>
      </c>
      <c r="O27" s="650">
        <v>252.66499999999999</v>
      </c>
      <c r="P27" s="650">
        <v>255.55600000000001</v>
      </c>
      <c r="Q27" s="650">
        <v>257.017</v>
      </c>
      <c r="R27" s="650">
        <v>260.286</v>
      </c>
      <c r="S27" s="650">
        <v>257.51600000000002</v>
      </c>
      <c r="T27" s="650">
        <v>255.499</v>
      </c>
      <c r="U27" s="650">
        <v>241.41</v>
      </c>
      <c r="V27" s="650">
        <v>241.90899999999999</v>
      </c>
      <c r="W27" s="650">
        <v>230.767</v>
      </c>
      <c r="X27" s="650">
        <v>236.56299999999999</v>
      </c>
      <c r="Y27" s="650">
        <v>234.00700000000001</v>
      </c>
      <c r="Z27" s="650">
        <v>227.71799999999999</v>
      </c>
      <c r="AA27" s="650">
        <v>226.28700000000001</v>
      </c>
      <c r="AB27" s="65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G27"/>
      <c r="BH27"/>
      <c r="BI27"/>
      <c r="BJ27"/>
      <c r="BK27"/>
      <c r="BL27"/>
      <c r="BM27"/>
      <c r="BN27"/>
      <c r="BO27"/>
      <c r="BP27"/>
      <c r="BQ27"/>
      <c r="BR27"/>
      <c r="BS27"/>
      <c r="BT27"/>
      <c r="BU27"/>
      <c r="BV27"/>
      <c r="BW27"/>
      <c r="BX27"/>
      <c r="BY27"/>
    </row>
    <row r="28" spans="1:77" x14ac:dyDescent="0.2">
      <c r="A28" s="10"/>
      <c r="B28" s="317"/>
      <c r="C28" s="321" t="s">
        <v>322</v>
      </c>
      <c r="D28" s="650">
        <v>71.322000000000003</v>
      </c>
      <c r="E28" s="650">
        <v>73.846000000000004</v>
      </c>
      <c r="F28" s="650">
        <v>75.870999999999995</v>
      </c>
      <c r="G28" s="650">
        <v>80.367999999999995</v>
      </c>
      <c r="H28" s="650">
        <v>81.466999999999999</v>
      </c>
      <c r="I28" s="650">
        <v>83.533000000000001</v>
      </c>
      <c r="J28" s="650">
        <v>87.3</v>
      </c>
      <c r="K28" s="650">
        <v>90.694000000000003</v>
      </c>
      <c r="L28" s="650">
        <v>93.248000000000005</v>
      </c>
      <c r="M28" s="650">
        <v>93.525000000000006</v>
      </c>
      <c r="N28" s="650">
        <v>97.472999999999999</v>
      </c>
      <c r="O28" s="650">
        <v>100.548</v>
      </c>
      <c r="P28" s="650">
        <v>98.12</v>
      </c>
      <c r="Q28" s="650">
        <v>104.25700000000001</v>
      </c>
      <c r="R28" s="650">
        <v>111.759</v>
      </c>
      <c r="S28" s="650">
        <v>117.587</v>
      </c>
      <c r="T28" s="650">
        <v>124.871</v>
      </c>
      <c r="U28" s="650">
        <v>132.68799999999999</v>
      </c>
      <c r="V28" s="650">
        <v>141.38800000000001</v>
      </c>
      <c r="W28" s="650">
        <v>150.6</v>
      </c>
      <c r="X28" s="650">
        <v>168.92699999999999</v>
      </c>
      <c r="Y28" s="650">
        <v>168.98599999999999</v>
      </c>
      <c r="Z28" s="650">
        <v>186.898</v>
      </c>
      <c r="AA28" s="650">
        <v>196.761</v>
      </c>
      <c r="AB28" s="319"/>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G28"/>
      <c r="BH28"/>
      <c r="BI28"/>
      <c r="BJ28"/>
      <c r="BK28"/>
      <c r="BL28"/>
      <c r="BM28"/>
      <c r="BN28"/>
      <c r="BO28"/>
      <c r="BP28"/>
      <c r="BQ28"/>
      <c r="BR28"/>
      <c r="BS28"/>
      <c r="BT28"/>
      <c r="BU28"/>
      <c r="BV28"/>
      <c r="BW28"/>
      <c r="BX28"/>
      <c r="BY28"/>
    </row>
    <row r="29" spans="1:77" x14ac:dyDescent="0.2">
      <c r="A29" s="10"/>
      <c r="B29" s="317"/>
      <c r="C29" s="321" t="s">
        <v>348</v>
      </c>
      <c r="D29" s="650">
        <v>7.7249999999999996</v>
      </c>
      <c r="E29" s="650">
        <v>5.6959999999999997</v>
      </c>
      <c r="F29" s="650">
        <v>6.35</v>
      </c>
      <c r="G29" s="650">
        <v>6.3680000000000003</v>
      </c>
      <c r="H29" s="650">
        <v>6.6320000000000006</v>
      </c>
      <c r="I29" s="650">
        <v>7.4670000000000005</v>
      </c>
      <c r="J29" s="650">
        <v>5.6820000000000004</v>
      </c>
      <c r="K29" s="650">
        <v>6.5110000000000001</v>
      </c>
      <c r="L29" s="650">
        <v>5.9729999999999999</v>
      </c>
      <c r="M29" s="650">
        <v>6.952</v>
      </c>
      <c r="N29" s="650">
        <v>8.088000000000001</v>
      </c>
      <c r="O29" s="650">
        <v>7.6950000000000003</v>
      </c>
      <c r="P29" s="650">
        <v>8.3870000000000005</v>
      </c>
      <c r="Q29" s="650">
        <v>6.8019999999999996</v>
      </c>
      <c r="R29" s="650">
        <v>6.7789999999999999</v>
      </c>
      <c r="S29" s="650">
        <v>9.23</v>
      </c>
      <c r="T29" s="650">
        <v>9.2039999999999988</v>
      </c>
      <c r="U29" s="650">
        <v>10.327999999999999</v>
      </c>
      <c r="V29" s="650">
        <v>11.825000000000001</v>
      </c>
      <c r="W29" s="650">
        <v>12.256</v>
      </c>
      <c r="X29" s="650">
        <v>11.693000000000001</v>
      </c>
      <c r="Y29" s="650">
        <v>12.207000000000001</v>
      </c>
      <c r="Z29" s="650">
        <v>13.511999999999999</v>
      </c>
      <c r="AA29" s="650">
        <v>13.253</v>
      </c>
      <c r="AB29" s="319"/>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G29"/>
      <c r="BH29"/>
      <c r="BI29"/>
      <c r="BJ29"/>
      <c r="BK29"/>
      <c r="BL29"/>
      <c r="BM29"/>
      <c r="BN29"/>
      <c r="BO29"/>
      <c r="BP29"/>
      <c r="BQ29"/>
      <c r="BR29"/>
      <c r="BS29"/>
      <c r="BT29"/>
      <c r="BU29"/>
      <c r="BV29"/>
      <c r="BW29"/>
      <c r="BX29"/>
      <c r="BY29"/>
    </row>
    <row r="30" spans="1:77" x14ac:dyDescent="0.2">
      <c r="A30" s="10"/>
      <c r="B30" s="317"/>
      <c r="C30" s="321"/>
      <c r="D30" s="1037"/>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319"/>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G30"/>
      <c r="BH30"/>
      <c r="BI30"/>
      <c r="BJ30"/>
      <c r="BK30"/>
      <c r="BL30"/>
      <c r="BM30"/>
      <c r="BN30"/>
      <c r="BO30"/>
      <c r="BP30"/>
      <c r="BQ30"/>
      <c r="BR30"/>
      <c r="BS30"/>
      <c r="BT30"/>
      <c r="BU30"/>
      <c r="BV30"/>
      <c r="BW30"/>
      <c r="BX30"/>
      <c r="BY30"/>
    </row>
    <row r="31" spans="1:77" x14ac:dyDescent="0.2">
      <c r="A31" s="10"/>
      <c r="B31" s="317"/>
      <c r="C31" s="318" t="s">
        <v>328</v>
      </c>
      <c r="D31" s="649">
        <v>2594.7800000000002</v>
      </c>
      <c r="E31" s="649">
        <v>2639.5970000000002</v>
      </c>
      <c r="F31" s="649">
        <v>2623.962</v>
      </c>
      <c r="G31" s="649">
        <v>2625.8560000000002</v>
      </c>
      <c r="H31" s="649">
        <v>2666.1610000000001</v>
      </c>
      <c r="I31" s="649">
        <v>2742.951</v>
      </c>
      <c r="J31" s="649">
        <v>2845.183</v>
      </c>
      <c r="K31" s="649">
        <v>2856.7069999999999</v>
      </c>
      <c r="L31" s="649">
        <v>2922.165</v>
      </c>
      <c r="M31" s="649">
        <v>2954.1680000000001</v>
      </c>
      <c r="N31" s="649">
        <v>3035.1930000000002</v>
      </c>
      <c r="O31" s="649">
        <v>3118.5259999999998</v>
      </c>
      <c r="P31" s="649">
        <v>3143.75</v>
      </c>
      <c r="Q31" s="649">
        <v>3234.4920000000002</v>
      </c>
      <c r="R31" s="649">
        <v>3303.3580000000002</v>
      </c>
      <c r="S31" s="649">
        <v>3325.1370000000002</v>
      </c>
      <c r="T31" s="649">
        <v>3370.3629999999998</v>
      </c>
      <c r="U31" s="649">
        <v>3383.2489999999998</v>
      </c>
      <c r="V31" s="649">
        <v>3386.623</v>
      </c>
      <c r="W31" s="649">
        <v>3221.43</v>
      </c>
      <c r="X31" s="649">
        <v>3364.4209999999998</v>
      </c>
      <c r="Y31" s="649">
        <v>3296.0439999999999</v>
      </c>
      <c r="Z31" s="649">
        <v>3296.5509999999999</v>
      </c>
      <c r="AA31" s="649">
        <v>3261.5369999999998</v>
      </c>
      <c r="AB31" s="319"/>
      <c r="AD31" s="322"/>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G31"/>
      <c r="BH31"/>
      <c r="BI31"/>
      <c r="BJ31"/>
      <c r="BK31"/>
      <c r="BL31"/>
      <c r="BM31"/>
      <c r="BN31"/>
      <c r="BO31"/>
      <c r="BP31"/>
      <c r="BQ31"/>
      <c r="BR31"/>
      <c r="BS31"/>
      <c r="BT31"/>
      <c r="BU31"/>
      <c r="BV31"/>
      <c r="BW31"/>
      <c r="BX31"/>
      <c r="BY31"/>
    </row>
    <row r="32" spans="1:77" x14ac:dyDescent="0.2">
      <c r="A32" s="10"/>
      <c r="B32" s="317"/>
      <c r="C32" s="321"/>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319"/>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G32"/>
      <c r="BH32"/>
      <c r="BI32"/>
      <c r="BJ32"/>
      <c r="BK32"/>
      <c r="BL32"/>
      <c r="BM32"/>
      <c r="BN32"/>
      <c r="BO32"/>
      <c r="BP32"/>
      <c r="BQ32"/>
      <c r="BR32"/>
      <c r="BS32"/>
      <c r="BT32"/>
      <c r="BU32"/>
      <c r="BV32"/>
      <c r="BW32"/>
      <c r="BX32"/>
      <c r="BY32"/>
    </row>
    <row r="33" spans="1:77" x14ac:dyDescent="0.2">
      <c r="A33" s="10"/>
      <c r="B33" s="317"/>
      <c r="C33" s="318" t="s">
        <v>202</v>
      </c>
      <c r="D33" s="649">
        <v>1079.9680000000001</v>
      </c>
      <c r="E33" s="649">
        <v>1087.0039999999999</v>
      </c>
      <c r="F33" s="649">
        <v>1061.2860000000001</v>
      </c>
      <c r="G33" s="649">
        <v>1064.682</v>
      </c>
      <c r="H33" s="649">
        <v>1059.615</v>
      </c>
      <c r="I33" s="649">
        <v>1078.8489999999999</v>
      </c>
      <c r="J33" s="649">
        <v>1126.24</v>
      </c>
      <c r="K33" s="649">
        <v>1115.104</v>
      </c>
      <c r="L33" s="649">
        <v>1123.998</v>
      </c>
      <c r="M33" s="649">
        <v>1123.4839999999999</v>
      </c>
      <c r="N33" s="649">
        <v>1130.6110000000001</v>
      </c>
      <c r="O33" s="649">
        <v>1154.04</v>
      </c>
      <c r="P33" s="649">
        <v>1141.229</v>
      </c>
      <c r="Q33" s="649">
        <v>1171.5050000000001</v>
      </c>
      <c r="R33" s="649">
        <v>1185.277</v>
      </c>
      <c r="S33" s="649">
        <v>1186.4349999999999</v>
      </c>
      <c r="T33" s="649">
        <v>1187.2190000000001</v>
      </c>
      <c r="U33" s="649">
        <v>1167.751</v>
      </c>
      <c r="V33" s="649">
        <v>1173.278</v>
      </c>
      <c r="W33" s="649">
        <v>1106.838</v>
      </c>
      <c r="X33" s="649">
        <v>1157.164</v>
      </c>
      <c r="Y33" s="649">
        <v>1104.175</v>
      </c>
      <c r="Z33" s="649">
        <v>1102.3910000000001</v>
      </c>
      <c r="AA33" s="649">
        <v>1103.8130000000001</v>
      </c>
      <c r="AB33" s="319"/>
      <c r="AE33" s="1011"/>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G33"/>
      <c r="BH33"/>
      <c r="BI33"/>
      <c r="BJ33"/>
      <c r="BK33"/>
      <c r="BL33"/>
      <c r="BM33"/>
      <c r="BN33"/>
      <c r="BO33"/>
      <c r="BP33"/>
      <c r="BQ33"/>
      <c r="BR33"/>
      <c r="BS33"/>
      <c r="BT33"/>
      <c r="BU33"/>
      <c r="BV33"/>
      <c r="BW33"/>
      <c r="BX33"/>
      <c r="BY33"/>
    </row>
    <row r="34" spans="1:77" x14ac:dyDescent="0.2">
      <c r="A34" s="10"/>
      <c r="B34" s="317"/>
      <c r="C34" s="323" t="s">
        <v>329</v>
      </c>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319"/>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G34"/>
      <c r="BH34"/>
      <c r="BI34"/>
      <c r="BJ34"/>
      <c r="BK34"/>
      <c r="BL34"/>
      <c r="BM34"/>
      <c r="BN34"/>
      <c r="BO34"/>
      <c r="BP34"/>
      <c r="BQ34"/>
      <c r="BR34"/>
      <c r="BS34"/>
      <c r="BT34"/>
      <c r="BU34"/>
      <c r="BV34"/>
      <c r="BW34"/>
      <c r="BX34"/>
      <c r="BY34"/>
    </row>
    <row r="35" spans="1:77" x14ac:dyDescent="0.2">
      <c r="A35" s="10"/>
      <c r="B35" s="317"/>
      <c r="C35" s="321" t="s">
        <v>318</v>
      </c>
      <c r="D35" s="650">
        <v>124.26900000000001</v>
      </c>
      <c r="E35" s="650">
        <v>110.93600000000001</v>
      </c>
      <c r="F35" s="650">
        <v>96.724999999999994</v>
      </c>
      <c r="G35" s="650">
        <v>91.31</v>
      </c>
      <c r="H35" s="650">
        <v>85.367999999999995</v>
      </c>
      <c r="I35" s="650">
        <v>82.972999999999999</v>
      </c>
      <c r="J35" s="650">
        <v>82.006</v>
      </c>
      <c r="K35" s="650">
        <v>77.884</v>
      </c>
      <c r="L35" s="650">
        <v>68.061000000000007</v>
      </c>
      <c r="M35" s="650">
        <v>63.076999999999998</v>
      </c>
      <c r="N35" s="650">
        <v>61.976999999999997</v>
      </c>
      <c r="O35" s="650">
        <v>59.116</v>
      </c>
      <c r="P35" s="650">
        <v>56.405000000000001</v>
      </c>
      <c r="Q35" s="650">
        <v>57.551000000000002</v>
      </c>
      <c r="R35" s="650">
        <v>56.121000000000002</v>
      </c>
      <c r="S35" s="650">
        <v>53.987000000000002</v>
      </c>
      <c r="T35" s="650">
        <v>55.487000000000002</v>
      </c>
      <c r="U35" s="650">
        <v>54.631</v>
      </c>
      <c r="V35" s="650">
        <v>53.034999999999997</v>
      </c>
      <c r="W35" s="650">
        <v>43.387</v>
      </c>
      <c r="X35" s="650">
        <v>49.781999999999996</v>
      </c>
      <c r="Y35" s="650">
        <v>49.09</v>
      </c>
      <c r="Z35" s="650">
        <v>48.094999999999999</v>
      </c>
      <c r="AA35" s="650">
        <v>47.649000000000001</v>
      </c>
      <c r="AB35" s="319"/>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G35"/>
      <c r="BH35"/>
      <c r="BI35"/>
      <c r="BJ35"/>
      <c r="BK35"/>
      <c r="BL35"/>
      <c r="BM35"/>
      <c r="BN35"/>
      <c r="BO35"/>
      <c r="BP35"/>
      <c r="BQ35"/>
      <c r="BR35"/>
      <c r="BS35"/>
      <c r="BT35"/>
      <c r="BU35"/>
      <c r="BV35"/>
      <c r="BW35"/>
      <c r="BX35"/>
      <c r="BY35"/>
    </row>
    <row r="36" spans="1:77" x14ac:dyDescent="0.2">
      <c r="A36" s="10"/>
      <c r="B36" s="317"/>
      <c r="C36" s="321" t="s">
        <v>319</v>
      </c>
      <c r="D36" s="650">
        <v>446.42200000000003</v>
      </c>
      <c r="E36" s="650">
        <v>456.90699999999998</v>
      </c>
      <c r="F36" s="650">
        <v>459.642</v>
      </c>
      <c r="G36" s="650">
        <v>462.04700000000003</v>
      </c>
      <c r="H36" s="650">
        <v>462.262</v>
      </c>
      <c r="I36" s="650">
        <v>464.2</v>
      </c>
      <c r="J36" s="650">
        <v>480.12900000000002</v>
      </c>
      <c r="K36" s="650">
        <v>482.36500000000001</v>
      </c>
      <c r="L36" s="650">
        <v>494.18599999999998</v>
      </c>
      <c r="M36" s="650">
        <v>494.54300000000001</v>
      </c>
      <c r="N36" s="650">
        <v>489.69799999999998</v>
      </c>
      <c r="O36" s="650">
        <v>500.27</v>
      </c>
      <c r="P36" s="650">
        <v>492.63799999999998</v>
      </c>
      <c r="Q36" s="650">
        <v>499.80399999999997</v>
      </c>
      <c r="R36" s="650">
        <v>504.47800000000001</v>
      </c>
      <c r="S36" s="650">
        <v>502.58199999999999</v>
      </c>
      <c r="T36" s="650">
        <v>501.22899999999998</v>
      </c>
      <c r="U36" s="650">
        <v>491.39400000000001</v>
      </c>
      <c r="V36" s="650">
        <v>489.33</v>
      </c>
      <c r="W36" s="650">
        <v>461.24900000000002</v>
      </c>
      <c r="X36" s="650">
        <v>457.39400000000001</v>
      </c>
      <c r="Y36" s="650">
        <v>444.49099999999999</v>
      </c>
      <c r="Z36" s="650">
        <v>429.16199999999998</v>
      </c>
      <c r="AA36" s="650">
        <v>425.03399999999999</v>
      </c>
      <c r="AB36" s="319"/>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G36"/>
      <c r="BH36"/>
      <c r="BI36"/>
      <c r="BJ36"/>
      <c r="BK36"/>
      <c r="BL36"/>
      <c r="BM36"/>
      <c r="BN36"/>
      <c r="BO36"/>
      <c r="BP36"/>
      <c r="BQ36"/>
      <c r="BR36"/>
      <c r="BS36"/>
      <c r="BT36"/>
      <c r="BU36"/>
      <c r="BV36"/>
      <c r="BW36"/>
      <c r="BX36"/>
      <c r="BY36"/>
    </row>
    <row r="37" spans="1:77" x14ac:dyDescent="0.2">
      <c r="A37" s="10"/>
      <c r="B37" s="317"/>
      <c r="C37" s="321" t="s">
        <v>320</v>
      </c>
      <c r="D37" s="650">
        <v>229.93100000000001</v>
      </c>
      <c r="E37" s="650">
        <v>238.607</v>
      </c>
      <c r="F37" s="650">
        <v>223.97499999999999</v>
      </c>
      <c r="G37" s="650">
        <v>230.22300000000001</v>
      </c>
      <c r="H37" s="650">
        <v>232.45099999999999</v>
      </c>
      <c r="I37" s="650">
        <v>247.20500000000001</v>
      </c>
      <c r="J37" s="650">
        <v>266.91399999999999</v>
      </c>
      <c r="K37" s="650">
        <v>257.47399999999999</v>
      </c>
      <c r="L37" s="650">
        <v>261.21499999999997</v>
      </c>
      <c r="M37" s="650">
        <v>261.83600000000001</v>
      </c>
      <c r="N37" s="650">
        <v>267.58800000000002</v>
      </c>
      <c r="O37" s="650">
        <v>275.21699999999998</v>
      </c>
      <c r="P37" s="650">
        <v>271.13799999999998</v>
      </c>
      <c r="Q37" s="650">
        <v>280.38400000000001</v>
      </c>
      <c r="R37" s="650">
        <v>281.32100000000003</v>
      </c>
      <c r="S37" s="650">
        <v>281.19099999999997</v>
      </c>
      <c r="T37" s="650">
        <v>274.80900000000003</v>
      </c>
      <c r="U37" s="650">
        <v>262.28899999999999</v>
      </c>
      <c r="V37" s="650">
        <v>267.339</v>
      </c>
      <c r="W37" s="650">
        <v>248.34100000000001</v>
      </c>
      <c r="X37" s="650">
        <v>273.154</v>
      </c>
      <c r="Y37" s="650">
        <v>244.57</v>
      </c>
      <c r="Z37" s="650">
        <v>252.131</v>
      </c>
      <c r="AA37" s="650">
        <v>259.75099999999998</v>
      </c>
      <c r="AB37" s="319"/>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G37"/>
      <c r="BH37"/>
      <c r="BI37"/>
      <c r="BJ37"/>
      <c r="BK37"/>
      <c r="BL37"/>
      <c r="BM37"/>
      <c r="BN37"/>
      <c r="BO37"/>
      <c r="BP37"/>
      <c r="BQ37"/>
      <c r="BR37"/>
      <c r="BS37"/>
      <c r="BT37"/>
      <c r="BU37"/>
      <c r="BV37"/>
      <c r="BW37"/>
      <c r="BX37"/>
      <c r="BY37"/>
    </row>
    <row r="38" spans="1:77" x14ac:dyDescent="0.2">
      <c r="A38" s="10"/>
      <c r="B38" s="317"/>
      <c r="C38" s="321" t="s">
        <v>325</v>
      </c>
      <c r="D38" s="650">
        <v>186.02099999999999</v>
      </c>
      <c r="E38" s="650">
        <v>187.37</v>
      </c>
      <c r="F38" s="650">
        <v>186.84399999999999</v>
      </c>
      <c r="G38" s="650">
        <v>186.80799999999999</v>
      </c>
      <c r="H38" s="650">
        <v>189.25</v>
      </c>
      <c r="I38" s="650">
        <v>194.29400000000001</v>
      </c>
      <c r="J38" s="650">
        <v>200.53399999999999</v>
      </c>
      <c r="K38" s="650">
        <v>203.642</v>
      </c>
      <c r="L38" s="650">
        <v>207.53399999999999</v>
      </c>
      <c r="M38" s="650">
        <v>211.499</v>
      </c>
      <c r="N38" s="650">
        <v>217.64400000000001</v>
      </c>
      <c r="O38" s="650">
        <v>223.173</v>
      </c>
      <c r="P38" s="650">
        <v>225.58199999999999</v>
      </c>
      <c r="Q38" s="650">
        <v>231.11099999999999</v>
      </c>
      <c r="R38" s="650">
        <v>236.29400000000001</v>
      </c>
      <c r="S38" s="650">
        <v>239.53899999999999</v>
      </c>
      <c r="T38" s="650">
        <v>243.87700000000001</v>
      </c>
      <c r="U38" s="650">
        <v>245.36199999999999</v>
      </c>
      <c r="V38" s="650">
        <v>246.40899999999999</v>
      </c>
      <c r="W38" s="650">
        <v>233.55199999999999</v>
      </c>
      <c r="X38" s="650">
        <v>244.46899999999999</v>
      </c>
      <c r="Y38" s="650">
        <v>239.90700000000001</v>
      </c>
      <c r="Z38" s="650">
        <v>240.49600000000001</v>
      </c>
      <c r="AA38" s="650">
        <v>238.291</v>
      </c>
      <c r="AB38" s="319"/>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G38"/>
      <c r="BH38"/>
      <c r="BI38"/>
      <c r="BJ38"/>
      <c r="BK38"/>
      <c r="BL38"/>
      <c r="BM38"/>
      <c r="BN38"/>
      <c r="BO38"/>
      <c r="BP38"/>
      <c r="BQ38"/>
      <c r="BR38"/>
      <c r="BS38"/>
      <c r="BT38"/>
      <c r="BU38"/>
      <c r="BV38"/>
      <c r="BW38"/>
      <c r="BX38"/>
      <c r="BY38"/>
    </row>
    <row r="39" spans="1:77" x14ac:dyDescent="0.2">
      <c r="A39" s="10"/>
      <c r="B39" s="317"/>
      <c r="C39" s="321" t="s">
        <v>322</v>
      </c>
      <c r="D39" s="650">
        <v>38.143999999999998</v>
      </c>
      <c r="E39" s="650">
        <v>39.220999999999997</v>
      </c>
      <c r="F39" s="650">
        <v>38.854999999999997</v>
      </c>
      <c r="G39" s="650">
        <v>41.744</v>
      </c>
      <c r="H39" s="650">
        <v>41.545000000000002</v>
      </c>
      <c r="I39" s="650">
        <v>43.212000000000003</v>
      </c>
      <c r="J39" s="650">
        <v>45.82</v>
      </c>
      <c r="K39" s="650">
        <v>47.843000000000004</v>
      </c>
      <c r="L39" s="650">
        <v>48.113</v>
      </c>
      <c r="M39" s="650">
        <v>46.99</v>
      </c>
      <c r="N39" s="650">
        <v>48.103000000000002</v>
      </c>
      <c r="O39" s="650">
        <v>47.930999999999997</v>
      </c>
      <c r="P39" s="650">
        <v>48.167000000000002</v>
      </c>
      <c r="Q39" s="650">
        <v>51.347999999999999</v>
      </c>
      <c r="R39" s="650">
        <v>53.093000000000004</v>
      </c>
      <c r="S39" s="650">
        <v>55.29</v>
      </c>
      <c r="T39" s="650">
        <v>58.868000000000002</v>
      </c>
      <c r="U39" s="650">
        <v>62.484999999999999</v>
      </c>
      <c r="V39" s="650">
        <v>65.128</v>
      </c>
      <c r="W39" s="650">
        <v>69.77</v>
      </c>
      <c r="X39" s="650">
        <v>76.878</v>
      </c>
      <c r="Y39" s="650">
        <v>75.427000000000007</v>
      </c>
      <c r="Z39" s="650">
        <v>81.510999999999996</v>
      </c>
      <c r="AA39" s="650">
        <v>82.177000000000007</v>
      </c>
      <c r="AB39" s="319"/>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G39"/>
      <c r="BH39"/>
      <c r="BI39"/>
      <c r="BJ39"/>
      <c r="BK39"/>
      <c r="BL39"/>
      <c r="BM39"/>
      <c r="BN39"/>
      <c r="BO39"/>
      <c r="BP39"/>
      <c r="BQ39"/>
      <c r="BR39"/>
      <c r="BS39"/>
      <c r="BT39"/>
      <c r="BU39"/>
      <c r="BV39"/>
      <c r="BW39"/>
      <c r="BX39"/>
      <c r="BY39"/>
    </row>
    <row r="40" spans="1:77" x14ac:dyDescent="0.2">
      <c r="A40" s="10"/>
      <c r="B40" s="317"/>
      <c r="C40" s="321" t="s">
        <v>327</v>
      </c>
      <c r="D40" s="650">
        <v>55.181000000000004</v>
      </c>
      <c r="E40" s="650">
        <v>53.961999999999996</v>
      </c>
      <c r="F40" s="650">
        <v>55.244999999999997</v>
      </c>
      <c r="G40" s="650">
        <v>52.55</v>
      </c>
      <c r="H40" s="650">
        <v>48.738</v>
      </c>
      <c r="I40" s="650">
        <v>46.964999999999996</v>
      </c>
      <c r="J40" s="650">
        <v>50.837000000000003</v>
      </c>
      <c r="K40" s="650">
        <v>45.896000000000001</v>
      </c>
      <c r="L40" s="650">
        <v>44.889000000000003</v>
      </c>
      <c r="M40" s="650">
        <v>45.539000000000001</v>
      </c>
      <c r="N40" s="650">
        <v>45.600999999999999</v>
      </c>
      <c r="O40" s="650">
        <v>48.332999999999998</v>
      </c>
      <c r="P40" s="650">
        <v>47.298999999999999</v>
      </c>
      <c r="Q40" s="650">
        <v>51.305999999999997</v>
      </c>
      <c r="R40" s="650">
        <v>53.97</v>
      </c>
      <c r="S40" s="650">
        <v>53.844999999999999</v>
      </c>
      <c r="T40" s="650">
        <v>52.948999999999998</v>
      </c>
      <c r="U40" s="650">
        <v>51.59</v>
      </c>
      <c r="V40" s="650">
        <v>52.036999999999999</v>
      </c>
      <c r="W40" s="650">
        <v>50.539000000000001</v>
      </c>
      <c r="X40" s="650">
        <v>55.485999999999997</v>
      </c>
      <c r="Y40" s="650">
        <v>50.69</v>
      </c>
      <c r="Z40" s="650">
        <v>50.997</v>
      </c>
      <c r="AA40" s="650">
        <v>50.911000000000001</v>
      </c>
      <c r="AB40" s="319"/>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G40"/>
      <c r="BH40"/>
      <c r="BI40"/>
      <c r="BJ40"/>
      <c r="BK40"/>
      <c r="BL40"/>
      <c r="BM40"/>
      <c r="BN40"/>
      <c r="BO40"/>
      <c r="BP40"/>
      <c r="BQ40"/>
      <c r="BR40"/>
      <c r="BS40"/>
      <c r="BT40"/>
      <c r="BU40"/>
      <c r="BV40"/>
      <c r="BW40"/>
      <c r="BX40"/>
      <c r="BY40"/>
    </row>
    <row r="41" spans="1:77" x14ac:dyDescent="0.2">
      <c r="A41" s="10"/>
      <c r="B41" s="317"/>
      <c r="C41" s="323" t="s">
        <v>330</v>
      </c>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319"/>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G41"/>
      <c r="BH41"/>
      <c r="BI41"/>
      <c r="BJ41"/>
      <c r="BK41"/>
      <c r="BL41"/>
      <c r="BM41"/>
      <c r="BN41"/>
      <c r="BO41"/>
      <c r="BP41"/>
      <c r="BQ41"/>
      <c r="BR41"/>
      <c r="BS41"/>
      <c r="BT41"/>
      <c r="BU41"/>
      <c r="BV41"/>
      <c r="BW41"/>
      <c r="BX41"/>
      <c r="BY41"/>
    </row>
    <row r="42" spans="1:77" x14ac:dyDescent="0.2">
      <c r="A42" s="10"/>
      <c r="B42" s="317"/>
      <c r="C42" s="321" t="s">
        <v>331</v>
      </c>
      <c r="D42" s="650">
        <v>367.62400000000002</v>
      </c>
      <c r="E42" s="650">
        <v>348.25900000000001</v>
      </c>
      <c r="F42" s="650">
        <v>327.88099999999997</v>
      </c>
      <c r="G42" s="650">
        <v>318.99299999999999</v>
      </c>
      <c r="H42" s="650">
        <v>322.01799999999997</v>
      </c>
      <c r="I42" s="650">
        <v>329.50200000000001</v>
      </c>
      <c r="J42" s="650">
        <v>331.303</v>
      </c>
      <c r="K42" s="650">
        <v>333.233</v>
      </c>
      <c r="L42" s="650">
        <v>328.27</v>
      </c>
      <c r="M42" s="650">
        <v>322.00299999999999</v>
      </c>
      <c r="N42" s="650">
        <v>331.92399999999998</v>
      </c>
      <c r="O42" s="650">
        <v>330.31599999999997</v>
      </c>
      <c r="P42" s="650">
        <v>325.85000000000002</v>
      </c>
      <c r="Q42" s="650">
        <v>333.38799999999998</v>
      </c>
      <c r="R42" s="650">
        <v>332.55700000000002</v>
      </c>
      <c r="S42" s="650">
        <v>326.86900000000003</v>
      </c>
      <c r="T42" s="650">
        <v>320.411</v>
      </c>
      <c r="U42" s="650">
        <v>325.04300000000001</v>
      </c>
      <c r="V42" s="650">
        <v>312.85899999999998</v>
      </c>
      <c r="W42" s="650">
        <v>265.56299999999999</v>
      </c>
      <c r="X42" s="650">
        <v>285.68599999999998</v>
      </c>
      <c r="Y42" s="650">
        <v>282.48599999999999</v>
      </c>
      <c r="Z42" s="650">
        <v>274.57900000000001</v>
      </c>
      <c r="AA42" s="650">
        <v>276.63799999999998</v>
      </c>
      <c r="AB42" s="319"/>
      <c r="AE42" s="1023"/>
      <c r="AF42" s="1024"/>
      <c r="AG42" s="320"/>
      <c r="AH42" s="320"/>
      <c r="AI42" s="320"/>
      <c r="AJ42" s="320"/>
      <c r="AK42" s="320"/>
      <c r="AL42" s="320"/>
      <c r="AM42" s="320"/>
      <c r="AN42" s="320"/>
      <c r="AO42" s="320"/>
      <c r="AP42" s="320"/>
      <c r="AQ42" s="320"/>
      <c r="AR42" s="320"/>
      <c r="AS42" s="320"/>
      <c r="AT42" s="320"/>
      <c r="AU42" s="320"/>
      <c r="AV42" s="320"/>
      <c r="AW42" s="320"/>
      <c r="AX42" s="320"/>
      <c r="AY42" s="320"/>
      <c r="AZ42" s="320"/>
      <c r="BA42" s="320"/>
      <c r="BG42"/>
      <c r="BH42"/>
      <c r="BI42"/>
      <c r="BJ42"/>
      <c r="BK42"/>
      <c r="BL42"/>
      <c r="BM42"/>
      <c r="BN42"/>
      <c r="BO42"/>
      <c r="BP42"/>
      <c r="BQ42"/>
      <c r="BR42"/>
      <c r="BS42"/>
      <c r="BT42"/>
      <c r="BU42"/>
      <c r="BV42"/>
      <c r="BW42"/>
      <c r="BX42"/>
      <c r="BY42"/>
    </row>
    <row r="43" spans="1:77" x14ac:dyDescent="0.2">
      <c r="A43" s="10"/>
      <c r="B43" s="317"/>
      <c r="C43" s="321" t="s">
        <v>332</v>
      </c>
      <c r="D43" s="650">
        <v>284.18299999999999</v>
      </c>
      <c r="E43" s="650">
        <v>286.31200000000001</v>
      </c>
      <c r="F43" s="650">
        <v>295.70100000000002</v>
      </c>
      <c r="G43" s="650">
        <v>299.19600000000003</v>
      </c>
      <c r="H43" s="650">
        <v>302.71199999999999</v>
      </c>
      <c r="I43" s="650">
        <v>306.76299999999998</v>
      </c>
      <c r="J43" s="650">
        <v>316.98099999999999</v>
      </c>
      <c r="K43" s="650">
        <v>322.83100000000002</v>
      </c>
      <c r="L43" s="650">
        <v>334.31</v>
      </c>
      <c r="M43" s="650">
        <v>343.71899999999999</v>
      </c>
      <c r="N43" s="650">
        <v>345.19099999999997</v>
      </c>
      <c r="O43" s="650">
        <v>348.54899999999998</v>
      </c>
      <c r="P43" s="650">
        <v>351.46699999999998</v>
      </c>
      <c r="Q43" s="650">
        <v>356.91300000000001</v>
      </c>
      <c r="R43" s="650">
        <v>366.44499999999999</v>
      </c>
      <c r="S43" s="650">
        <v>369.52600000000001</v>
      </c>
      <c r="T43" s="650">
        <v>377.00700000000001</v>
      </c>
      <c r="U43" s="650">
        <v>383.21199999999999</v>
      </c>
      <c r="V43" s="650">
        <v>378.31099999999998</v>
      </c>
      <c r="W43" s="650">
        <v>365.52499999999998</v>
      </c>
      <c r="X43" s="650">
        <v>364.584</v>
      </c>
      <c r="Y43" s="650">
        <v>362.875</v>
      </c>
      <c r="Z43" s="650">
        <v>351.96800000000002</v>
      </c>
      <c r="AA43" s="650">
        <v>348.548</v>
      </c>
      <c r="AB43" s="319"/>
      <c r="AE43" s="1023"/>
      <c r="AF43" s="1024"/>
      <c r="AG43" s="320"/>
      <c r="AH43" s="320"/>
      <c r="AI43" s="320"/>
      <c r="AJ43" s="320"/>
      <c r="AK43" s="320"/>
      <c r="AL43" s="320"/>
      <c r="AM43" s="320"/>
      <c r="AN43" s="320"/>
      <c r="AO43" s="320"/>
      <c r="AP43" s="320"/>
      <c r="AQ43" s="320"/>
      <c r="AR43" s="320"/>
      <c r="AS43" s="320"/>
      <c r="AT43" s="320"/>
      <c r="AU43" s="320"/>
      <c r="AV43" s="320"/>
      <c r="AW43" s="320"/>
      <c r="AX43" s="320"/>
      <c r="AY43" s="320"/>
      <c r="AZ43" s="320"/>
      <c r="BA43" s="320"/>
      <c r="BG43"/>
      <c r="BH43"/>
      <c r="BI43"/>
      <c r="BJ43"/>
      <c r="BK43"/>
      <c r="BL43"/>
      <c r="BM43"/>
      <c r="BN43"/>
      <c r="BO43"/>
      <c r="BP43"/>
      <c r="BQ43"/>
      <c r="BR43"/>
      <c r="BS43"/>
      <c r="BT43"/>
      <c r="BU43"/>
      <c r="BV43"/>
      <c r="BW43"/>
      <c r="BX43"/>
      <c r="BY43"/>
    </row>
    <row r="44" spans="1:77" x14ac:dyDescent="0.2">
      <c r="A44" s="10"/>
      <c r="B44" s="317"/>
      <c r="C44" s="324" t="s">
        <v>333</v>
      </c>
      <c r="D44" s="650">
        <v>8.2789999999999999</v>
      </c>
      <c r="E44" s="650">
        <v>8.359</v>
      </c>
      <c r="F44" s="650">
        <v>8.3819999999999997</v>
      </c>
      <c r="G44" s="650">
        <v>8.34</v>
      </c>
      <c r="H44" s="650">
        <v>8.1959999999999997</v>
      </c>
      <c r="I44" s="650">
        <v>8.2899999999999991</v>
      </c>
      <c r="J44" s="650">
        <v>8.4380000000000006</v>
      </c>
      <c r="K44" s="650">
        <v>8.4429999999999996</v>
      </c>
      <c r="L44" s="650">
        <v>8.3170000000000002</v>
      </c>
      <c r="M44" s="650">
        <v>8.1449999999999996</v>
      </c>
      <c r="N44" s="650">
        <v>8.1750000000000007</v>
      </c>
      <c r="O44" s="650">
        <v>7.883</v>
      </c>
      <c r="P44" s="650">
        <v>7.9260000000000002</v>
      </c>
      <c r="Q44" s="650">
        <v>7.6959999999999997</v>
      </c>
      <c r="R44" s="650">
        <v>7.8639999999999999</v>
      </c>
      <c r="S44" s="650">
        <v>7.6449999999999996</v>
      </c>
      <c r="T44" s="650">
        <v>7.3010000000000002</v>
      </c>
      <c r="U44" s="650">
        <v>7.508</v>
      </c>
      <c r="V44" s="650">
        <v>7.3179999999999996</v>
      </c>
      <c r="W44" s="650">
        <v>6.9779999999999998</v>
      </c>
      <c r="X44" s="650">
        <v>7.0789999999999997</v>
      </c>
      <c r="Y44" s="650">
        <v>6.9880000000000004</v>
      </c>
      <c r="Z44" s="650">
        <v>7.0090000000000003</v>
      </c>
      <c r="AA44" s="650">
        <v>6.6639999999999997</v>
      </c>
      <c r="AB44" s="319"/>
      <c r="AE44" s="1023"/>
      <c r="AF44" s="1024"/>
      <c r="AG44" s="320"/>
      <c r="AH44" s="320"/>
      <c r="AI44" s="320"/>
      <c r="AJ44" s="320"/>
      <c r="AK44" s="320"/>
      <c r="AL44" s="320"/>
      <c r="AM44" s="320"/>
      <c r="AN44" s="320"/>
      <c r="AO44" s="320"/>
      <c r="AP44" s="320"/>
      <c r="AQ44" s="320"/>
      <c r="AR44" s="320"/>
      <c r="AS44" s="320"/>
      <c r="AT44" s="320"/>
      <c r="AU44" s="320"/>
      <c r="AV44" s="320"/>
      <c r="AW44" s="320"/>
      <c r="AX44" s="320"/>
      <c r="AY44" s="320"/>
      <c r="AZ44" s="320"/>
      <c r="BA44" s="320"/>
      <c r="BG44"/>
      <c r="BH44"/>
      <c r="BI44"/>
      <c r="BJ44"/>
      <c r="BK44"/>
      <c r="BL44"/>
      <c r="BM44"/>
      <c r="BN44"/>
      <c r="BO44"/>
      <c r="BP44"/>
      <c r="BQ44"/>
      <c r="BR44"/>
      <c r="BS44"/>
      <c r="BT44"/>
      <c r="BU44"/>
      <c r="BV44"/>
      <c r="BW44"/>
      <c r="BX44"/>
      <c r="BY44"/>
    </row>
    <row r="45" spans="1:77" x14ac:dyDescent="0.2">
      <c r="A45" s="10"/>
      <c r="B45" s="317"/>
      <c r="C45" s="324" t="s">
        <v>334</v>
      </c>
      <c r="D45" s="650">
        <v>238.02099999999999</v>
      </c>
      <c r="E45" s="650">
        <v>241.03100000000001</v>
      </c>
      <c r="F45" s="650">
        <v>248.446</v>
      </c>
      <c r="G45" s="650">
        <v>251.06700000000001</v>
      </c>
      <c r="H45" s="650">
        <v>253.49799999999999</v>
      </c>
      <c r="I45" s="650">
        <v>256.21100000000001</v>
      </c>
      <c r="J45" s="650">
        <v>264.23500000000001</v>
      </c>
      <c r="K45" s="650">
        <v>268.40699999999998</v>
      </c>
      <c r="L45" s="650">
        <v>277.31200000000001</v>
      </c>
      <c r="M45" s="650">
        <v>284.04599999999999</v>
      </c>
      <c r="N45" s="650">
        <v>283.76</v>
      </c>
      <c r="O45" s="650">
        <v>288.15600000000001</v>
      </c>
      <c r="P45" s="650">
        <v>291.83300000000003</v>
      </c>
      <c r="Q45" s="650">
        <v>294.47300000000001</v>
      </c>
      <c r="R45" s="650">
        <v>300.74700000000001</v>
      </c>
      <c r="S45" s="650">
        <v>301.577</v>
      </c>
      <c r="T45" s="650">
        <v>307.33499999999998</v>
      </c>
      <c r="U45" s="650">
        <v>311.98700000000002</v>
      </c>
      <c r="V45" s="650">
        <v>307.90499999999997</v>
      </c>
      <c r="W45" s="650">
        <v>300.46600000000001</v>
      </c>
      <c r="X45" s="650">
        <v>299.834</v>
      </c>
      <c r="Y45" s="650">
        <v>297.06</v>
      </c>
      <c r="Z45" s="650">
        <v>287.24799999999999</v>
      </c>
      <c r="AA45" s="650">
        <v>284.98200000000003</v>
      </c>
      <c r="AB45" s="319"/>
      <c r="AE45" s="1023"/>
      <c r="AF45" s="1024"/>
      <c r="AG45" s="320"/>
      <c r="AH45" s="320"/>
      <c r="AI45" s="320"/>
      <c r="AJ45" s="320"/>
      <c r="AK45" s="320"/>
      <c r="AL45" s="320"/>
      <c r="AM45" s="320"/>
      <c r="AN45" s="320"/>
      <c r="AO45" s="320"/>
      <c r="AP45" s="320"/>
      <c r="AQ45" s="320"/>
      <c r="AR45" s="320"/>
      <c r="AS45" s="320"/>
      <c r="AT45" s="320"/>
      <c r="AU45" s="320"/>
      <c r="AV45" s="320"/>
      <c r="AW45" s="320"/>
      <c r="AX45" s="320"/>
      <c r="AY45" s="320"/>
      <c r="AZ45" s="320"/>
      <c r="BA45" s="320"/>
      <c r="BG45"/>
      <c r="BH45"/>
      <c r="BI45"/>
      <c r="BJ45"/>
      <c r="BK45"/>
      <c r="BL45"/>
      <c r="BM45"/>
      <c r="BN45"/>
      <c r="BO45"/>
      <c r="BP45"/>
      <c r="BQ45"/>
      <c r="BR45"/>
      <c r="BS45"/>
      <c r="BT45"/>
      <c r="BU45"/>
      <c r="BV45"/>
      <c r="BW45"/>
      <c r="BX45"/>
      <c r="BY45"/>
    </row>
    <row r="46" spans="1:77" x14ac:dyDescent="0.2">
      <c r="A46" s="10"/>
      <c r="B46" s="317"/>
      <c r="C46" s="324" t="s">
        <v>335</v>
      </c>
      <c r="D46" s="1038">
        <v>24.051099999999998</v>
      </c>
      <c r="E46" s="1038">
        <v>23.537099999999999</v>
      </c>
      <c r="F46" s="1038">
        <v>25.4223</v>
      </c>
      <c r="G46" s="1038">
        <v>26.749200000000002</v>
      </c>
      <c r="H46" s="1038">
        <v>28.1707</v>
      </c>
      <c r="I46" s="1038">
        <v>29.490099999999998</v>
      </c>
      <c r="J46" s="1038">
        <v>30.622</v>
      </c>
      <c r="K46" s="1038">
        <v>32.225299999999997</v>
      </c>
      <c r="L46" s="1038">
        <v>34.393800000000006</v>
      </c>
      <c r="M46" s="1038">
        <v>36.617800000000003</v>
      </c>
      <c r="N46" s="1038">
        <v>38.517400000000002</v>
      </c>
      <c r="O46" s="1038">
        <v>37.459499999999998</v>
      </c>
      <c r="P46" s="1038">
        <v>37.246199999999995</v>
      </c>
      <c r="Q46" s="1038">
        <v>38.422499999999999</v>
      </c>
      <c r="R46" s="1038">
        <v>41.338500000000003</v>
      </c>
      <c r="S46" s="1038">
        <v>43.383900000000004</v>
      </c>
      <c r="T46" s="1038">
        <v>44.910199999999996</v>
      </c>
      <c r="U46" s="1038">
        <v>46.349699999999999</v>
      </c>
      <c r="V46" s="1038">
        <v>46.607199999999999</v>
      </c>
      <c r="W46" s="1038">
        <v>43.0792</v>
      </c>
      <c r="X46" s="1038">
        <v>42.958100000000002</v>
      </c>
      <c r="Y46" s="1038">
        <v>44.563499999999998</v>
      </c>
      <c r="Z46" s="1038">
        <v>43.5137</v>
      </c>
      <c r="AA46" s="1038">
        <v>43.754199999999997</v>
      </c>
      <c r="AB46" s="319"/>
      <c r="AE46" s="1023"/>
      <c r="AF46" s="1024"/>
      <c r="AG46" s="320"/>
      <c r="AH46" s="320"/>
      <c r="AI46" s="320"/>
      <c r="AJ46" s="320"/>
      <c r="AK46" s="320"/>
      <c r="AL46" s="320"/>
      <c r="AM46" s="320"/>
      <c r="AN46" s="320"/>
      <c r="AO46" s="320"/>
      <c r="AP46" s="320"/>
      <c r="AQ46" s="320"/>
      <c r="AR46" s="320"/>
      <c r="AS46" s="320"/>
      <c r="AT46" s="320"/>
      <c r="AU46" s="320"/>
      <c r="AV46" s="320"/>
      <c r="AW46" s="320"/>
      <c r="AX46" s="320"/>
      <c r="AY46" s="320"/>
      <c r="AZ46" s="320"/>
      <c r="BA46" s="320"/>
      <c r="BG46"/>
      <c r="BH46"/>
      <c r="BI46"/>
      <c r="BJ46"/>
      <c r="BK46"/>
      <c r="BL46"/>
      <c r="BM46"/>
      <c r="BN46"/>
      <c r="BO46"/>
      <c r="BP46"/>
      <c r="BQ46"/>
      <c r="BR46"/>
      <c r="BS46"/>
      <c r="BT46"/>
      <c r="BU46"/>
      <c r="BV46"/>
      <c r="BW46"/>
      <c r="BX46"/>
      <c r="BY46"/>
    </row>
    <row r="47" spans="1:77" x14ac:dyDescent="0.2">
      <c r="A47" s="10"/>
      <c r="B47" s="317"/>
      <c r="C47" s="324" t="s">
        <v>336</v>
      </c>
      <c r="D47" s="1038">
        <v>5.5779000000000032</v>
      </c>
      <c r="E47" s="1038">
        <v>5.0909000000000013</v>
      </c>
      <c r="F47" s="1038">
        <v>5.0587000000000018</v>
      </c>
      <c r="G47" s="1038">
        <v>4.9917999999999978</v>
      </c>
      <c r="H47" s="1038">
        <v>4.7622999999999998</v>
      </c>
      <c r="I47" s="1038">
        <v>4.8429000000000002</v>
      </c>
      <c r="J47" s="1038">
        <v>5.1559999999999988</v>
      </c>
      <c r="K47" s="1038">
        <v>5.4637000000000029</v>
      </c>
      <c r="L47" s="1038">
        <v>5.8611999999999966</v>
      </c>
      <c r="M47" s="1038">
        <v>6.1791999999999945</v>
      </c>
      <c r="N47" s="1038">
        <v>6.4645999999999972</v>
      </c>
      <c r="O47" s="1038">
        <v>6.2955000000000041</v>
      </c>
      <c r="P47" s="1038">
        <v>5.9278000000000048</v>
      </c>
      <c r="Q47" s="1038">
        <v>6.0645000000000024</v>
      </c>
      <c r="R47" s="1038">
        <v>6.3234999999999957</v>
      </c>
      <c r="S47" s="1038">
        <v>6.7000999999999991</v>
      </c>
      <c r="T47" s="1038">
        <v>6.805800000000005</v>
      </c>
      <c r="U47" s="1038">
        <v>7.1773000000000025</v>
      </c>
      <c r="V47" s="1038">
        <v>6.9177999999999997</v>
      </c>
      <c r="W47" s="1038">
        <v>6.2188000000000017</v>
      </c>
      <c r="X47" s="1038">
        <v>6.3598999999999961</v>
      </c>
      <c r="Y47" s="1038">
        <v>6.0845000000000056</v>
      </c>
      <c r="Z47" s="1038">
        <v>5.6242999999999981</v>
      </c>
      <c r="AA47" s="1038">
        <v>5.2347999999999999</v>
      </c>
      <c r="AB47" s="319"/>
      <c r="AE47" s="1023"/>
      <c r="AF47" s="1024"/>
      <c r="AG47" s="320"/>
      <c r="AH47" s="320"/>
      <c r="AI47" s="320"/>
      <c r="AJ47" s="320"/>
      <c r="AK47" s="320"/>
      <c r="AL47" s="320"/>
      <c r="AM47" s="320"/>
      <c r="AN47" s="320"/>
      <c r="AO47" s="320"/>
      <c r="AP47" s="320"/>
      <c r="AQ47" s="320"/>
      <c r="AR47" s="320"/>
      <c r="AS47" s="320"/>
      <c r="AT47" s="320"/>
      <c r="AU47" s="320"/>
      <c r="AV47" s="320"/>
      <c r="AW47" s="320"/>
      <c r="AX47" s="320"/>
      <c r="AY47" s="320"/>
      <c r="AZ47" s="320"/>
      <c r="BA47" s="320"/>
      <c r="BG47"/>
      <c r="BH47"/>
      <c r="BI47"/>
      <c r="BJ47"/>
      <c r="BK47"/>
      <c r="BL47"/>
      <c r="BM47"/>
      <c r="BN47"/>
      <c r="BO47"/>
      <c r="BP47"/>
      <c r="BQ47"/>
      <c r="BR47"/>
      <c r="BS47"/>
      <c r="BT47"/>
      <c r="BU47"/>
      <c r="BV47"/>
      <c r="BW47"/>
      <c r="BX47"/>
      <c r="BY47"/>
    </row>
    <row r="48" spans="1:77" x14ac:dyDescent="0.2">
      <c r="A48" s="10"/>
      <c r="B48" s="317"/>
      <c r="C48" s="324" t="s">
        <v>374</v>
      </c>
      <c r="D48" s="650">
        <v>6.39</v>
      </c>
      <c r="E48" s="650">
        <v>6.5869999999999997</v>
      </c>
      <c r="F48" s="650">
        <v>6.6029999999999998</v>
      </c>
      <c r="G48" s="650">
        <v>6.3220000000000001</v>
      </c>
      <c r="H48" s="650">
        <v>6.3739999999999997</v>
      </c>
      <c r="I48" s="650">
        <v>6.15</v>
      </c>
      <c r="J48" s="650">
        <v>6.73</v>
      </c>
      <c r="K48" s="650">
        <v>6.4939999999999998</v>
      </c>
      <c r="L48" s="650">
        <v>6.4260000000000002</v>
      </c>
      <c r="M48" s="650">
        <v>6.8019999999999996</v>
      </c>
      <c r="N48" s="650">
        <v>6.125</v>
      </c>
      <c r="O48" s="650">
        <v>5.9710000000000001</v>
      </c>
      <c r="P48" s="650">
        <v>5.9550000000000001</v>
      </c>
      <c r="Q48" s="650">
        <v>6.7</v>
      </c>
      <c r="R48" s="650">
        <v>6.75</v>
      </c>
      <c r="S48" s="650">
        <v>6.7569999999999997</v>
      </c>
      <c r="T48" s="650">
        <v>7.37</v>
      </c>
      <c r="U48" s="650">
        <v>6.9710000000000001</v>
      </c>
      <c r="V48" s="650">
        <v>6.2039999999999997</v>
      </c>
      <c r="W48" s="650">
        <v>5.9859999999999998</v>
      </c>
      <c r="X48" s="650">
        <v>5.6849999999999996</v>
      </c>
      <c r="Y48" s="650">
        <v>5.13</v>
      </c>
      <c r="Z48" s="650">
        <v>4.907</v>
      </c>
      <c r="AA48" s="650">
        <v>4.5860000000000003</v>
      </c>
      <c r="AB48" s="319"/>
      <c r="AE48" s="1023"/>
      <c r="AF48" s="1024"/>
      <c r="AG48" s="320"/>
      <c r="AH48" s="320"/>
      <c r="AI48" s="320"/>
      <c r="AJ48" s="320"/>
      <c r="AK48" s="320"/>
      <c r="AL48" s="320"/>
      <c r="AM48" s="320"/>
      <c r="AN48" s="320"/>
      <c r="AO48" s="320"/>
      <c r="AP48" s="320"/>
      <c r="AQ48" s="320"/>
      <c r="AR48" s="320"/>
      <c r="AS48" s="320"/>
      <c r="AT48" s="320"/>
      <c r="AU48" s="320"/>
      <c r="AV48" s="320"/>
      <c r="AW48" s="320"/>
      <c r="AX48" s="320"/>
      <c r="AY48" s="320"/>
      <c r="AZ48" s="320"/>
      <c r="BA48" s="320"/>
      <c r="BG48"/>
      <c r="BH48"/>
      <c r="BI48"/>
      <c r="BJ48"/>
      <c r="BK48"/>
      <c r="BL48"/>
      <c r="BM48"/>
      <c r="BN48"/>
      <c r="BO48"/>
      <c r="BP48"/>
      <c r="BQ48"/>
      <c r="BR48"/>
      <c r="BS48"/>
      <c r="BT48"/>
      <c r="BU48"/>
      <c r="BV48"/>
      <c r="BW48"/>
      <c r="BX48"/>
      <c r="BY48"/>
    </row>
    <row r="49" spans="1:258" x14ac:dyDescent="0.2">
      <c r="A49" s="10"/>
      <c r="B49" s="317"/>
      <c r="C49" s="324" t="s">
        <v>375</v>
      </c>
      <c r="D49" s="650">
        <v>1.865</v>
      </c>
      <c r="E49" s="650">
        <v>1.706</v>
      </c>
      <c r="F49" s="650">
        <v>1.7889999999999999</v>
      </c>
      <c r="G49" s="650">
        <v>1.726</v>
      </c>
      <c r="H49" s="650">
        <v>1.7110000000000001</v>
      </c>
      <c r="I49" s="650">
        <v>1.78</v>
      </c>
      <c r="J49" s="650">
        <v>1.7999999999999998</v>
      </c>
      <c r="K49" s="650">
        <v>1.798</v>
      </c>
      <c r="L49" s="650">
        <v>2.0019999999999998</v>
      </c>
      <c r="M49" s="650">
        <v>1.9279999999999999</v>
      </c>
      <c r="N49" s="650">
        <v>2.1480000000000001</v>
      </c>
      <c r="O49" s="650">
        <v>2.7829999999999999</v>
      </c>
      <c r="P49" s="650">
        <v>2.58</v>
      </c>
      <c r="Q49" s="650">
        <v>3.5569999999999999</v>
      </c>
      <c r="R49" s="650">
        <v>3.4220000000000002</v>
      </c>
      <c r="S49" s="650">
        <v>3.4630000000000001</v>
      </c>
      <c r="T49" s="650">
        <v>3.2839999999999998</v>
      </c>
      <c r="U49" s="650">
        <v>3.2190000000000003</v>
      </c>
      <c r="V49" s="650">
        <v>3.3580000000000001</v>
      </c>
      <c r="W49" s="650">
        <v>2.7960000000000003</v>
      </c>
      <c r="X49" s="650">
        <v>2.6660000000000004</v>
      </c>
      <c r="Y49" s="650">
        <v>3.0489999999999999</v>
      </c>
      <c r="Z49" s="650">
        <v>3.6660000000000004</v>
      </c>
      <c r="AA49" s="650">
        <v>3.3259999999999996</v>
      </c>
      <c r="AB49" s="319"/>
      <c r="AE49" s="1023"/>
      <c r="AF49" s="1024"/>
      <c r="AG49" s="320"/>
      <c r="AH49" s="320"/>
      <c r="AI49" s="320"/>
      <c r="AJ49" s="320"/>
      <c r="AK49" s="320"/>
      <c r="AL49" s="320"/>
      <c r="AM49" s="320"/>
      <c r="AN49" s="320"/>
      <c r="AO49" s="320"/>
      <c r="AP49" s="320"/>
      <c r="AQ49" s="320"/>
      <c r="AR49" s="320"/>
      <c r="AS49" s="320"/>
      <c r="AT49" s="320"/>
      <c r="AU49" s="320"/>
      <c r="AV49" s="320"/>
      <c r="AW49" s="320"/>
      <c r="AX49" s="320"/>
      <c r="AY49" s="320"/>
      <c r="AZ49" s="320"/>
      <c r="BA49" s="320"/>
      <c r="BG49"/>
      <c r="BH49"/>
      <c r="BI49"/>
      <c r="BJ49"/>
      <c r="BK49"/>
      <c r="BL49"/>
      <c r="BM49"/>
      <c r="BN49"/>
      <c r="BO49"/>
      <c r="BP49"/>
      <c r="BQ49"/>
      <c r="BR49"/>
      <c r="BS49"/>
      <c r="BT49"/>
      <c r="BU49"/>
      <c r="BV49"/>
      <c r="BW49"/>
      <c r="BX49"/>
      <c r="BY49"/>
    </row>
    <row r="50" spans="1:258" x14ac:dyDescent="0.2">
      <c r="A50" s="10"/>
      <c r="B50" s="317"/>
      <c r="C50" s="321" t="s">
        <v>337</v>
      </c>
      <c r="D50" s="650">
        <v>273.57900000000001</v>
      </c>
      <c r="E50" s="650">
        <v>289.72199999999998</v>
      </c>
      <c r="F50" s="650">
        <v>280.84199999999998</v>
      </c>
      <c r="G50" s="650">
        <v>290.16199999999998</v>
      </c>
      <c r="H50" s="650">
        <v>279.85599999999999</v>
      </c>
      <c r="I50" s="650">
        <v>283.58600000000001</v>
      </c>
      <c r="J50" s="650">
        <v>308.00599999999997</v>
      </c>
      <c r="K50" s="650">
        <v>296.46600000000001</v>
      </c>
      <c r="L50" s="650">
        <v>296.70999999999998</v>
      </c>
      <c r="M50" s="650">
        <v>292.63900000000001</v>
      </c>
      <c r="N50" s="650">
        <v>294.35700000000003</v>
      </c>
      <c r="O50" s="650">
        <v>303.78100000000001</v>
      </c>
      <c r="P50" s="650">
        <v>296.14100000000002</v>
      </c>
      <c r="Q50" s="650">
        <v>304.75700000000001</v>
      </c>
      <c r="R50" s="650">
        <v>306.39100000000002</v>
      </c>
      <c r="S50" s="650">
        <v>305.548</v>
      </c>
      <c r="T50" s="650">
        <v>301.90199999999999</v>
      </c>
      <c r="U50" s="650">
        <v>280.125</v>
      </c>
      <c r="V50" s="650">
        <v>292.37099999999998</v>
      </c>
      <c r="W50" s="650">
        <v>291.00099999999998</v>
      </c>
      <c r="X50" s="650">
        <v>311.108</v>
      </c>
      <c r="Y50" s="650">
        <v>278.15100000000001</v>
      </c>
      <c r="Z50" s="650">
        <v>293.755</v>
      </c>
      <c r="AA50" s="650">
        <v>295.87700000000001</v>
      </c>
      <c r="AB50" s="319"/>
      <c r="AE50" s="1023"/>
      <c r="AF50" s="1024"/>
      <c r="AG50" s="320"/>
      <c r="AH50" s="320"/>
      <c r="AI50" s="320"/>
      <c r="AJ50" s="320"/>
      <c r="AK50" s="320"/>
      <c r="AL50" s="320"/>
      <c r="AM50" s="320"/>
      <c r="AN50" s="320"/>
      <c r="AO50" s="320"/>
      <c r="AP50" s="320"/>
      <c r="AQ50" s="320"/>
      <c r="AR50" s="320"/>
      <c r="AS50" s="320"/>
      <c r="AT50" s="320"/>
      <c r="AU50" s="320"/>
      <c r="AV50" s="320"/>
      <c r="AW50" s="320"/>
      <c r="AX50" s="320"/>
      <c r="AY50" s="320"/>
      <c r="AZ50" s="320"/>
      <c r="BA50" s="320"/>
      <c r="BG50"/>
      <c r="BH50"/>
      <c r="BI50"/>
      <c r="BJ50"/>
      <c r="BK50"/>
      <c r="BL50"/>
      <c r="BM50"/>
      <c r="BN50"/>
      <c r="BO50"/>
      <c r="BP50"/>
      <c r="BQ50"/>
      <c r="BR50"/>
      <c r="BS50"/>
      <c r="BT50"/>
      <c r="BU50"/>
      <c r="BV50"/>
      <c r="BW50"/>
      <c r="BX50"/>
      <c r="BY50"/>
    </row>
    <row r="51" spans="1:258" x14ac:dyDescent="0.2">
      <c r="A51" s="10"/>
      <c r="B51" s="317"/>
      <c r="C51" s="321" t="s">
        <v>338</v>
      </c>
      <c r="D51" s="650">
        <v>32.646000000000001</v>
      </c>
      <c r="E51" s="650">
        <v>33.103999999999999</v>
      </c>
      <c r="F51" s="650">
        <v>31.963999999999999</v>
      </c>
      <c r="G51" s="650">
        <v>31.9</v>
      </c>
      <c r="H51" s="650">
        <v>31.451000000000001</v>
      </c>
      <c r="I51" s="650">
        <v>31.552</v>
      </c>
      <c r="J51" s="650">
        <v>32.104999999999997</v>
      </c>
      <c r="K51" s="650">
        <v>31.19</v>
      </c>
      <c r="L51" s="650">
        <v>30.692</v>
      </c>
      <c r="M51" s="650">
        <v>28.748000000000001</v>
      </c>
      <c r="N51" s="650">
        <v>28.811</v>
      </c>
      <c r="O51" s="650">
        <v>28.285</v>
      </c>
      <c r="P51" s="650">
        <v>27.420999999999999</v>
      </c>
      <c r="Q51" s="650">
        <v>27.576000000000001</v>
      </c>
      <c r="R51" s="650">
        <v>28.434999999999999</v>
      </c>
      <c r="S51" s="650">
        <v>28.327999999999999</v>
      </c>
      <c r="T51" s="650">
        <v>26.875</v>
      </c>
      <c r="U51" s="650">
        <v>26.192</v>
      </c>
      <c r="V51" s="650">
        <v>25.962</v>
      </c>
      <c r="W51" s="650">
        <v>25.356999999999999</v>
      </c>
      <c r="X51" s="650">
        <v>25.608000000000001</v>
      </c>
      <c r="Y51" s="650">
        <v>25.131</v>
      </c>
      <c r="Z51" s="650">
        <v>24.812000000000001</v>
      </c>
      <c r="AA51" s="650">
        <v>25.032</v>
      </c>
      <c r="AB51" s="319"/>
      <c r="AE51" s="1023"/>
      <c r="AF51" s="1024"/>
      <c r="AG51" s="320"/>
      <c r="AH51" s="320"/>
      <c r="AI51" s="320"/>
      <c r="AJ51" s="320"/>
      <c r="AK51" s="320"/>
      <c r="AL51" s="320"/>
      <c r="AM51" s="320"/>
      <c r="AN51" s="320"/>
      <c r="AO51" s="320"/>
      <c r="AP51" s="320"/>
      <c r="AQ51" s="320"/>
      <c r="AR51" s="320"/>
      <c r="AS51" s="320"/>
      <c r="AT51" s="320"/>
      <c r="AU51" s="320"/>
      <c r="AV51" s="320"/>
      <c r="AW51" s="320"/>
      <c r="AX51" s="320"/>
      <c r="AY51" s="320"/>
      <c r="AZ51" s="320"/>
      <c r="BA51" s="320"/>
      <c r="BG51"/>
      <c r="BH51"/>
      <c r="BI51"/>
      <c r="BJ51"/>
      <c r="BK51"/>
      <c r="BL51"/>
      <c r="BM51"/>
      <c r="BN51"/>
      <c r="BO51"/>
      <c r="BP51"/>
      <c r="BQ51"/>
      <c r="BR51"/>
      <c r="BS51"/>
      <c r="BT51"/>
      <c r="BU51"/>
      <c r="BV51"/>
      <c r="BW51"/>
      <c r="BX51"/>
      <c r="BY51"/>
    </row>
    <row r="52" spans="1:258" x14ac:dyDescent="0.2">
      <c r="A52" s="10"/>
      <c r="B52" s="317"/>
      <c r="C52" s="321" t="s">
        <v>339</v>
      </c>
      <c r="D52" s="650">
        <v>121.937</v>
      </c>
      <c r="E52" s="650">
        <v>129.60599999999999</v>
      </c>
      <c r="F52" s="650">
        <v>124.89700000000001</v>
      </c>
      <c r="G52" s="650">
        <v>124.432</v>
      </c>
      <c r="H52" s="650">
        <v>123.578</v>
      </c>
      <c r="I52" s="650">
        <v>127.44499999999999</v>
      </c>
      <c r="J52" s="650">
        <v>137.845</v>
      </c>
      <c r="K52" s="650">
        <v>131.38399999999999</v>
      </c>
      <c r="L52" s="650">
        <v>134.01499999999999</v>
      </c>
      <c r="M52" s="650">
        <v>136.376</v>
      </c>
      <c r="N52" s="650">
        <v>130.327</v>
      </c>
      <c r="O52" s="650">
        <v>143.10899999999998</v>
      </c>
      <c r="P52" s="650">
        <v>140.34899999999999</v>
      </c>
      <c r="Q52" s="650">
        <v>148.87100000000001</v>
      </c>
      <c r="R52" s="650">
        <v>151.44800000000001</v>
      </c>
      <c r="S52" s="650">
        <v>156.16500000000002</v>
      </c>
      <c r="T52" s="650">
        <v>161.02300000000002</v>
      </c>
      <c r="U52" s="650">
        <v>153.17699999999999</v>
      </c>
      <c r="V52" s="650">
        <v>163.77600000000001</v>
      </c>
      <c r="W52" s="650">
        <v>159.393</v>
      </c>
      <c r="X52" s="650">
        <v>170.17699999999999</v>
      </c>
      <c r="Y52" s="650">
        <v>155.53100000000001</v>
      </c>
      <c r="Z52" s="650">
        <v>157.27799999999999</v>
      </c>
      <c r="AA52" s="650">
        <v>157.71799999999999</v>
      </c>
      <c r="AB52" s="319"/>
      <c r="AE52" s="1023"/>
      <c r="AF52" s="1024"/>
      <c r="AG52" s="320"/>
      <c r="AH52" s="320"/>
      <c r="AI52" s="320"/>
      <c r="AJ52" s="320"/>
      <c r="AK52" s="320"/>
      <c r="AL52" s="320"/>
      <c r="AM52" s="320"/>
      <c r="AN52" s="320"/>
      <c r="AO52" s="320"/>
      <c r="AP52" s="320"/>
      <c r="AQ52" s="320"/>
      <c r="AR52" s="320"/>
      <c r="AS52" s="320"/>
      <c r="AT52" s="320"/>
      <c r="AU52" s="320"/>
      <c r="AV52" s="320"/>
      <c r="AW52" s="320"/>
      <c r="AX52" s="320"/>
      <c r="AY52" s="320"/>
      <c r="AZ52" s="320"/>
      <c r="BA52" s="320"/>
      <c r="BG52"/>
      <c r="BH52"/>
      <c r="BI52"/>
      <c r="BJ52"/>
      <c r="BK52"/>
      <c r="BL52"/>
      <c r="BM52"/>
      <c r="BN52"/>
      <c r="BO52"/>
      <c r="BP52"/>
      <c r="BQ52"/>
      <c r="BR52"/>
      <c r="BS52"/>
      <c r="BT52"/>
      <c r="BU52"/>
      <c r="BV52"/>
      <c r="BW52"/>
      <c r="BX52"/>
      <c r="BY52"/>
    </row>
    <row r="53" spans="1:258" ht="6" customHeight="1" x14ac:dyDescent="0.2">
      <c r="A53" s="10"/>
      <c r="B53" s="317"/>
      <c r="C53" s="321"/>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319"/>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G53"/>
      <c r="BH53"/>
      <c r="BI53"/>
      <c r="BJ53"/>
      <c r="BK53"/>
      <c r="BL53"/>
      <c r="BM53"/>
      <c r="BN53"/>
      <c r="BO53"/>
      <c r="BP53"/>
      <c r="BQ53"/>
      <c r="BR53"/>
      <c r="BS53"/>
      <c r="BT53"/>
      <c r="BU53"/>
      <c r="BV53"/>
      <c r="BW53"/>
      <c r="BX53"/>
      <c r="BY53"/>
    </row>
    <row r="54" spans="1:258" x14ac:dyDescent="0.2">
      <c r="A54" s="10"/>
      <c r="B54" s="317"/>
      <c r="C54" s="325" t="s">
        <v>363</v>
      </c>
      <c r="D54" s="649">
        <f>'3.2.11 CO2 Emiss-Trans, EU28'!$M$7</f>
        <v>4615.4227706200008</v>
      </c>
      <c r="E54" s="649">
        <f>'3.2.11 CO2 Emiss-Trans, EU28'!$M$8</f>
        <v>4554.5238282800001</v>
      </c>
      <c r="F54" s="649">
        <f>'3.2.11 CO2 Emiss-Trans, EU28'!$M$9</f>
        <v>4403.0762065700001</v>
      </c>
      <c r="G54" s="649">
        <f>'3.2.11 CO2 Emiss-Trans, EU28'!$M$10</f>
        <v>4332.5417863100001</v>
      </c>
      <c r="H54" s="649">
        <f>'3.2.11 CO2 Emiss-Trans, EU28'!$M$11</f>
        <v>4311.4683014100001</v>
      </c>
      <c r="I54" s="649">
        <f>'3.2.11 CO2 Emiss-Trans, EU28'!$M$12</f>
        <v>4365.2047846699998</v>
      </c>
      <c r="J54" s="649">
        <f>'3.2.11 CO2 Emiss-Trans, EU28'!$M$13</f>
        <v>4477.2603337999999</v>
      </c>
      <c r="K54" s="649">
        <f>'3.2.11 CO2 Emiss-Trans, EU28'!$M$14</f>
        <v>4399.6618184400004</v>
      </c>
      <c r="L54" s="649">
        <f>'3.2.11 CO2 Emiss-Trans, EU28'!$M$15</f>
        <v>4409.1852701799999</v>
      </c>
      <c r="M54" s="649">
        <f>'3.2.11 CO2 Emiss-Trans, EU28'!$M$16</f>
        <v>4345.0261138199994</v>
      </c>
      <c r="N54" s="649">
        <f>'3.2.11 CO2 Emiss-Trans, EU28'!$M$17</f>
        <v>4384.3431062899999</v>
      </c>
      <c r="O54" s="649">
        <f>'3.2.11 CO2 Emiss-Trans, EU28'!$M$18</f>
        <v>4458.7549343700002</v>
      </c>
      <c r="P54" s="649">
        <f>'3.2.11 CO2 Emiss-Trans, EU28'!$M$19</f>
        <v>4433.8560329299999</v>
      </c>
      <c r="Q54" s="649">
        <f>'3.2.11 CO2 Emiss-Trans, EU28'!$M$20</f>
        <v>4538.7538368299993</v>
      </c>
      <c r="R54" s="649">
        <f>'3.2.11 CO2 Emiss-Trans, EU28'!$M$21</f>
        <v>4566.5799505899995</v>
      </c>
      <c r="S54" s="649">
        <f>'3.2.11 CO2 Emiss-Trans, EU28'!$M$22</f>
        <v>4558.6849299299993</v>
      </c>
      <c r="T54" s="649">
        <f>'3.2.11 CO2 Emiss-Trans, EU28'!$M$23</f>
        <v>4585.8168284900003</v>
      </c>
      <c r="U54" s="649">
        <f>'3.2.11 CO2 Emiss-Trans, EU28'!$M$24</f>
        <v>4542.2493610599995</v>
      </c>
      <c r="V54" s="649">
        <f>'3.2.11 CO2 Emiss-Trans, EU28'!$M$25</f>
        <v>4440.8873475399996</v>
      </c>
      <c r="W54" s="649">
        <f>'3.2.11 CO2 Emiss-Trans, EU28'!$M$26</f>
        <v>4078.25948771</v>
      </c>
      <c r="X54" s="649">
        <f>'3.2.11 CO2 Emiss-Trans, EU28'!$M$27</f>
        <v>4193.6142839900003</v>
      </c>
      <c r="Y54" s="649">
        <f>'3.2.11 CO2 Emiss-Trans, EU28'!$M$28</f>
        <v>4061.97550503</v>
      </c>
      <c r="Z54" s="649">
        <f>'3.2.11 CO2 Emiss-Trans, EU28'!$M$29</f>
        <v>3994.9705849299999</v>
      </c>
      <c r="AA54" s="649"/>
      <c r="AB54" s="319"/>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G54"/>
      <c r="BH54"/>
      <c r="BI54"/>
      <c r="BJ54"/>
      <c r="BK54"/>
      <c r="BL54"/>
      <c r="BM54"/>
      <c r="BN54"/>
      <c r="BO54"/>
      <c r="BP54"/>
      <c r="BQ54"/>
      <c r="BR54"/>
      <c r="BS54"/>
      <c r="BT54"/>
      <c r="BU54"/>
      <c r="BV54"/>
      <c r="BW54"/>
      <c r="BX54"/>
      <c r="BY54"/>
    </row>
    <row r="55" spans="1:258" x14ac:dyDescent="0.2">
      <c r="A55" s="10"/>
      <c r="B55" s="317"/>
      <c r="C55" s="326" t="s">
        <v>469</v>
      </c>
      <c r="D55" s="968">
        <v>173.1563098057897</v>
      </c>
      <c r="E55" s="968">
        <v>173.35010301531196</v>
      </c>
      <c r="F55" s="968">
        <v>170.0101300151853</v>
      </c>
      <c r="G55" s="968">
        <v>170.11429646167556</v>
      </c>
      <c r="H55" s="968">
        <v>169.3475358690159</v>
      </c>
      <c r="I55" s="968">
        <v>173.55334701908211</v>
      </c>
      <c r="J55" s="968">
        <v>176.09109575895704</v>
      </c>
      <c r="K55" s="968">
        <v>170.17568996990306</v>
      </c>
      <c r="L55" s="968">
        <v>166.27435953903532</v>
      </c>
      <c r="M55" s="968">
        <v>160.24151700935946</v>
      </c>
      <c r="N55" s="968">
        <v>155.36389410710765</v>
      </c>
      <c r="O55" s="968">
        <v>155.45164356489164</v>
      </c>
      <c r="P55" s="968">
        <v>152.98095074290774</v>
      </c>
      <c r="Q55" s="968">
        <v>153.88710957331222</v>
      </c>
      <c r="R55" s="968">
        <v>151.86982035040765</v>
      </c>
      <c r="S55" s="968">
        <v>149.33911238544601</v>
      </c>
      <c r="T55" s="968">
        <v>144.94755388493823</v>
      </c>
      <c r="U55" s="968">
        <v>138.44024910213992</v>
      </c>
      <c r="V55" s="968">
        <v>137.32111990665379</v>
      </c>
      <c r="W55" s="968">
        <v>135.40295761988483</v>
      </c>
      <c r="X55" s="968">
        <v>137.65706139668416</v>
      </c>
      <c r="Y55" s="968">
        <v>130.50308901138126</v>
      </c>
      <c r="Z55" s="968">
        <v>130.23652900290514</v>
      </c>
      <c r="AA55" s="968">
        <v>128.68508881309069</v>
      </c>
      <c r="AB55" s="319"/>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G55"/>
      <c r="BH55"/>
      <c r="BI55"/>
      <c r="BJ55"/>
      <c r="BK55"/>
      <c r="BL55"/>
      <c r="BM55"/>
      <c r="BN55"/>
      <c r="BO55"/>
      <c r="BP55"/>
      <c r="BQ55"/>
      <c r="BR55"/>
      <c r="BS55"/>
      <c r="BT55"/>
      <c r="BU55"/>
      <c r="BV55"/>
      <c r="BW55"/>
      <c r="BX55"/>
      <c r="BY55"/>
    </row>
    <row r="56" spans="1:258" x14ac:dyDescent="0.2">
      <c r="A56" s="10"/>
      <c r="B56" s="317"/>
      <c r="C56" s="325" t="s">
        <v>340</v>
      </c>
      <c r="D56" s="969">
        <f>D54/D23</f>
        <v>2.7682166884005257</v>
      </c>
      <c r="E56" s="969">
        <f t="shared" ref="E56:Z56" si="0">E54/E23</f>
        <v>2.7286371673126015</v>
      </c>
      <c r="F56" s="969">
        <f t="shared" si="0"/>
        <v>2.6897277188473772</v>
      </c>
      <c r="G56" s="969">
        <f t="shared" si="0"/>
        <v>2.6450194055616607</v>
      </c>
      <c r="H56" s="969">
        <f t="shared" si="0"/>
        <v>2.6440717234089921</v>
      </c>
      <c r="I56" s="969">
        <f t="shared" si="0"/>
        <v>2.612152602796697</v>
      </c>
      <c r="J56" s="969">
        <f t="shared" si="0"/>
        <v>2.5892330335001943</v>
      </c>
      <c r="K56" s="969">
        <f t="shared" si="0"/>
        <v>2.5641191651984987</v>
      </c>
      <c r="L56" s="969">
        <f t="shared" si="0"/>
        <v>2.5528114311702024</v>
      </c>
      <c r="M56" s="969">
        <f t="shared" si="0"/>
        <v>2.5345981439619756</v>
      </c>
      <c r="N56" s="969">
        <f t="shared" si="0"/>
        <v>2.5389399749195061</v>
      </c>
      <c r="O56" s="969">
        <f t="shared" si="0"/>
        <v>2.5253254016558526</v>
      </c>
      <c r="P56" s="969">
        <f t="shared" si="0"/>
        <v>2.5185938547097928</v>
      </c>
      <c r="Q56" s="969">
        <f t="shared" si="0"/>
        <v>2.5263791537812854</v>
      </c>
      <c r="R56" s="969">
        <f t="shared" si="0"/>
        <v>2.5116394426859578</v>
      </c>
      <c r="S56" s="969">
        <f t="shared" si="0"/>
        <v>2.4982736825915444</v>
      </c>
      <c r="T56" s="969">
        <f t="shared" si="0"/>
        <v>2.5029087124951221</v>
      </c>
      <c r="U56" s="969">
        <f t="shared" si="0"/>
        <v>2.5172179790320932</v>
      </c>
      <c r="V56" s="969">
        <f t="shared" si="0"/>
        <v>2.4679192082118608</v>
      </c>
      <c r="W56" s="969">
        <f t="shared" si="0"/>
        <v>2.404546229860701</v>
      </c>
      <c r="X56" s="969">
        <f t="shared" si="0"/>
        <v>2.3819057816737694</v>
      </c>
      <c r="Y56" s="969">
        <f t="shared" si="0"/>
        <v>2.3921131078400775</v>
      </c>
      <c r="Z56" s="969">
        <f t="shared" si="0"/>
        <v>2.3693823635578601</v>
      </c>
      <c r="AA56" s="969"/>
      <c r="AB56" s="319"/>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G56"/>
      <c r="BH56"/>
      <c r="BI56"/>
      <c r="BJ56"/>
      <c r="BK56"/>
      <c r="BL56"/>
      <c r="BM56"/>
      <c r="BN56"/>
      <c r="BO56"/>
      <c r="BP56"/>
      <c r="BQ56"/>
      <c r="BR56"/>
      <c r="BS56"/>
      <c r="BT56"/>
      <c r="BU56"/>
      <c r="BV56"/>
      <c r="BW56"/>
      <c r="BX56"/>
      <c r="BY56"/>
    </row>
    <row r="57" spans="1:258" x14ac:dyDescent="0.2">
      <c r="A57" s="10"/>
      <c r="B57" s="317"/>
      <c r="C57" s="326" t="s">
        <v>341</v>
      </c>
      <c r="D57" s="651">
        <v>44.258994411439076</v>
      </c>
      <c r="E57" s="651">
        <v>44.811949681105531</v>
      </c>
      <c r="F57" s="651">
        <v>45.690481002787777</v>
      </c>
      <c r="G57" s="651">
        <v>43.90848980581741</v>
      </c>
      <c r="H57" s="651">
        <v>42.815507223490798</v>
      </c>
      <c r="I57" s="651">
        <v>43.034275434083227</v>
      </c>
      <c r="J57" s="651">
        <v>43.685165630033943</v>
      </c>
      <c r="K57" s="651">
        <v>44.59918961928966</v>
      </c>
      <c r="L57" s="651">
        <v>45.920148604906991</v>
      </c>
      <c r="M57" s="651">
        <v>45.0940145209644</v>
      </c>
      <c r="N57" s="651">
        <v>46.705282422935227</v>
      </c>
      <c r="O57" s="651">
        <v>47.370332133666999</v>
      </c>
      <c r="P57" s="651">
        <v>47.520487410068952</v>
      </c>
      <c r="Q57" s="651">
        <v>48.838422410503512</v>
      </c>
      <c r="R57" s="651">
        <v>50.156076704225804</v>
      </c>
      <c r="S57" s="651">
        <v>52.248747584637037</v>
      </c>
      <c r="T57" s="651">
        <v>53.633884752084327</v>
      </c>
      <c r="U57" s="651">
        <v>52.919836111105134</v>
      </c>
      <c r="V57" s="651">
        <v>54.733292508234712</v>
      </c>
      <c r="W57" s="651">
        <v>53.669056502129074</v>
      </c>
      <c r="X57" s="651">
        <v>52.768946162695471</v>
      </c>
      <c r="Y57" s="651">
        <v>54.020957708559756</v>
      </c>
      <c r="Z57" s="651">
        <v>53.343243775508853</v>
      </c>
      <c r="AA57" s="651">
        <v>53.190229390358013</v>
      </c>
      <c r="AB57" s="319"/>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G57"/>
      <c r="BH57"/>
      <c r="BI57"/>
      <c r="BJ57"/>
      <c r="BK57"/>
      <c r="BL57"/>
      <c r="BM57"/>
      <c r="BN57"/>
      <c r="BO57"/>
      <c r="BP57"/>
      <c r="BQ57"/>
      <c r="BR57"/>
      <c r="BS57"/>
      <c r="BT57"/>
      <c r="BU57"/>
      <c r="BV57"/>
      <c r="BW57"/>
      <c r="BX57"/>
      <c r="BY57"/>
    </row>
    <row r="58" spans="1:258" x14ac:dyDescent="0.2">
      <c r="A58" s="10"/>
      <c r="B58" s="328"/>
      <c r="C58" s="332" t="s">
        <v>364</v>
      </c>
      <c r="D58" s="652"/>
      <c r="E58" s="652"/>
      <c r="F58" s="652"/>
      <c r="G58" s="652"/>
      <c r="H58" s="652"/>
      <c r="I58" s="652"/>
      <c r="J58" s="652"/>
      <c r="K58" s="652"/>
      <c r="L58" s="652"/>
      <c r="M58" s="652"/>
      <c r="N58" s="652"/>
      <c r="O58" s="652"/>
      <c r="P58" s="652"/>
      <c r="Q58" s="652"/>
      <c r="R58" s="652"/>
      <c r="S58" s="971">
        <v>1.40760281250695</v>
      </c>
      <c r="T58" s="971">
        <v>2.08356520409902</v>
      </c>
      <c r="U58" s="971">
        <v>2.7806383225656601</v>
      </c>
      <c r="V58" s="971">
        <v>3.5193303103975402</v>
      </c>
      <c r="W58" s="971">
        <v>4.2701632031207701</v>
      </c>
      <c r="X58" s="971">
        <v>4.7772454091076906</v>
      </c>
      <c r="Y58" s="971">
        <v>3.38501669466496</v>
      </c>
      <c r="Z58" s="971">
        <v>5.0575434315616503</v>
      </c>
      <c r="AA58" s="971">
        <v>5.3537132030480699</v>
      </c>
      <c r="AB58" s="319"/>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G58"/>
      <c r="BH58"/>
      <c r="BI58"/>
      <c r="BJ58"/>
      <c r="BK58"/>
      <c r="BL58"/>
      <c r="BM58"/>
      <c r="BN58"/>
      <c r="BO58"/>
      <c r="BP58"/>
      <c r="BQ58"/>
      <c r="BR58"/>
      <c r="BS58"/>
      <c r="BT58"/>
      <c r="BU58"/>
      <c r="BV58"/>
      <c r="BW58"/>
      <c r="BX58"/>
      <c r="BY58"/>
    </row>
    <row r="59" spans="1:258" s="333" customFormat="1" ht="24" customHeight="1" x14ac:dyDescent="0.2">
      <c r="B59" s="334"/>
      <c r="C59" s="1063" t="s">
        <v>472</v>
      </c>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1063"/>
      <c r="Z59" s="1063"/>
      <c r="AA59" s="1036"/>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row>
    <row r="60" spans="1:258"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354"/>
      <c r="AA60" s="354"/>
      <c r="BG60"/>
      <c r="BH60"/>
      <c r="BI60"/>
      <c r="BJ60"/>
      <c r="BK60"/>
      <c r="BL60"/>
      <c r="BM60"/>
      <c r="BN60"/>
      <c r="BO60"/>
      <c r="BP60"/>
      <c r="BQ60"/>
      <c r="BR60"/>
      <c r="BS60"/>
      <c r="BT60"/>
      <c r="BU60"/>
      <c r="BV60"/>
      <c r="BW60"/>
      <c r="BX60"/>
      <c r="BY60"/>
    </row>
    <row r="61" spans="1:258" x14ac:dyDescent="0.2">
      <c r="A61" s="10"/>
      <c r="B61" s="10"/>
      <c r="C61" s="10"/>
      <c r="D61" s="338"/>
      <c r="E61" s="338"/>
      <c r="F61" s="338"/>
      <c r="G61" s="338"/>
      <c r="H61" s="338"/>
      <c r="I61" s="338"/>
      <c r="J61" s="338"/>
      <c r="K61" s="338"/>
      <c r="L61" s="338"/>
      <c r="M61" s="338"/>
      <c r="N61" s="338"/>
      <c r="O61" s="338"/>
      <c r="P61" s="338"/>
      <c r="Q61" s="338"/>
      <c r="R61" s="338"/>
      <c r="S61" s="338"/>
      <c r="T61" s="987"/>
      <c r="U61" s="987"/>
      <c r="V61" s="987"/>
      <c r="W61" s="987"/>
      <c r="X61" s="987"/>
      <c r="Y61" s="338"/>
      <c r="Z61" s="329"/>
      <c r="AA61" s="329"/>
      <c r="AB61" s="329"/>
      <c r="BG61"/>
      <c r="BH61"/>
      <c r="BI61"/>
      <c r="BJ61"/>
      <c r="BK61"/>
      <c r="BL61"/>
      <c r="BM61"/>
      <c r="BN61"/>
      <c r="BO61"/>
      <c r="BP61"/>
      <c r="BQ61"/>
      <c r="BR61"/>
      <c r="BS61"/>
      <c r="BT61"/>
      <c r="BU61"/>
      <c r="BV61"/>
      <c r="BW61"/>
      <c r="BX61"/>
      <c r="BY61"/>
    </row>
    <row r="62" spans="1:258" x14ac:dyDescent="0.2">
      <c r="A62" s="10"/>
      <c r="B62" s="10"/>
      <c r="C62" s="10"/>
      <c r="D62" s="1042"/>
      <c r="E62" s="1042"/>
      <c r="F62" s="1042"/>
      <c r="G62" s="1042"/>
      <c r="H62" s="1042"/>
      <c r="I62" s="1042"/>
      <c r="J62" s="1042"/>
      <c r="K62" s="1042"/>
      <c r="L62" s="1042"/>
      <c r="M62" s="1042"/>
      <c r="N62" s="1042"/>
      <c r="O62" s="1042"/>
      <c r="P62" s="1042"/>
      <c r="Q62" s="1042"/>
      <c r="R62" s="1042"/>
      <c r="S62" s="1042"/>
      <c r="T62" s="1042"/>
      <c r="U62" s="1042"/>
      <c r="V62" s="1042"/>
      <c r="W62" s="1042"/>
      <c r="X62" s="1042"/>
      <c r="Y62" s="1042"/>
      <c r="Z62" s="1042"/>
      <c r="AA62" s="1042"/>
      <c r="AB62" s="1042"/>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row>
    <row r="63" spans="1:258" x14ac:dyDescent="0.2">
      <c r="A63" s="10"/>
      <c r="B63" s="10"/>
      <c r="C63" s="10"/>
      <c r="D63" s="1039"/>
      <c r="E63" s="1039"/>
      <c r="F63" s="1039"/>
      <c r="G63" s="1039"/>
      <c r="H63" s="1039"/>
      <c r="I63" s="1039"/>
      <c r="J63" s="1039"/>
      <c r="K63" s="1039"/>
      <c r="L63" s="1039"/>
      <c r="M63" s="1039"/>
      <c r="N63" s="1039"/>
      <c r="O63" s="1039"/>
      <c r="P63" s="1039"/>
      <c r="Q63" s="1039"/>
      <c r="R63" s="1039"/>
      <c r="S63" s="1039"/>
      <c r="T63" s="1039"/>
      <c r="U63" s="1039"/>
      <c r="V63" s="1039"/>
      <c r="W63" s="1039"/>
      <c r="X63" s="1039"/>
      <c r="Y63" s="1039"/>
      <c r="Z63" s="1039"/>
      <c r="AA63" s="1039"/>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c r="IW63" s="10"/>
      <c r="IX63" s="10"/>
    </row>
    <row r="64" spans="1:258" x14ac:dyDescent="0.2">
      <c r="A64" s="10"/>
      <c r="B64" s="10"/>
      <c r="C64" s="10"/>
      <c r="D64" s="1039"/>
      <c r="E64" s="1039"/>
      <c r="F64" s="1039"/>
      <c r="G64" s="1039"/>
      <c r="H64" s="1039"/>
      <c r="I64" s="1045"/>
      <c r="J64" s="1045"/>
      <c r="K64" s="1045"/>
      <c r="L64" s="1045"/>
      <c r="M64" s="1045"/>
      <c r="N64" s="1045"/>
      <c r="O64" s="1045"/>
      <c r="P64" s="1045"/>
      <c r="Q64" s="1045"/>
      <c r="R64" s="1045"/>
      <c r="S64" s="1045"/>
      <c r="T64" s="1045"/>
      <c r="U64" s="1045"/>
      <c r="V64" s="1045"/>
      <c r="W64" s="1045"/>
      <c r="X64" s="1045"/>
      <c r="Y64" s="1045"/>
      <c r="Z64" s="1045"/>
      <c r="AA64" s="1045"/>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row>
    <row r="65" spans="1:258" x14ac:dyDescent="0.2">
      <c r="A65" s="10"/>
      <c r="B65" s="10"/>
      <c r="C65" s="10"/>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row>
    <row r="66" spans="1:258" x14ac:dyDescent="0.2">
      <c r="A66" s="10"/>
      <c r="B66" s="10"/>
      <c r="C66" s="1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row>
    <row r="67" spans="1:258" x14ac:dyDescent="0.2">
      <c r="A67" s="10"/>
      <c r="B67" s="10"/>
      <c r="C67" s="10"/>
      <c r="D67" s="970"/>
      <c r="E67" s="970"/>
      <c r="F67" s="970"/>
      <c r="G67" s="970"/>
      <c r="H67" s="970"/>
      <c r="I67" s="970"/>
      <c r="J67" s="970"/>
      <c r="K67" s="970"/>
      <c r="L67" s="970"/>
      <c r="M67" s="970"/>
      <c r="N67" s="970"/>
      <c r="O67" s="970"/>
      <c r="P67" s="970"/>
      <c r="Q67" s="970"/>
      <c r="R67" s="970"/>
      <c r="S67" s="970"/>
      <c r="T67" s="970"/>
      <c r="U67" s="970"/>
      <c r="V67" s="970"/>
      <c r="W67" s="970"/>
      <c r="X67" s="970"/>
      <c r="Y67" s="970"/>
      <c r="Z67" s="970"/>
      <c r="AA67" s="97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row>
    <row r="68" spans="1:258" x14ac:dyDescent="0.2">
      <c r="A68" s="10"/>
      <c r="B68" s="10"/>
      <c r="C68" s="10"/>
      <c r="D68" s="1021"/>
      <c r="E68" s="1021"/>
      <c r="F68" s="1021"/>
      <c r="G68" s="1021"/>
      <c r="H68" s="1021"/>
      <c r="I68" s="1021"/>
      <c r="J68" s="1021"/>
      <c r="K68" s="1021"/>
      <c r="L68" s="1021"/>
      <c r="M68" s="1021"/>
      <c r="N68" s="1021"/>
      <c r="O68" s="1021"/>
      <c r="P68" s="1021"/>
      <c r="Q68" s="1021"/>
      <c r="R68" s="1021"/>
      <c r="S68" s="1021"/>
      <c r="T68" s="1021"/>
      <c r="U68" s="1021"/>
      <c r="V68" s="1021"/>
      <c r="W68" s="1021"/>
      <c r="X68" s="1021"/>
      <c r="Y68" s="1021"/>
      <c r="Z68" s="1021"/>
      <c r="AA68" s="1021"/>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row>
    <row r="69" spans="1:258"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354"/>
      <c r="AA69" s="354"/>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row>
    <row r="70" spans="1:258" x14ac:dyDescent="0.2">
      <c r="A70" s="10"/>
      <c r="B70" s="10"/>
      <c r="C70" s="10"/>
      <c r="D70" s="970"/>
      <c r="E70" s="970"/>
      <c r="F70" s="970"/>
      <c r="G70" s="970"/>
      <c r="H70" s="970"/>
      <c r="I70" s="970"/>
      <c r="J70" s="970"/>
      <c r="K70" s="970"/>
      <c r="L70" s="970"/>
      <c r="M70" s="970"/>
      <c r="N70" s="970"/>
      <c r="O70" s="970"/>
      <c r="P70" s="970"/>
      <c r="Q70" s="970"/>
      <c r="R70" s="970"/>
      <c r="S70" s="970"/>
      <c r="T70" s="970"/>
      <c r="U70" s="970"/>
      <c r="V70" s="970"/>
      <c r="W70" s="970"/>
      <c r="X70" s="970"/>
      <c r="Y70" s="970"/>
      <c r="Z70" s="970"/>
      <c r="AA70" s="97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row>
    <row r="71" spans="1:258" x14ac:dyDescent="0.2">
      <c r="A71" s="10"/>
      <c r="B71" s="10"/>
      <c r="C71" s="10"/>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0"/>
      <c r="AA71" s="102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row>
    <row r="72" spans="1:258" x14ac:dyDescent="0.2">
      <c r="A72" s="10"/>
      <c r="B72" s="10"/>
      <c r="C72" s="10"/>
      <c r="D72" s="970"/>
      <c r="E72" s="970"/>
      <c r="F72" s="970"/>
      <c r="G72" s="970"/>
      <c r="H72" s="970"/>
      <c r="I72" s="970"/>
      <c r="J72" s="970"/>
      <c r="K72" s="970"/>
      <c r="L72" s="970"/>
      <c r="M72" s="970"/>
      <c r="N72" s="970"/>
      <c r="O72" s="970"/>
      <c r="P72" s="970"/>
      <c r="Q72" s="970"/>
      <c r="R72" s="970"/>
      <c r="S72" s="970"/>
      <c r="T72" s="970"/>
      <c r="U72" s="970"/>
      <c r="V72" s="970"/>
      <c r="W72" s="970"/>
      <c r="X72" s="970"/>
      <c r="Y72" s="970"/>
      <c r="Z72" s="970"/>
      <c r="AA72" s="97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row>
    <row r="73" spans="1:258" x14ac:dyDescent="0.2">
      <c r="A73" s="10"/>
      <c r="B73" s="10"/>
      <c r="C73" s="10"/>
      <c r="D73" s="970"/>
      <c r="E73" s="970"/>
      <c r="F73" s="970"/>
      <c r="G73" s="970"/>
      <c r="H73" s="970"/>
      <c r="I73" s="970"/>
      <c r="J73" s="970"/>
      <c r="K73" s="970"/>
      <c r="L73" s="970"/>
      <c r="M73" s="970"/>
      <c r="N73" s="970"/>
      <c r="O73" s="970"/>
      <c r="P73" s="970"/>
      <c r="Q73" s="970"/>
      <c r="R73" s="970"/>
      <c r="S73" s="970"/>
      <c r="T73" s="970"/>
      <c r="U73" s="970"/>
      <c r="V73" s="970"/>
      <c r="W73" s="970"/>
      <c r="X73" s="970"/>
      <c r="Y73" s="970"/>
      <c r="Z73" s="970"/>
      <c r="AA73" s="97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row>
    <row r="74" spans="1:258"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354"/>
      <c r="AA74" s="354"/>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row>
    <row r="75" spans="1:258"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354"/>
      <c r="AA75" s="354"/>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row>
    <row r="76" spans="1:258"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354"/>
      <c r="AA76" s="354"/>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row>
    <row r="77" spans="1:258"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354"/>
      <c r="AA77" s="354"/>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c r="IW77" s="10"/>
      <c r="IX77" s="10"/>
    </row>
    <row r="78" spans="1:258"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354"/>
      <c r="AA78" s="354"/>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c r="IW78" s="10"/>
      <c r="IX78" s="10"/>
    </row>
    <row r="79" spans="1:258"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354"/>
      <c r="AA79" s="354"/>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row>
    <row r="80" spans="1:258"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354"/>
      <c r="AA80" s="354"/>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c r="IW80" s="10"/>
      <c r="IX80" s="10"/>
    </row>
    <row r="81" spans="1:258"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354"/>
      <c r="AA81" s="354"/>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c r="IW81" s="10"/>
      <c r="IX81" s="10"/>
    </row>
    <row r="82" spans="1:258"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354"/>
      <c r="AA82" s="354"/>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c r="IW82" s="10"/>
      <c r="IX82" s="10"/>
    </row>
    <row r="83" spans="1:258"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354"/>
      <c r="AA83" s="354"/>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row>
    <row r="84" spans="1:258"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354"/>
      <c r="AA84" s="354"/>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c r="IW84" s="10"/>
      <c r="IX84" s="10"/>
    </row>
    <row r="85" spans="1:258"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354"/>
      <c r="AA85" s="354"/>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row>
    <row r="86" spans="1:258"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354"/>
      <c r="AA86" s="354"/>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c r="IW86" s="10"/>
      <c r="IX86" s="10"/>
    </row>
    <row r="87" spans="1:258"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354"/>
      <c r="AA87" s="354"/>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c r="IW87" s="10"/>
      <c r="IX87" s="10"/>
    </row>
    <row r="88" spans="1:258"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354"/>
      <c r="AA88" s="354"/>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c r="IW88" s="10"/>
      <c r="IX88" s="10"/>
    </row>
    <row r="89" spans="1:258"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354"/>
      <c r="AA89" s="354"/>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c r="IW89" s="10"/>
      <c r="IX89" s="10"/>
    </row>
    <row r="90" spans="1:258"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354"/>
      <c r="AA90" s="354"/>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c r="IW90" s="10"/>
      <c r="IX90" s="10"/>
    </row>
    <row r="91" spans="1:258"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354"/>
      <c r="AA91" s="354"/>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row>
    <row r="92" spans="1:258"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354"/>
      <c r="AA92" s="354"/>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row>
    <row r="93" spans="1:258"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354"/>
      <c r="AA93" s="354"/>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row>
    <row r="94" spans="1:258"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354"/>
      <c r="AA94" s="354"/>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row>
    <row r="95" spans="1:258"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354"/>
      <c r="AA95" s="354"/>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row>
    <row r="96" spans="1:258"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354"/>
      <c r="AA96" s="354"/>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row>
    <row r="97" spans="1:258"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354"/>
      <c r="AA97" s="354"/>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row>
    <row r="98" spans="1:258"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354"/>
      <c r="AA98" s="354"/>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row>
    <row r="99" spans="1:258"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354"/>
      <c r="AA99" s="354"/>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c r="IW99" s="10"/>
      <c r="IX99" s="10"/>
    </row>
    <row r="100" spans="1:258"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354"/>
      <c r="AA100" s="354"/>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c r="IW100" s="10"/>
      <c r="IX100" s="10"/>
    </row>
    <row r="101" spans="1:258"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354"/>
      <c r="AA101" s="354"/>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row>
    <row r="102" spans="1:258"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354"/>
      <c r="AA102" s="354"/>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row>
    <row r="103" spans="1:258"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354"/>
      <c r="AA103" s="354"/>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row>
    <row r="104" spans="1:258"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354"/>
      <c r="AA104" s="354"/>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row>
    <row r="105" spans="1:258"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354"/>
      <c r="AA105" s="354"/>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row>
    <row r="106" spans="1:258"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354"/>
      <c r="AA106" s="354"/>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row>
    <row r="107" spans="1:258"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354"/>
      <c r="AA107" s="354"/>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row>
    <row r="108" spans="1:258"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354"/>
      <c r="AA108" s="354"/>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row>
    <row r="109" spans="1:258"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354"/>
      <c r="AA109" s="354"/>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row>
    <row r="110" spans="1:258"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354"/>
      <c r="AA110" s="354"/>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row>
    <row r="111" spans="1:258"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354"/>
      <c r="AA111" s="354"/>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row>
    <row r="112" spans="1:258"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354"/>
      <c r="AA112" s="354"/>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row>
    <row r="113" spans="1:258"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354"/>
      <c r="AA113" s="354"/>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row>
    <row r="114" spans="1:258"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354"/>
      <c r="AA114" s="354"/>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row>
    <row r="115" spans="1:258"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354"/>
      <c r="AA115" s="354"/>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row>
    <row r="116" spans="1:258"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354"/>
      <c r="AA116" s="354"/>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row>
    <row r="117" spans="1:258"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354"/>
      <c r="AA117" s="354"/>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row>
    <row r="118" spans="1:258"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354"/>
      <c r="AA118" s="354"/>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row>
    <row r="119" spans="1:258"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354"/>
      <c r="AA119" s="354"/>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row>
    <row r="120" spans="1:258"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354"/>
      <c r="AA120" s="354"/>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row>
    <row r="121" spans="1:258"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354"/>
      <c r="AA121" s="354"/>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row>
    <row r="122" spans="1:258"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354"/>
      <c r="AA122" s="354"/>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row>
    <row r="123" spans="1:258"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354"/>
      <c r="AA123" s="354"/>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row>
    <row r="124" spans="1:258"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354"/>
      <c r="AA124" s="354"/>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row>
    <row r="125" spans="1:258"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354"/>
      <c r="AA125" s="354"/>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row>
    <row r="126" spans="1:258"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354"/>
      <c r="AA126" s="354"/>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row>
    <row r="127" spans="1:258"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354"/>
      <c r="AA127" s="354"/>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row>
    <row r="128" spans="1:258"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354"/>
      <c r="AA128" s="354"/>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row>
    <row r="129" spans="1:258"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354"/>
      <c r="AA129" s="354"/>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row>
    <row r="130" spans="1:258"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354"/>
      <c r="AA130" s="354"/>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row>
    <row r="131" spans="1:258"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354"/>
      <c r="AA131" s="354"/>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row>
    <row r="132" spans="1:258"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354"/>
      <c r="AA132" s="354"/>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row>
    <row r="133" spans="1:258"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354"/>
      <c r="AA133" s="354"/>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row>
    <row r="134" spans="1:258"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354"/>
      <c r="AA134" s="354"/>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row>
    <row r="135" spans="1:258"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354"/>
      <c r="AA135" s="354"/>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row>
    <row r="136" spans="1:258"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354"/>
      <c r="AA136" s="354"/>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row>
    <row r="137" spans="1:258"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354"/>
      <c r="AA137" s="354"/>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row>
    <row r="138" spans="1:258"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354"/>
      <c r="AA138" s="354"/>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c r="IW138" s="10"/>
      <c r="IX138" s="10"/>
    </row>
    <row r="139" spans="1:258"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354"/>
      <c r="AA139" s="354"/>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c r="IW139" s="10"/>
      <c r="IX139" s="10"/>
    </row>
    <row r="140" spans="1:258"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354"/>
      <c r="AA140" s="354"/>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c r="IW140" s="10"/>
      <c r="IX140" s="10"/>
    </row>
    <row r="141" spans="1:258"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354"/>
      <c r="AA141" s="354"/>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c r="IW141" s="10"/>
      <c r="IX141" s="10"/>
    </row>
    <row r="142" spans="1:258"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354"/>
      <c r="AA142" s="354"/>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c r="IW142" s="10"/>
      <c r="IX142" s="10"/>
    </row>
    <row r="143" spans="1:258"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354"/>
      <c r="AA143" s="354"/>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c r="IW143" s="10"/>
      <c r="IX143" s="10"/>
    </row>
    <row r="144" spans="1:258"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354"/>
      <c r="AA144" s="354"/>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row>
    <row r="145" spans="1:258"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354"/>
      <c r="AA145" s="354"/>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c r="IW145" s="10"/>
      <c r="IX145" s="10"/>
    </row>
    <row r="146" spans="1:258"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354"/>
      <c r="AA146" s="354"/>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c r="IW146" s="10"/>
      <c r="IX146" s="10"/>
    </row>
    <row r="147" spans="1:258"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354"/>
      <c r="AA147" s="354"/>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row>
    <row r="148" spans="1:258"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354"/>
      <c r="AA148" s="354"/>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c r="IW148" s="10"/>
      <c r="IX148" s="10"/>
    </row>
    <row r="149" spans="1:258"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354"/>
      <c r="AA149" s="354"/>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c r="IW149" s="10"/>
      <c r="IX149" s="10"/>
    </row>
    <row r="150" spans="1:258"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354"/>
      <c r="AA150" s="354"/>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row>
    <row r="151" spans="1:258"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354"/>
      <c r="AA151" s="354"/>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c r="IX151" s="10"/>
    </row>
    <row r="152" spans="1:258"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354"/>
      <c r="AA152" s="354"/>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c r="IX152" s="10"/>
    </row>
    <row r="153" spans="1:258"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354"/>
      <c r="AA153" s="354"/>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row>
    <row r="154" spans="1:258"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354"/>
      <c r="AA154" s="354"/>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c r="IX154" s="10"/>
    </row>
    <row r="155" spans="1:258"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354"/>
      <c r="AA155" s="354"/>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c r="IW155" s="10"/>
      <c r="IX155" s="10"/>
    </row>
    <row r="156" spans="1:258"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354"/>
      <c r="AA156" s="354"/>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row>
    <row r="157" spans="1:258"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354"/>
      <c r="AA157" s="354"/>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c r="IW157" s="10"/>
      <c r="IX157" s="10"/>
    </row>
    <row r="158" spans="1:258"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354"/>
      <c r="AA158" s="354"/>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c r="IW158" s="10"/>
      <c r="IX158" s="10"/>
    </row>
    <row r="159" spans="1:258"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354"/>
      <c r="AA159" s="354"/>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row>
    <row r="160" spans="1:258"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354"/>
      <c r="AA160" s="354"/>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c r="IW160" s="10"/>
      <c r="IX160" s="10"/>
    </row>
    <row r="161" spans="1:258"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354"/>
      <c r="AA161" s="354"/>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c r="IW161" s="10"/>
      <c r="IX161" s="10"/>
    </row>
    <row r="162" spans="1:258"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354"/>
      <c r="AA162" s="354"/>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row>
    <row r="163" spans="1:258"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354"/>
      <c r="AA163" s="354"/>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c r="IW163" s="10"/>
      <c r="IX163" s="10"/>
    </row>
    <row r="164" spans="1:258"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354"/>
      <c r="AA164" s="354"/>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c r="IW164" s="10"/>
      <c r="IX164" s="10"/>
    </row>
    <row r="165" spans="1:258"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354"/>
      <c r="AA165" s="354"/>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row>
    <row r="166" spans="1:258"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354"/>
      <c r="AA166" s="354"/>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row>
    <row r="167" spans="1:258"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354"/>
      <c r="AA167" s="354"/>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row>
    <row r="168" spans="1:258"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354"/>
      <c r="AA168" s="354"/>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row>
    <row r="169" spans="1:258"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354"/>
      <c r="AA169" s="354"/>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c r="IW169" s="10"/>
      <c r="IX169" s="10"/>
    </row>
    <row r="170" spans="1:258"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354"/>
      <c r="AA170" s="354"/>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row>
    <row r="171" spans="1:258"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354"/>
      <c r="AA171" s="354"/>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row>
    <row r="172" spans="1:258"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354"/>
      <c r="AA172" s="354"/>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c r="IW172" s="10"/>
      <c r="IX172" s="10"/>
    </row>
    <row r="173" spans="1:258"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354"/>
      <c r="AA173" s="354"/>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c r="IW173" s="10"/>
      <c r="IX173" s="10"/>
    </row>
    <row r="174" spans="1:258"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354"/>
      <c r="AA174" s="354"/>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row>
    <row r="175" spans="1:258"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354"/>
      <c r="AA175" s="354"/>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c r="IW175" s="10"/>
      <c r="IX175" s="10"/>
    </row>
    <row r="176" spans="1:258"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354"/>
      <c r="AA176" s="354"/>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c r="IW176" s="10"/>
      <c r="IX176" s="10"/>
    </row>
    <row r="177" spans="1:258"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354"/>
      <c r="AA177" s="354"/>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row>
    <row r="178" spans="1:258"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354"/>
      <c r="AA178" s="354"/>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row>
    <row r="179" spans="1:258"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354"/>
      <c r="AA179" s="354"/>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c r="IW179" s="10"/>
      <c r="IX179" s="10"/>
    </row>
    <row r="180" spans="1:258"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354"/>
      <c r="AA180" s="354"/>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row>
    <row r="181" spans="1:258"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354"/>
      <c r="AA181" s="354"/>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c r="IW181" s="10"/>
      <c r="IX181" s="10"/>
    </row>
    <row r="182" spans="1:258"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354"/>
      <c r="AA182" s="354"/>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row>
    <row r="183" spans="1:258"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354"/>
      <c r="AA183" s="354"/>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row>
    <row r="184" spans="1:258"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354"/>
      <c r="AA184" s="354"/>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row>
    <row r="185" spans="1:258"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354"/>
      <c r="AA185" s="354"/>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row>
    <row r="186" spans="1:258"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354"/>
      <c r="AA186" s="354"/>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row>
    <row r="187" spans="1:258"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354"/>
      <c r="AA187" s="354"/>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row>
    <row r="188" spans="1:258"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354"/>
      <c r="AA188" s="354"/>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row>
    <row r="189" spans="1:258"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354"/>
      <c r="AA189" s="354"/>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row>
    <row r="190" spans="1:258"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354"/>
      <c r="AA190" s="354"/>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row>
    <row r="191" spans="1:258"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354"/>
      <c r="AA191" s="354"/>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row>
    <row r="192" spans="1:258"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354"/>
      <c r="AA192" s="354"/>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row>
    <row r="193" spans="1:258"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354"/>
      <c r="AA193" s="354"/>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row>
    <row r="194" spans="1:258"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354"/>
      <c r="AA194" s="354"/>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row>
    <row r="195" spans="1:258"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354"/>
      <c r="AA195" s="354"/>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row>
    <row r="196" spans="1:258"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354"/>
      <c r="AA196" s="354"/>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c r="IX196" s="10"/>
    </row>
    <row r="197" spans="1:258"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354"/>
      <c r="AA197" s="354"/>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row>
    <row r="198" spans="1:258"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354"/>
      <c r="AA198" s="354"/>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row>
    <row r="199" spans="1:258"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354"/>
      <c r="AA199" s="354"/>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row>
    <row r="200" spans="1:258"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354"/>
      <c r="AA200" s="354"/>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c r="IW200" s="10"/>
      <c r="IX200" s="10"/>
    </row>
    <row r="201" spans="1:258"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354"/>
      <c r="AA201" s="354"/>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row>
    <row r="202" spans="1:258"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354"/>
      <c r="AA202" s="354"/>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row>
    <row r="203" spans="1:258"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354"/>
      <c r="AA203" s="354"/>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row>
    <row r="204" spans="1:258"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354"/>
      <c r="AA204" s="354"/>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row>
    <row r="205" spans="1:258"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354"/>
      <c r="AA205" s="354"/>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row>
    <row r="206" spans="1:258"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354"/>
      <c r="AA206" s="354"/>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row>
    <row r="207" spans="1:258"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354"/>
      <c r="AA207" s="354"/>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row>
    <row r="208" spans="1:258"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354"/>
      <c r="AA208" s="354"/>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c r="IW208" s="10"/>
      <c r="IX208" s="10"/>
    </row>
    <row r="209" spans="1:258"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354"/>
      <c r="AA209" s="354"/>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row>
    <row r="210" spans="1:258"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354"/>
      <c r="AA210" s="354"/>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row>
    <row r="211" spans="1:258"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354"/>
      <c r="AA211" s="354"/>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row>
    <row r="212" spans="1:258"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354"/>
      <c r="AA212" s="354"/>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c r="IW212" s="10"/>
      <c r="IX212" s="10"/>
    </row>
    <row r="213" spans="1:258"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354"/>
      <c r="AA213" s="354"/>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c r="IW213" s="10"/>
      <c r="IX213" s="10"/>
    </row>
    <row r="214" spans="1:258"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354"/>
      <c r="AA214" s="354"/>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c r="IW214" s="10"/>
      <c r="IX214" s="10"/>
    </row>
    <row r="215" spans="1:258"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354"/>
      <c r="AA215" s="354"/>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c r="IW215" s="10"/>
      <c r="IX215" s="10"/>
    </row>
    <row r="216" spans="1:258"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354"/>
      <c r="AA216" s="354"/>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c r="IW216" s="10"/>
      <c r="IX216" s="10"/>
    </row>
    <row r="217" spans="1:258"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354"/>
      <c r="AA217" s="354"/>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c r="IW217" s="10"/>
      <c r="IX217" s="10"/>
    </row>
    <row r="218" spans="1:258"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354"/>
      <c r="AA218" s="354"/>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c r="IW218" s="10"/>
      <c r="IX218" s="10"/>
    </row>
    <row r="219" spans="1:258"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354"/>
      <c r="AA219" s="354"/>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c r="IW219" s="10"/>
      <c r="IX219" s="10"/>
    </row>
    <row r="220" spans="1:258"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354"/>
      <c r="AA220" s="354"/>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row>
    <row r="221" spans="1:258"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354"/>
      <c r="AA221" s="354"/>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c r="IW221" s="10"/>
      <c r="IX221" s="10"/>
    </row>
    <row r="222" spans="1:258"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354"/>
      <c r="AA222" s="354"/>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c r="IW222" s="10"/>
      <c r="IX222" s="10"/>
    </row>
    <row r="223" spans="1:258"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354"/>
      <c r="AA223" s="354"/>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c r="IW223" s="10"/>
      <c r="IX223" s="10"/>
    </row>
    <row r="224" spans="1:258"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354"/>
      <c r="AA224" s="354"/>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row>
    <row r="225" spans="1:258"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354"/>
      <c r="AA225" s="354"/>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row>
    <row r="226" spans="1:258"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354"/>
      <c r="AA226" s="354"/>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row>
    <row r="227" spans="1:258"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354"/>
      <c r="AA227" s="354"/>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c r="IW227" s="10"/>
      <c r="IX227" s="10"/>
    </row>
    <row r="228" spans="1:258"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354"/>
      <c r="AA228" s="354"/>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c r="IW228" s="10"/>
      <c r="IX228" s="10"/>
    </row>
    <row r="229" spans="1:258"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354"/>
      <c r="AA229" s="354"/>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c r="IW229" s="10"/>
      <c r="IX229" s="10"/>
    </row>
    <row r="230" spans="1:258"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354"/>
      <c r="AA230" s="354"/>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c r="IW230" s="10"/>
      <c r="IX230" s="10"/>
    </row>
    <row r="231" spans="1:258"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354"/>
      <c r="AA231" s="354"/>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c r="IW231" s="10"/>
      <c r="IX231" s="10"/>
    </row>
    <row r="232" spans="1:258"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354"/>
      <c r="AA232" s="354"/>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c r="IW232" s="10"/>
      <c r="IX232" s="10"/>
    </row>
    <row r="233" spans="1:258"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354"/>
      <c r="AA233" s="354"/>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c r="IW233" s="10"/>
      <c r="IX233" s="10"/>
    </row>
    <row r="234" spans="1:258"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354"/>
      <c r="AA234" s="354"/>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c r="IW234" s="10"/>
      <c r="IX234" s="10"/>
    </row>
    <row r="235" spans="1:258"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354"/>
      <c r="AA235" s="354"/>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c r="IW235" s="10"/>
      <c r="IX235" s="10"/>
    </row>
    <row r="236" spans="1:258"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354"/>
      <c r="AA236" s="354"/>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c r="IW236" s="10"/>
      <c r="IX236" s="10"/>
    </row>
    <row r="237" spans="1:258"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354"/>
      <c r="AA237" s="354"/>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c r="IW237" s="10"/>
      <c r="IX237" s="10"/>
    </row>
    <row r="238" spans="1:258"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354"/>
      <c r="AA238" s="354"/>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c r="IW238" s="10"/>
      <c r="IX238" s="10"/>
    </row>
    <row r="239" spans="1:258"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354"/>
      <c r="AA239" s="354"/>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c r="IW239" s="10"/>
      <c r="IX239" s="10"/>
    </row>
    <row r="240" spans="1:258"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354"/>
      <c r="AA240" s="354"/>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c r="IW240" s="10"/>
      <c r="IX240" s="10"/>
    </row>
    <row r="241" spans="1:258"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354"/>
      <c r="AA241" s="354"/>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c r="IW241" s="10"/>
      <c r="IX241" s="10"/>
    </row>
    <row r="242" spans="1:258"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354"/>
      <c r="AA242" s="354"/>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c r="IW242" s="10"/>
      <c r="IX242" s="10"/>
    </row>
    <row r="243" spans="1:258"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354"/>
      <c r="AA243" s="354"/>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c r="IW243" s="10"/>
      <c r="IX243" s="10"/>
    </row>
    <row r="244" spans="1:258"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354"/>
      <c r="AA244" s="354"/>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c r="IW244" s="10"/>
      <c r="IX244" s="10"/>
    </row>
    <row r="245" spans="1:258"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354"/>
      <c r="AA245" s="354"/>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c r="IW245" s="10"/>
      <c r="IX245" s="10"/>
    </row>
    <row r="246" spans="1:258"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354"/>
      <c r="AA246" s="354"/>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c r="IW246" s="10"/>
      <c r="IX246" s="10"/>
    </row>
    <row r="247" spans="1:258"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354"/>
      <c r="AA247" s="354"/>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c r="IW247" s="10"/>
      <c r="IX247" s="10"/>
    </row>
    <row r="248" spans="1:258"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354"/>
      <c r="AA248" s="354"/>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c r="IW248" s="10"/>
      <c r="IX248" s="10"/>
    </row>
    <row r="249" spans="1:258"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354"/>
      <c r="AA249" s="354"/>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c r="IW249" s="10"/>
      <c r="IX249" s="10"/>
    </row>
    <row r="250" spans="1:258"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354"/>
      <c r="AA250" s="354"/>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c r="IW250" s="10"/>
      <c r="IX250" s="10"/>
    </row>
    <row r="251" spans="1:258"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354"/>
      <c r="AA251" s="354"/>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c r="IW251" s="10"/>
      <c r="IX251" s="10"/>
    </row>
    <row r="252" spans="1:258"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354"/>
      <c r="AA252" s="354"/>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c r="IW252" s="10"/>
      <c r="IX252" s="10"/>
    </row>
    <row r="253" spans="1:258"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354"/>
      <c r="AA253" s="354"/>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c r="IW253" s="10"/>
      <c r="IX253" s="10"/>
    </row>
    <row r="254" spans="1:258"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354"/>
      <c r="AA254" s="354"/>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c r="IW254" s="10"/>
      <c r="IX254" s="10"/>
    </row>
    <row r="255" spans="1:258"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354"/>
      <c r="AA255" s="354"/>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c r="IW255" s="10"/>
      <c r="IX255" s="10"/>
    </row>
    <row r="256" spans="1:258"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354"/>
      <c r="AA256" s="354"/>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c r="IW256" s="10"/>
      <c r="IX256" s="10"/>
    </row>
    <row r="257" spans="1:258"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354"/>
      <c r="AA257" s="354"/>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c r="IW257" s="10"/>
      <c r="IX257" s="10"/>
    </row>
    <row r="258" spans="1:258"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354"/>
      <c r="AA258" s="354"/>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c r="IW258" s="10"/>
      <c r="IX258" s="10"/>
    </row>
    <row r="259" spans="1:258"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354"/>
      <c r="AA259" s="354"/>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c r="IV259" s="10"/>
      <c r="IW259" s="10"/>
      <c r="IX259" s="10"/>
    </row>
    <row r="260" spans="1:258"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354"/>
      <c r="AA260" s="354"/>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c r="IW260" s="10"/>
      <c r="IX260" s="10"/>
    </row>
    <row r="261" spans="1:258"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354"/>
      <c r="AA261" s="354"/>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c r="IW261" s="10"/>
      <c r="IX261" s="10"/>
    </row>
    <row r="262" spans="1:258"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354"/>
      <c r="AA262" s="354"/>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c r="IW262" s="10"/>
      <c r="IX262" s="10"/>
    </row>
    <row r="263" spans="1:258"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354"/>
      <c r="AA263" s="354"/>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c r="IF263" s="10"/>
      <c r="IG263" s="10"/>
      <c r="IH263" s="10"/>
      <c r="II263" s="10"/>
      <c r="IJ263" s="10"/>
      <c r="IK263" s="10"/>
      <c r="IL263" s="10"/>
      <c r="IM263" s="10"/>
      <c r="IN263" s="10"/>
      <c r="IO263" s="10"/>
      <c r="IP263" s="10"/>
      <c r="IQ263" s="10"/>
      <c r="IR263" s="10"/>
      <c r="IS263" s="10"/>
      <c r="IT263" s="10"/>
      <c r="IU263" s="10"/>
      <c r="IV263" s="10"/>
      <c r="IW263" s="10"/>
      <c r="IX263" s="10"/>
    </row>
    <row r="264" spans="1:258"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354"/>
      <c r="AA264" s="354"/>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c r="IW264" s="10"/>
      <c r="IX264" s="10"/>
    </row>
    <row r="265" spans="1:258"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354"/>
      <c r="AA265" s="354"/>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c r="IW265" s="10"/>
      <c r="IX265" s="10"/>
    </row>
    <row r="266" spans="1:258"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354"/>
      <c r="AA266" s="354"/>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c r="IW266" s="10"/>
      <c r="IX266" s="10"/>
    </row>
    <row r="267" spans="1:258"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354"/>
      <c r="AA267" s="354"/>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c r="IF267" s="10"/>
      <c r="IG267" s="10"/>
      <c r="IH267" s="10"/>
      <c r="II267" s="10"/>
      <c r="IJ267" s="10"/>
      <c r="IK267" s="10"/>
      <c r="IL267" s="10"/>
      <c r="IM267" s="10"/>
      <c r="IN267" s="10"/>
      <c r="IO267" s="10"/>
      <c r="IP267" s="10"/>
      <c r="IQ267" s="10"/>
      <c r="IR267" s="10"/>
      <c r="IS267" s="10"/>
      <c r="IT267" s="10"/>
      <c r="IU267" s="10"/>
      <c r="IV267" s="10"/>
      <c r="IW267" s="10"/>
      <c r="IX267" s="10"/>
    </row>
    <row r="268" spans="1:258"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354"/>
      <c r="AA268" s="354"/>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c r="IW268" s="10"/>
      <c r="IX268" s="10"/>
    </row>
    <row r="269" spans="1:258"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354"/>
      <c r="AA269" s="354"/>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c r="IS269" s="10"/>
      <c r="IT269" s="10"/>
      <c r="IU269" s="10"/>
      <c r="IV269" s="10"/>
      <c r="IW269" s="10"/>
      <c r="IX269" s="10"/>
    </row>
    <row r="270" spans="1:258"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354"/>
      <c r="AA270" s="354"/>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c r="IS270" s="10"/>
      <c r="IT270" s="10"/>
      <c r="IU270" s="10"/>
      <c r="IV270" s="10"/>
      <c r="IW270" s="10"/>
      <c r="IX270" s="10"/>
    </row>
    <row r="271" spans="1:258"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354"/>
      <c r="AA271" s="354"/>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c r="IF271" s="10"/>
      <c r="IG271" s="10"/>
      <c r="IH271" s="10"/>
      <c r="II271" s="10"/>
      <c r="IJ271" s="10"/>
      <c r="IK271" s="10"/>
      <c r="IL271" s="10"/>
      <c r="IM271" s="10"/>
      <c r="IN271" s="10"/>
      <c r="IO271" s="10"/>
      <c r="IP271" s="10"/>
      <c r="IQ271" s="10"/>
      <c r="IR271" s="10"/>
      <c r="IS271" s="10"/>
      <c r="IT271" s="10"/>
      <c r="IU271" s="10"/>
      <c r="IV271" s="10"/>
      <c r="IW271" s="10"/>
      <c r="IX271" s="10"/>
    </row>
    <row r="272" spans="1:258"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354"/>
      <c r="AA272" s="354"/>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c r="IS272" s="10"/>
      <c r="IT272" s="10"/>
      <c r="IU272" s="10"/>
      <c r="IV272" s="10"/>
      <c r="IW272" s="10"/>
      <c r="IX272" s="10"/>
    </row>
    <row r="273" spans="1:258"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354"/>
      <c r="AA273" s="354"/>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c r="IW273" s="10"/>
      <c r="IX273" s="10"/>
    </row>
    <row r="274" spans="1:258"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354"/>
      <c r="AA274" s="354"/>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c r="IW274" s="10"/>
      <c r="IX274" s="10"/>
    </row>
    <row r="275" spans="1:258"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354"/>
      <c r="AA275" s="354"/>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c r="IF275" s="10"/>
      <c r="IG275" s="10"/>
      <c r="IH275" s="10"/>
      <c r="II275" s="10"/>
      <c r="IJ275" s="10"/>
      <c r="IK275" s="10"/>
      <c r="IL275" s="10"/>
      <c r="IM275" s="10"/>
      <c r="IN275" s="10"/>
      <c r="IO275" s="10"/>
      <c r="IP275" s="10"/>
      <c r="IQ275" s="10"/>
      <c r="IR275" s="10"/>
      <c r="IS275" s="10"/>
      <c r="IT275" s="10"/>
      <c r="IU275" s="10"/>
      <c r="IV275" s="10"/>
      <c r="IW275" s="10"/>
      <c r="IX275" s="10"/>
    </row>
    <row r="276" spans="1:258"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354"/>
      <c r="AA276" s="354"/>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c r="IW276" s="10"/>
      <c r="IX276" s="10"/>
    </row>
    <row r="277" spans="1:258"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354"/>
      <c r="AA277" s="354"/>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c r="IS277" s="10"/>
      <c r="IT277" s="10"/>
      <c r="IU277" s="10"/>
      <c r="IV277" s="10"/>
      <c r="IW277" s="10"/>
      <c r="IX277" s="10"/>
    </row>
    <row r="278" spans="1:258"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354"/>
      <c r="AA278" s="354"/>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c r="HY278" s="10"/>
      <c r="HZ278" s="10"/>
      <c r="IA278" s="10"/>
      <c r="IB278" s="10"/>
      <c r="IC278" s="10"/>
      <c r="ID278" s="10"/>
      <c r="IE278" s="10"/>
      <c r="IF278" s="10"/>
      <c r="IG278" s="10"/>
      <c r="IH278" s="10"/>
      <c r="II278" s="10"/>
      <c r="IJ278" s="10"/>
      <c r="IK278" s="10"/>
      <c r="IL278" s="10"/>
      <c r="IM278" s="10"/>
      <c r="IN278" s="10"/>
      <c r="IO278" s="10"/>
      <c r="IP278" s="10"/>
      <c r="IQ278" s="10"/>
      <c r="IR278" s="10"/>
      <c r="IS278" s="10"/>
      <c r="IT278" s="10"/>
      <c r="IU278" s="10"/>
      <c r="IV278" s="10"/>
      <c r="IW278" s="10"/>
      <c r="IX278" s="10"/>
    </row>
    <row r="279" spans="1:258"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354"/>
      <c r="AA279" s="354"/>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c r="IS279" s="10"/>
      <c r="IT279" s="10"/>
      <c r="IU279" s="10"/>
      <c r="IV279" s="10"/>
      <c r="IW279" s="10"/>
      <c r="IX279" s="10"/>
    </row>
    <row r="280" spans="1:258"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354"/>
      <c r="AA280" s="354"/>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c r="IS280" s="10"/>
      <c r="IT280" s="10"/>
      <c r="IU280" s="10"/>
      <c r="IV280" s="10"/>
      <c r="IW280" s="10"/>
      <c r="IX280" s="10"/>
    </row>
    <row r="281" spans="1:258"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354"/>
      <c r="AA281" s="354"/>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c r="IF281" s="10"/>
      <c r="IG281" s="10"/>
      <c r="IH281" s="10"/>
      <c r="II281" s="10"/>
      <c r="IJ281" s="10"/>
      <c r="IK281" s="10"/>
      <c r="IL281" s="10"/>
      <c r="IM281" s="10"/>
      <c r="IN281" s="10"/>
      <c r="IO281" s="10"/>
      <c r="IP281" s="10"/>
      <c r="IQ281" s="10"/>
      <c r="IR281" s="10"/>
      <c r="IS281" s="10"/>
      <c r="IT281" s="10"/>
      <c r="IU281" s="10"/>
      <c r="IV281" s="10"/>
      <c r="IW281" s="10"/>
      <c r="IX281" s="10"/>
    </row>
    <row r="282" spans="1:258"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354"/>
      <c r="AA282" s="354"/>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c r="IF282" s="10"/>
      <c r="IG282" s="10"/>
      <c r="IH282" s="10"/>
      <c r="II282" s="10"/>
      <c r="IJ282" s="10"/>
      <c r="IK282" s="10"/>
      <c r="IL282" s="10"/>
      <c r="IM282" s="10"/>
      <c r="IN282" s="10"/>
      <c r="IO282" s="10"/>
      <c r="IP282" s="10"/>
      <c r="IQ282" s="10"/>
      <c r="IR282" s="10"/>
      <c r="IS282" s="10"/>
      <c r="IT282" s="10"/>
      <c r="IU282" s="10"/>
      <c r="IV282" s="10"/>
      <c r="IW282" s="10"/>
      <c r="IX282" s="10"/>
    </row>
    <row r="283" spans="1:258"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354"/>
      <c r="AA283" s="354"/>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c r="IF283" s="10"/>
      <c r="IG283" s="10"/>
      <c r="IH283" s="10"/>
      <c r="II283" s="10"/>
      <c r="IJ283" s="10"/>
      <c r="IK283" s="10"/>
      <c r="IL283" s="10"/>
      <c r="IM283" s="10"/>
      <c r="IN283" s="10"/>
      <c r="IO283" s="10"/>
      <c r="IP283" s="10"/>
      <c r="IQ283" s="10"/>
      <c r="IR283" s="10"/>
      <c r="IS283" s="10"/>
      <c r="IT283" s="10"/>
      <c r="IU283" s="10"/>
      <c r="IV283" s="10"/>
      <c r="IW283" s="10"/>
      <c r="IX283" s="10"/>
    </row>
    <row r="284" spans="1:258"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354"/>
      <c r="AA284" s="354"/>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c r="IS284" s="10"/>
      <c r="IT284" s="10"/>
      <c r="IU284" s="10"/>
      <c r="IV284" s="10"/>
      <c r="IW284" s="10"/>
      <c r="IX284" s="10"/>
    </row>
    <row r="285" spans="1:258"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354"/>
      <c r="AA285" s="354"/>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c r="IW285" s="10"/>
      <c r="IX285" s="10"/>
    </row>
    <row r="286" spans="1:258"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354"/>
      <c r="AA286" s="354"/>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c r="IF286" s="10"/>
      <c r="IG286" s="10"/>
      <c r="IH286" s="10"/>
      <c r="II286" s="10"/>
      <c r="IJ286" s="10"/>
      <c r="IK286" s="10"/>
      <c r="IL286" s="10"/>
      <c r="IM286" s="10"/>
      <c r="IN286" s="10"/>
      <c r="IO286" s="10"/>
      <c r="IP286" s="10"/>
      <c r="IQ286" s="10"/>
      <c r="IR286" s="10"/>
      <c r="IS286" s="10"/>
      <c r="IT286" s="10"/>
      <c r="IU286" s="10"/>
      <c r="IV286" s="10"/>
      <c r="IW286" s="10"/>
      <c r="IX286" s="10"/>
    </row>
    <row r="287" spans="1:258"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354"/>
      <c r="AA287" s="354"/>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c r="IF287" s="10"/>
      <c r="IG287" s="10"/>
      <c r="IH287" s="10"/>
      <c r="II287" s="10"/>
      <c r="IJ287" s="10"/>
      <c r="IK287" s="10"/>
      <c r="IL287" s="10"/>
      <c r="IM287" s="10"/>
      <c r="IN287" s="10"/>
      <c r="IO287" s="10"/>
      <c r="IP287" s="10"/>
      <c r="IQ287" s="10"/>
      <c r="IR287" s="10"/>
      <c r="IS287" s="10"/>
      <c r="IT287" s="10"/>
      <c r="IU287" s="10"/>
      <c r="IV287" s="10"/>
      <c r="IW287" s="10"/>
      <c r="IX287" s="10"/>
    </row>
    <row r="288" spans="1:258"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354"/>
      <c r="AA288" s="354"/>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c r="HY288" s="10"/>
      <c r="HZ288" s="10"/>
      <c r="IA288" s="10"/>
      <c r="IB288" s="10"/>
      <c r="IC288" s="10"/>
      <c r="ID288" s="10"/>
      <c r="IE288" s="10"/>
      <c r="IF288" s="10"/>
      <c r="IG288" s="10"/>
      <c r="IH288" s="10"/>
      <c r="II288" s="10"/>
      <c r="IJ288" s="10"/>
      <c r="IK288" s="10"/>
      <c r="IL288" s="10"/>
      <c r="IM288" s="10"/>
      <c r="IN288" s="10"/>
      <c r="IO288" s="10"/>
      <c r="IP288" s="10"/>
      <c r="IQ288" s="10"/>
      <c r="IR288" s="10"/>
      <c r="IS288" s="10"/>
      <c r="IT288" s="10"/>
      <c r="IU288" s="10"/>
      <c r="IV288" s="10"/>
      <c r="IW288" s="10"/>
      <c r="IX288" s="10"/>
    </row>
    <row r="289" spans="1:258"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354"/>
      <c r="AA289" s="354"/>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c r="IS289" s="10"/>
      <c r="IT289" s="10"/>
      <c r="IU289" s="10"/>
      <c r="IV289" s="10"/>
      <c r="IW289" s="10"/>
      <c r="IX289" s="10"/>
    </row>
    <row r="290" spans="1:258"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354"/>
      <c r="AA290" s="354"/>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c r="IF290" s="10"/>
      <c r="IG290" s="10"/>
      <c r="IH290" s="10"/>
      <c r="II290" s="10"/>
      <c r="IJ290" s="10"/>
      <c r="IK290" s="10"/>
      <c r="IL290" s="10"/>
      <c r="IM290" s="10"/>
      <c r="IN290" s="10"/>
      <c r="IO290" s="10"/>
      <c r="IP290" s="10"/>
      <c r="IQ290" s="10"/>
      <c r="IR290" s="10"/>
      <c r="IS290" s="10"/>
      <c r="IT290" s="10"/>
      <c r="IU290" s="10"/>
      <c r="IV290" s="10"/>
      <c r="IW290" s="10"/>
      <c r="IX290" s="10"/>
    </row>
    <row r="291" spans="1:258"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354"/>
      <c r="AA291" s="354"/>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c r="IF291" s="10"/>
      <c r="IG291" s="10"/>
      <c r="IH291" s="10"/>
      <c r="II291" s="10"/>
      <c r="IJ291" s="10"/>
      <c r="IK291" s="10"/>
      <c r="IL291" s="10"/>
      <c r="IM291" s="10"/>
      <c r="IN291" s="10"/>
      <c r="IO291" s="10"/>
      <c r="IP291" s="10"/>
      <c r="IQ291" s="10"/>
      <c r="IR291" s="10"/>
      <c r="IS291" s="10"/>
      <c r="IT291" s="10"/>
      <c r="IU291" s="10"/>
      <c r="IV291" s="10"/>
      <c r="IW291" s="10"/>
      <c r="IX291" s="10"/>
    </row>
    <row r="292" spans="1:258"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354"/>
      <c r="AA292" s="354"/>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c r="IW292" s="10"/>
      <c r="IX292" s="10"/>
    </row>
    <row r="293" spans="1:258"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354"/>
      <c r="AA293" s="354"/>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c r="IW293" s="10"/>
      <c r="IX293" s="10"/>
    </row>
    <row r="294" spans="1:258"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354"/>
      <c r="AA294" s="354"/>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c r="HY294" s="10"/>
      <c r="HZ294" s="10"/>
      <c r="IA294" s="10"/>
      <c r="IB294" s="10"/>
      <c r="IC294" s="10"/>
      <c r="ID294" s="10"/>
      <c r="IE294" s="10"/>
      <c r="IF294" s="10"/>
      <c r="IG294" s="10"/>
      <c r="IH294" s="10"/>
      <c r="II294" s="10"/>
      <c r="IJ294" s="10"/>
      <c r="IK294" s="10"/>
      <c r="IL294" s="10"/>
      <c r="IM294" s="10"/>
      <c r="IN294" s="10"/>
      <c r="IO294" s="10"/>
      <c r="IP294" s="10"/>
      <c r="IQ294" s="10"/>
      <c r="IR294" s="10"/>
      <c r="IS294" s="10"/>
      <c r="IT294" s="10"/>
      <c r="IU294" s="10"/>
      <c r="IV294" s="10"/>
      <c r="IW294" s="10"/>
      <c r="IX294" s="10"/>
    </row>
    <row r="295" spans="1:258"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354"/>
      <c r="AA295" s="354"/>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c r="IF295" s="10"/>
      <c r="IG295" s="10"/>
      <c r="IH295" s="10"/>
      <c r="II295" s="10"/>
      <c r="IJ295" s="10"/>
      <c r="IK295" s="10"/>
      <c r="IL295" s="10"/>
      <c r="IM295" s="10"/>
      <c r="IN295" s="10"/>
      <c r="IO295" s="10"/>
      <c r="IP295" s="10"/>
      <c r="IQ295" s="10"/>
      <c r="IR295" s="10"/>
      <c r="IS295" s="10"/>
      <c r="IT295" s="10"/>
      <c r="IU295" s="10"/>
      <c r="IV295" s="10"/>
      <c r="IW295" s="10"/>
      <c r="IX295" s="10"/>
    </row>
    <row r="296" spans="1:258"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354"/>
      <c r="AA296" s="354"/>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c r="IS296" s="10"/>
      <c r="IT296" s="10"/>
      <c r="IU296" s="10"/>
      <c r="IV296" s="10"/>
      <c r="IW296" s="10"/>
      <c r="IX296" s="10"/>
    </row>
    <row r="297" spans="1:258"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354"/>
      <c r="AA297" s="354"/>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c r="HY297" s="10"/>
      <c r="HZ297" s="10"/>
      <c r="IA297" s="10"/>
      <c r="IB297" s="10"/>
      <c r="IC297" s="10"/>
      <c r="ID297" s="10"/>
      <c r="IE297" s="10"/>
      <c r="IF297" s="10"/>
      <c r="IG297" s="10"/>
      <c r="IH297" s="10"/>
      <c r="II297" s="10"/>
      <c r="IJ297" s="10"/>
      <c r="IK297" s="10"/>
      <c r="IL297" s="10"/>
      <c r="IM297" s="10"/>
      <c r="IN297" s="10"/>
      <c r="IO297" s="10"/>
      <c r="IP297" s="10"/>
      <c r="IQ297" s="10"/>
      <c r="IR297" s="10"/>
      <c r="IS297" s="10"/>
      <c r="IT297" s="10"/>
      <c r="IU297" s="10"/>
      <c r="IV297" s="10"/>
      <c r="IW297" s="10"/>
      <c r="IX297" s="10"/>
    </row>
    <row r="298" spans="1:258"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354"/>
      <c r="AA298" s="354"/>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c r="HY298" s="10"/>
      <c r="HZ298" s="10"/>
      <c r="IA298" s="10"/>
      <c r="IB298" s="10"/>
      <c r="IC298" s="10"/>
      <c r="ID298" s="10"/>
      <c r="IE298" s="10"/>
      <c r="IF298" s="10"/>
      <c r="IG298" s="10"/>
      <c r="IH298" s="10"/>
      <c r="II298" s="10"/>
      <c r="IJ298" s="10"/>
      <c r="IK298" s="10"/>
      <c r="IL298" s="10"/>
      <c r="IM298" s="10"/>
      <c r="IN298" s="10"/>
      <c r="IO298" s="10"/>
      <c r="IP298" s="10"/>
      <c r="IQ298" s="10"/>
      <c r="IR298" s="10"/>
      <c r="IS298" s="10"/>
      <c r="IT298" s="10"/>
      <c r="IU298" s="10"/>
      <c r="IV298" s="10"/>
      <c r="IW298" s="10"/>
      <c r="IX298" s="10"/>
    </row>
    <row r="299" spans="1:258"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354"/>
      <c r="AA299" s="354"/>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c r="HY299" s="10"/>
      <c r="HZ299" s="10"/>
      <c r="IA299" s="10"/>
      <c r="IB299" s="10"/>
      <c r="IC299" s="10"/>
      <c r="ID299" s="10"/>
      <c r="IE299" s="10"/>
      <c r="IF299" s="10"/>
      <c r="IG299" s="10"/>
      <c r="IH299" s="10"/>
      <c r="II299" s="10"/>
      <c r="IJ299" s="10"/>
      <c r="IK299" s="10"/>
      <c r="IL299" s="10"/>
      <c r="IM299" s="10"/>
      <c r="IN299" s="10"/>
      <c r="IO299" s="10"/>
      <c r="IP299" s="10"/>
      <c r="IQ299" s="10"/>
      <c r="IR299" s="10"/>
      <c r="IS299" s="10"/>
      <c r="IT299" s="10"/>
      <c r="IU299" s="10"/>
      <c r="IV299" s="10"/>
      <c r="IW299" s="10"/>
      <c r="IX299" s="10"/>
    </row>
    <row r="300" spans="1:258"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354"/>
      <c r="AA300" s="354"/>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c r="HY300" s="10"/>
      <c r="HZ300" s="10"/>
      <c r="IA300" s="10"/>
      <c r="IB300" s="10"/>
      <c r="IC300" s="10"/>
      <c r="ID300" s="10"/>
      <c r="IE300" s="10"/>
      <c r="IF300" s="10"/>
      <c r="IG300" s="10"/>
      <c r="IH300" s="10"/>
      <c r="II300" s="10"/>
      <c r="IJ300" s="10"/>
      <c r="IK300" s="10"/>
      <c r="IL300" s="10"/>
      <c r="IM300" s="10"/>
      <c r="IN300" s="10"/>
      <c r="IO300" s="10"/>
      <c r="IP300" s="10"/>
      <c r="IQ300" s="10"/>
      <c r="IR300" s="10"/>
      <c r="IS300" s="10"/>
      <c r="IT300" s="10"/>
      <c r="IU300" s="10"/>
      <c r="IV300" s="10"/>
      <c r="IW300" s="10"/>
      <c r="IX300" s="10"/>
    </row>
    <row r="301" spans="1:258"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354"/>
      <c r="AA301" s="354"/>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c r="HY301" s="10"/>
      <c r="HZ301" s="10"/>
      <c r="IA301" s="10"/>
      <c r="IB301" s="10"/>
      <c r="IC301" s="10"/>
      <c r="ID301" s="10"/>
      <c r="IE301" s="10"/>
      <c r="IF301" s="10"/>
      <c r="IG301" s="10"/>
      <c r="IH301" s="10"/>
      <c r="II301" s="10"/>
      <c r="IJ301" s="10"/>
      <c r="IK301" s="10"/>
      <c r="IL301" s="10"/>
      <c r="IM301" s="10"/>
      <c r="IN301" s="10"/>
      <c r="IO301" s="10"/>
      <c r="IP301" s="10"/>
      <c r="IQ301" s="10"/>
      <c r="IR301" s="10"/>
      <c r="IS301" s="10"/>
      <c r="IT301" s="10"/>
      <c r="IU301" s="10"/>
      <c r="IV301" s="10"/>
      <c r="IW301" s="10"/>
      <c r="IX301" s="10"/>
    </row>
    <row r="302" spans="1:258"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354"/>
      <c r="AA302" s="354"/>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c r="HY302" s="10"/>
      <c r="HZ302" s="10"/>
      <c r="IA302" s="10"/>
      <c r="IB302" s="10"/>
      <c r="IC302" s="10"/>
      <c r="ID302" s="10"/>
      <c r="IE302" s="10"/>
      <c r="IF302" s="10"/>
      <c r="IG302" s="10"/>
      <c r="IH302" s="10"/>
      <c r="II302" s="10"/>
      <c r="IJ302" s="10"/>
      <c r="IK302" s="10"/>
      <c r="IL302" s="10"/>
      <c r="IM302" s="10"/>
      <c r="IN302" s="10"/>
      <c r="IO302" s="10"/>
      <c r="IP302" s="10"/>
      <c r="IQ302" s="10"/>
      <c r="IR302" s="10"/>
      <c r="IS302" s="10"/>
      <c r="IT302" s="10"/>
      <c r="IU302" s="10"/>
      <c r="IV302" s="10"/>
      <c r="IW302" s="10"/>
      <c r="IX302" s="10"/>
    </row>
    <row r="303" spans="1:258"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354"/>
      <c r="AA303" s="354"/>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c r="HY303" s="10"/>
      <c r="HZ303" s="10"/>
      <c r="IA303" s="10"/>
      <c r="IB303" s="10"/>
      <c r="IC303" s="10"/>
      <c r="ID303" s="10"/>
      <c r="IE303" s="10"/>
      <c r="IF303" s="10"/>
      <c r="IG303" s="10"/>
      <c r="IH303" s="10"/>
      <c r="II303" s="10"/>
      <c r="IJ303" s="10"/>
      <c r="IK303" s="10"/>
      <c r="IL303" s="10"/>
      <c r="IM303" s="10"/>
      <c r="IN303" s="10"/>
      <c r="IO303" s="10"/>
      <c r="IP303" s="10"/>
      <c r="IQ303" s="10"/>
      <c r="IR303" s="10"/>
      <c r="IS303" s="10"/>
      <c r="IT303" s="10"/>
      <c r="IU303" s="10"/>
      <c r="IV303" s="10"/>
      <c r="IW303" s="10"/>
      <c r="IX303" s="10"/>
    </row>
    <row r="304" spans="1:258"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354"/>
      <c r="AA304" s="354"/>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c r="HY304" s="10"/>
      <c r="HZ304" s="10"/>
      <c r="IA304" s="10"/>
      <c r="IB304" s="10"/>
      <c r="IC304" s="10"/>
      <c r="ID304" s="10"/>
      <c r="IE304" s="10"/>
      <c r="IF304" s="10"/>
      <c r="IG304" s="10"/>
      <c r="IH304" s="10"/>
      <c r="II304" s="10"/>
      <c r="IJ304" s="10"/>
      <c r="IK304" s="10"/>
      <c r="IL304" s="10"/>
      <c r="IM304" s="10"/>
      <c r="IN304" s="10"/>
      <c r="IO304" s="10"/>
      <c r="IP304" s="10"/>
      <c r="IQ304" s="10"/>
      <c r="IR304" s="10"/>
      <c r="IS304" s="10"/>
      <c r="IT304" s="10"/>
      <c r="IU304" s="10"/>
      <c r="IV304" s="10"/>
      <c r="IW304" s="10"/>
      <c r="IX304" s="10"/>
    </row>
    <row r="305" spans="1:258"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354"/>
      <c r="AA305" s="354"/>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c r="HY305" s="10"/>
      <c r="HZ305" s="10"/>
      <c r="IA305" s="10"/>
      <c r="IB305" s="10"/>
      <c r="IC305" s="10"/>
      <c r="ID305" s="10"/>
      <c r="IE305" s="10"/>
      <c r="IF305" s="10"/>
      <c r="IG305" s="10"/>
      <c r="IH305" s="10"/>
      <c r="II305" s="10"/>
      <c r="IJ305" s="10"/>
      <c r="IK305" s="10"/>
      <c r="IL305" s="10"/>
      <c r="IM305" s="10"/>
      <c r="IN305" s="10"/>
      <c r="IO305" s="10"/>
      <c r="IP305" s="10"/>
      <c r="IQ305" s="10"/>
      <c r="IR305" s="10"/>
      <c r="IS305" s="10"/>
      <c r="IT305" s="10"/>
      <c r="IU305" s="10"/>
      <c r="IV305" s="10"/>
      <c r="IW305" s="10"/>
      <c r="IX305" s="10"/>
    </row>
    <row r="306" spans="1:258"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354"/>
      <c r="AA306" s="354"/>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c r="HY306" s="10"/>
      <c r="HZ306" s="10"/>
      <c r="IA306" s="10"/>
      <c r="IB306" s="10"/>
      <c r="IC306" s="10"/>
      <c r="ID306" s="10"/>
      <c r="IE306" s="10"/>
      <c r="IF306" s="10"/>
      <c r="IG306" s="10"/>
      <c r="IH306" s="10"/>
      <c r="II306" s="10"/>
      <c r="IJ306" s="10"/>
      <c r="IK306" s="10"/>
      <c r="IL306" s="10"/>
      <c r="IM306" s="10"/>
      <c r="IN306" s="10"/>
      <c r="IO306" s="10"/>
      <c r="IP306" s="10"/>
      <c r="IQ306" s="10"/>
      <c r="IR306" s="10"/>
      <c r="IS306" s="10"/>
      <c r="IT306" s="10"/>
      <c r="IU306" s="10"/>
      <c r="IV306" s="10"/>
      <c r="IW306" s="10"/>
      <c r="IX306" s="10"/>
    </row>
    <row r="307" spans="1:258"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354"/>
      <c r="AA307" s="354"/>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c r="HY307" s="10"/>
      <c r="HZ307" s="10"/>
      <c r="IA307" s="10"/>
      <c r="IB307" s="10"/>
      <c r="IC307" s="10"/>
      <c r="ID307" s="10"/>
      <c r="IE307" s="10"/>
      <c r="IF307" s="10"/>
      <c r="IG307" s="10"/>
      <c r="IH307" s="10"/>
      <c r="II307" s="10"/>
      <c r="IJ307" s="10"/>
      <c r="IK307" s="10"/>
      <c r="IL307" s="10"/>
      <c r="IM307" s="10"/>
      <c r="IN307" s="10"/>
      <c r="IO307" s="10"/>
      <c r="IP307" s="10"/>
      <c r="IQ307" s="10"/>
      <c r="IR307" s="10"/>
      <c r="IS307" s="10"/>
      <c r="IT307" s="10"/>
      <c r="IU307" s="10"/>
      <c r="IV307" s="10"/>
      <c r="IW307" s="10"/>
      <c r="IX307" s="10"/>
    </row>
    <row r="308" spans="1:258"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354"/>
      <c r="AA308" s="354"/>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c r="HY308" s="10"/>
      <c r="HZ308" s="10"/>
      <c r="IA308" s="10"/>
      <c r="IB308" s="10"/>
      <c r="IC308" s="10"/>
      <c r="ID308" s="10"/>
      <c r="IE308" s="10"/>
      <c r="IF308" s="10"/>
      <c r="IG308" s="10"/>
      <c r="IH308" s="10"/>
      <c r="II308" s="10"/>
      <c r="IJ308" s="10"/>
      <c r="IK308" s="10"/>
      <c r="IL308" s="10"/>
      <c r="IM308" s="10"/>
      <c r="IN308" s="10"/>
      <c r="IO308" s="10"/>
      <c r="IP308" s="10"/>
      <c r="IQ308" s="10"/>
      <c r="IR308" s="10"/>
      <c r="IS308" s="10"/>
      <c r="IT308" s="10"/>
      <c r="IU308" s="10"/>
      <c r="IV308" s="10"/>
      <c r="IW308" s="10"/>
      <c r="IX308" s="10"/>
    </row>
    <row r="309" spans="1:258"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354"/>
      <c r="AA309" s="354"/>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c r="IW309" s="10"/>
      <c r="IX309" s="10"/>
    </row>
    <row r="310" spans="1:258"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354"/>
      <c r="AA310" s="354"/>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c r="IF310" s="10"/>
      <c r="IG310" s="10"/>
      <c r="IH310" s="10"/>
      <c r="II310" s="10"/>
      <c r="IJ310" s="10"/>
      <c r="IK310" s="10"/>
      <c r="IL310" s="10"/>
      <c r="IM310" s="10"/>
      <c r="IN310" s="10"/>
      <c r="IO310" s="10"/>
      <c r="IP310" s="10"/>
      <c r="IQ310" s="10"/>
      <c r="IR310" s="10"/>
      <c r="IS310" s="10"/>
      <c r="IT310" s="10"/>
      <c r="IU310" s="10"/>
      <c r="IV310" s="10"/>
      <c r="IW310" s="10"/>
      <c r="IX310" s="10"/>
    </row>
    <row r="311" spans="1:258"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354"/>
      <c r="AA311" s="354"/>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c r="IS311" s="10"/>
      <c r="IT311" s="10"/>
      <c r="IU311" s="10"/>
      <c r="IV311" s="10"/>
      <c r="IW311" s="10"/>
      <c r="IX311" s="10"/>
    </row>
    <row r="312" spans="1:258"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354"/>
      <c r="AA312" s="354"/>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c r="HU312" s="10"/>
      <c r="HV312" s="10"/>
      <c r="HW312" s="10"/>
      <c r="HX312" s="10"/>
      <c r="HY312" s="10"/>
      <c r="HZ312" s="10"/>
      <c r="IA312" s="10"/>
      <c r="IB312" s="10"/>
      <c r="IC312" s="10"/>
      <c r="ID312" s="10"/>
      <c r="IE312" s="10"/>
      <c r="IF312" s="10"/>
      <c r="IG312" s="10"/>
      <c r="IH312" s="10"/>
      <c r="II312" s="10"/>
      <c r="IJ312" s="10"/>
      <c r="IK312" s="10"/>
      <c r="IL312" s="10"/>
      <c r="IM312" s="10"/>
      <c r="IN312" s="10"/>
      <c r="IO312" s="10"/>
      <c r="IP312" s="10"/>
      <c r="IQ312" s="10"/>
      <c r="IR312" s="10"/>
      <c r="IS312" s="10"/>
      <c r="IT312" s="10"/>
      <c r="IU312" s="10"/>
      <c r="IV312" s="10"/>
      <c r="IW312" s="10"/>
      <c r="IX312" s="10"/>
    </row>
    <row r="313" spans="1:258"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354"/>
      <c r="AA313" s="354"/>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c r="HU313" s="10"/>
      <c r="HV313" s="10"/>
      <c r="HW313" s="10"/>
      <c r="HX313" s="10"/>
      <c r="HY313" s="10"/>
      <c r="HZ313" s="10"/>
      <c r="IA313" s="10"/>
      <c r="IB313" s="10"/>
      <c r="IC313" s="10"/>
      <c r="ID313" s="10"/>
      <c r="IE313" s="10"/>
      <c r="IF313" s="10"/>
      <c r="IG313" s="10"/>
      <c r="IH313" s="10"/>
      <c r="II313" s="10"/>
      <c r="IJ313" s="10"/>
      <c r="IK313" s="10"/>
      <c r="IL313" s="10"/>
      <c r="IM313" s="10"/>
      <c r="IN313" s="10"/>
      <c r="IO313" s="10"/>
      <c r="IP313" s="10"/>
      <c r="IQ313" s="10"/>
      <c r="IR313" s="10"/>
      <c r="IS313" s="10"/>
      <c r="IT313" s="10"/>
      <c r="IU313" s="10"/>
      <c r="IV313" s="10"/>
      <c r="IW313" s="10"/>
      <c r="IX313" s="10"/>
    </row>
    <row r="314" spans="1:258"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354"/>
      <c r="AA314" s="354"/>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c r="IF314" s="10"/>
      <c r="IG314" s="10"/>
      <c r="IH314" s="10"/>
      <c r="II314" s="10"/>
      <c r="IJ314" s="10"/>
      <c r="IK314" s="10"/>
      <c r="IL314" s="10"/>
      <c r="IM314" s="10"/>
      <c r="IN314" s="10"/>
      <c r="IO314" s="10"/>
      <c r="IP314" s="10"/>
      <c r="IQ314" s="10"/>
      <c r="IR314" s="10"/>
      <c r="IS314" s="10"/>
      <c r="IT314" s="10"/>
      <c r="IU314" s="10"/>
      <c r="IV314" s="10"/>
      <c r="IW314" s="10"/>
      <c r="IX314" s="10"/>
    </row>
    <row r="315" spans="1:258"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354"/>
      <c r="AA315" s="354"/>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c r="IF315" s="10"/>
      <c r="IG315" s="10"/>
      <c r="IH315" s="10"/>
      <c r="II315" s="10"/>
      <c r="IJ315" s="10"/>
      <c r="IK315" s="10"/>
      <c r="IL315" s="10"/>
      <c r="IM315" s="10"/>
      <c r="IN315" s="10"/>
      <c r="IO315" s="10"/>
      <c r="IP315" s="10"/>
      <c r="IQ315" s="10"/>
      <c r="IR315" s="10"/>
      <c r="IS315" s="10"/>
      <c r="IT315" s="10"/>
      <c r="IU315" s="10"/>
      <c r="IV315" s="10"/>
      <c r="IW315" s="10"/>
      <c r="IX315" s="10"/>
    </row>
    <row r="316" spans="1:258"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354"/>
      <c r="AA316" s="354"/>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c r="IS316" s="10"/>
      <c r="IT316" s="10"/>
      <c r="IU316" s="10"/>
      <c r="IV316" s="10"/>
      <c r="IW316" s="10"/>
      <c r="IX316" s="10"/>
    </row>
    <row r="317" spans="1:258"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354"/>
      <c r="AA317" s="354"/>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c r="IS317" s="10"/>
      <c r="IT317" s="10"/>
      <c r="IU317" s="10"/>
      <c r="IV317" s="10"/>
      <c r="IW317" s="10"/>
      <c r="IX317" s="10"/>
    </row>
    <row r="318" spans="1:258"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354"/>
      <c r="AA318" s="354"/>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c r="IF318" s="10"/>
      <c r="IG318" s="10"/>
      <c r="IH318" s="10"/>
      <c r="II318" s="10"/>
      <c r="IJ318" s="10"/>
      <c r="IK318" s="10"/>
      <c r="IL318" s="10"/>
      <c r="IM318" s="10"/>
      <c r="IN318" s="10"/>
      <c r="IO318" s="10"/>
      <c r="IP318" s="10"/>
      <c r="IQ318" s="10"/>
      <c r="IR318" s="10"/>
      <c r="IS318" s="10"/>
      <c r="IT318" s="10"/>
      <c r="IU318" s="10"/>
      <c r="IV318" s="10"/>
      <c r="IW318" s="10"/>
      <c r="IX318" s="10"/>
    </row>
    <row r="319" spans="1:258"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354"/>
      <c r="AA319" s="354"/>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c r="IS319" s="10"/>
      <c r="IT319" s="10"/>
      <c r="IU319" s="10"/>
      <c r="IV319" s="10"/>
      <c r="IW319" s="10"/>
      <c r="IX319" s="10"/>
    </row>
    <row r="320" spans="1:258"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354"/>
      <c r="AA320" s="354"/>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c r="IS320" s="10"/>
      <c r="IT320" s="10"/>
      <c r="IU320" s="10"/>
      <c r="IV320" s="10"/>
      <c r="IW320" s="10"/>
      <c r="IX320" s="10"/>
    </row>
    <row r="321" spans="1:258"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354"/>
      <c r="AA321" s="354"/>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c r="IS321" s="10"/>
      <c r="IT321" s="10"/>
      <c r="IU321" s="10"/>
      <c r="IV321" s="10"/>
      <c r="IW321" s="10"/>
      <c r="IX321" s="10"/>
    </row>
    <row r="322" spans="1:258"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354"/>
      <c r="AA322" s="354"/>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c r="IL322" s="10"/>
      <c r="IM322" s="10"/>
      <c r="IN322" s="10"/>
      <c r="IO322" s="10"/>
      <c r="IP322" s="10"/>
      <c r="IQ322" s="10"/>
      <c r="IR322" s="10"/>
      <c r="IS322" s="10"/>
      <c r="IT322" s="10"/>
      <c r="IU322" s="10"/>
      <c r="IV322" s="10"/>
      <c r="IW322" s="10"/>
      <c r="IX322" s="10"/>
    </row>
    <row r="323" spans="1:258"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354"/>
      <c r="AA323" s="354"/>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c r="IS323" s="10"/>
      <c r="IT323" s="10"/>
      <c r="IU323" s="10"/>
      <c r="IV323" s="10"/>
      <c r="IW323" s="10"/>
      <c r="IX323" s="10"/>
    </row>
    <row r="324" spans="1:258"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354"/>
      <c r="AA324" s="354"/>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c r="IS324" s="10"/>
      <c r="IT324" s="10"/>
      <c r="IU324" s="10"/>
      <c r="IV324" s="10"/>
      <c r="IW324" s="10"/>
      <c r="IX324" s="10"/>
    </row>
    <row r="325" spans="1:258"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354"/>
      <c r="AA325" s="354"/>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c r="HY325" s="10"/>
      <c r="HZ325" s="10"/>
      <c r="IA325" s="10"/>
      <c r="IB325" s="10"/>
      <c r="IC325" s="10"/>
      <c r="ID325" s="10"/>
      <c r="IE325" s="10"/>
      <c r="IF325" s="10"/>
      <c r="IG325" s="10"/>
      <c r="IH325" s="10"/>
      <c r="II325" s="10"/>
      <c r="IJ325" s="10"/>
      <c r="IK325" s="10"/>
      <c r="IL325" s="10"/>
      <c r="IM325" s="10"/>
      <c r="IN325" s="10"/>
      <c r="IO325" s="10"/>
      <c r="IP325" s="10"/>
      <c r="IQ325" s="10"/>
      <c r="IR325" s="10"/>
      <c r="IS325" s="10"/>
      <c r="IT325" s="10"/>
      <c r="IU325" s="10"/>
      <c r="IV325" s="10"/>
      <c r="IW325" s="10"/>
      <c r="IX325" s="10"/>
    </row>
    <row r="326" spans="1:258"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354"/>
      <c r="AA326" s="354"/>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c r="HY326" s="10"/>
      <c r="HZ326" s="10"/>
      <c r="IA326" s="10"/>
      <c r="IB326" s="10"/>
      <c r="IC326" s="10"/>
      <c r="ID326" s="10"/>
      <c r="IE326" s="10"/>
      <c r="IF326" s="10"/>
      <c r="IG326" s="10"/>
      <c r="IH326" s="10"/>
      <c r="II326" s="10"/>
      <c r="IJ326" s="10"/>
      <c r="IK326" s="10"/>
      <c r="IL326" s="10"/>
      <c r="IM326" s="10"/>
      <c r="IN326" s="10"/>
      <c r="IO326" s="10"/>
      <c r="IP326" s="10"/>
      <c r="IQ326" s="10"/>
      <c r="IR326" s="10"/>
      <c r="IS326" s="10"/>
      <c r="IT326" s="10"/>
      <c r="IU326" s="10"/>
      <c r="IV326" s="10"/>
      <c r="IW326" s="10"/>
      <c r="IX326" s="10"/>
    </row>
    <row r="327" spans="1:258"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354"/>
      <c r="AA327" s="354"/>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c r="HY327" s="10"/>
      <c r="HZ327" s="10"/>
      <c r="IA327" s="10"/>
      <c r="IB327" s="10"/>
      <c r="IC327" s="10"/>
      <c r="ID327" s="10"/>
      <c r="IE327" s="10"/>
      <c r="IF327" s="10"/>
      <c r="IG327" s="10"/>
      <c r="IH327" s="10"/>
      <c r="II327" s="10"/>
      <c r="IJ327" s="10"/>
      <c r="IK327" s="10"/>
      <c r="IL327" s="10"/>
      <c r="IM327" s="10"/>
      <c r="IN327" s="10"/>
      <c r="IO327" s="10"/>
      <c r="IP327" s="10"/>
      <c r="IQ327" s="10"/>
      <c r="IR327" s="10"/>
      <c r="IS327" s="10"/>
      <c r="IT327" s="10"/>
      <c r="IU327" s="10"/>
      <c r="IV327" s="10"/>
      <c r="IW327" s="10"/>
      <c r="IX327" s="10"/>
    </row>
    <row r="328" spans="1:258"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354"/>
      <c r="AA328" s="354"/>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c r="IV328" s="10"/>
      <c r="IW328" s="10"/>
      <c r="IX328" s="10"/>
    </row>
    <row r="329" spans="1:258"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354"/>
      <c r="AA329" s="354"/>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c r="HY329" s="10"/>
      <c r="HZ329" s="10"/>
      <c r="IA329" s="10"/>
      <c r="IB329" s="10"/>
      <c r="IC329" s="10"/>
      <c r="ID329" s="10"/>
      <c r="IE329" s="10"/>
      <c r="IF329" s="10"/>
      <c r="IG329" s="10"/>
      <c r="IH329" s="10"/>
      <c r="II329" s="10"/>
      <c r="IJ329" s="10"/>
      <c r="IK329" s="10"/>
      <c r="IL329" s="10"/>
      <c r="IM329" s="10"/>
      <c r="IN329" s="10"/>
      <c r="IO329" s="10"/>
      <c r="IP329" s="10"/>
      <c r="IQ329" s="10"/>
      <c r="IR329" s="10"/>
      <c r="IS329" s="10"/>
      <c r="IT329" s="10"/>
      <c r="IU329" s="10"/>
      <c r="IV329" s="10"/>
      <c r="IW329" s="10"/>
      <c r="IX329" s="10"/>
    </row>
    <row r="330" spans="1:258"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354"/>
      <c r="AA330" s="354"/>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c r="HY330" s="10"/>
      <c r="HZ330" s="10"/>
      <c r="IA330" s="10"/>
      <c r="IB330" s="10"/>
      <c r="IC330" s="10"/>
      <c r="ID330" s="10"/>
      <c r="IE330" s="10"/>
      <c r="IF330" s="10"/>
      <c r="IG330" s="10"/>
      <c r="IH330" s="10"/>
      <c r="II330" s="10"/>
      <c r="IJ330" s="10"/>
      <c r="IK330" s="10"/>
      <c r="IL330" s="10"/>
      <c r="IM330" s="10"/>
      <c r="IN330" s="10"/>
      <c r="IO330" s="10"/>
      <c r="IP330" s="10"/>
      <c r="IQ330" s="10"/>
      <c r="IR330" s="10"/>
      <c r="IS330" s="10"/>
      <c r="IT330" s="10"/>
      <c r="IU330" s="10"/>
      <c r="IV330" s="10"/>
      <c r="IW330" s="10"/>
      <c r="IX330" s="10"/>
    </row>
    <row r="331" spans="1:258"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354"/>
      <c r="AA331" s="354"/>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c r="HY331" s="10"/>
      <c r="HZ331" s="10"/>
      <c r="IA331" s="10"/>
      <c r="IB331" s="10"/>
      <c r="IC331" s="10"/>
      <c r="ID331" s="10"/>
      <c r="IE331" s="10"/>
      <c r="IF331" s="10"/>
      <c r="IG331" s="10"/>
      <c r="IH331" s="10"/>
      <c r="II331" s="10"/>
      <c r="IJ331" s="10"/>
      <c r="IK331" s="10"/>
      <c r="IL331" s="10"/>
      <c r="IM331" s="10"/>
      <c r="IN331" s="10"/>
      <c r="IO331" s="10"/>
      <c r="IP331" s="10"/>
      <c r="IQ331" s="10"/>
      <c r="IR331" s="10"/>
      <c r="IS331" s="10"/>
      <c r="IT331" s="10"/>
      <c r="IU331" s="10"/>
      <c r="IV331" s="10"/>
      <c r="IW331" s="10"/>
      <c r="IX331" s="10"/>
    </row>
    <row r="332" spans="1:258"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354"/>
      <c r="AA332" s="354"/>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c r="HY332" s="10"/>
      <c r="HZ332" s="10"/>
      <c r="IA332" s="10"/>
      <c r="IB332" s="10"/>
      <c r="IC332" s="10"/>
      <c r="ID332" s="10"/>
      <c r="IE332" s="10"/>
      <c r="IF332" s="10"/>
      <c r="IG332" s="10"/>
      <c r="IH332" s="10"/>
      <c r="II332" s="10"/>
      <c r="IJ332" s="10"/>
      <c r="IK332" s="10"/>
      <c r="IL332" s="10"/>
      <c r="IM332" s="10"/>
      <c r="IN332" s="10"/>
      <c r="IO332" s="10"/>
      <c r="IP332" s="10"/>
      <c r="IQ332" s="10"/>
      <c r="IR332" s="10"/>
      <c r="IS332" s="10"/>
      <c r="IT332" s="10"/>
      <c r="IU332" s="10"/>
      <c r="IV332" s="10"/>
      <c r="IW332" s="10"/>
      <c r="IX332" s="10"/>
    </row>
    <row r="333" spans="1:258"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354"/>
      <c r="AA333" s="354"/>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c r="HY333" s="10"/>
      <c r="HZ333" s="10"/>
      <c r="IA333" s="10"/>
      <c r="IB333" s="10"/>
      <c r="IC333" s="10"/>
      <c r="ID333" s="10"/>
      <c r="IE333" s="10"/>
      <c r="IF333" s="10"/>
      <c r="IG333" s="10"/>
      <c r="IH333" s="10"/>
      <c r="II333" s="10"/>
      <c r="IJ333" s="10"/>
      <c r="IK333" s="10"/>
      <c r="IL333" s="10"/>
      <c r="IM333" s="10"/>
      <c r="IN333" s="10"/>
      <c r="IO333" s="10"/>
      <c r="IP333" s="10"/>
      <c r="IQ333" s="10"/>
      <c r="IR333" s="10"/>
      <c r="IS333" s="10"/>
      <c r="IT333" s="10"/>
      <c r="IU333" s="10"/>
      <c r="IV333" s="10"/>
      <c r="IW333" s="10"/>
      <c r="IX333" s="10"/>
    </row>
    <row r="334" spans="1:258"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354"/>
      <c r="AA334" s="354"/>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c r="IS334" s="10"/>
      <c r="IT334" s="10"/>
      <c r="IU334" s="10"/>
      <c r="IV334" s="10"/>
      <c r="IW334" s="10"/>
      <c r="IX334" s="10"/>
    </row>
    <row r="335" spans="1:258"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354"/>
      <c r="AA335" s="354"/>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c r="HY335" s="10"/>
      <c r="HZ335" s="10"/>
      <c r="IA335" s="10"/>
      <c r="IB335" s="10"/>
      <c r="IC335" s="10"/>
      <c r="ID335" s="10"/>
      <c r="IE335" s="10"/>
      <c r="IF335" s="10"/>
      <c r="IG335" s="10"/>
      <c r="IH335" s="10"/>
      <c r="II335" s="10"/>
      <c r="IJ335" s="10"/>
      <c r="IK335" s="10"/>
      <c r="IL335" s="10"/>
      <c r="IM335" s="10"/>
      <c r="IN335" s="10"/>
      <c r="IO335" s="10"/>
      <c r="IP335" s="10"/>
      <c r="IQ335" s="10"/>
      <c r="IR335" s="10"/>
      <c r="IS335" s="10"/>
      <c r="IT335" s="10"/>
      <c r="IU335" s="10"/>
      <c r="IV335" s="10"/>
      <c r="IW335" s="10"/>
      <c r="IX335" s="10"/>
    </row>
    <row r="336" spans="1:258"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354"/>
      <c r="AA336" s="354"/>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c r="HY336" s="10"/>
      <c r="HZ336" s="10"/>
      <c r="IA336" s="10"/>
      <c r="IB336" s="10"/>
      <c r="IC336" s="10"/>
      <c r="ID336" s="10"/>
      <c r="IE336" s="10"/>
      <c r="IF336" s="10"/>
      <c r="IG336" s="10"/>
      <c r="IH336" s="10"/>
      <c r="II336" s="10"/>
      <c r="IJ336" s="10"/>
      <c r="IK336" s="10"/>
      <c r="IL336" s="10"/>
      <c r="IM336" s="10"/>
      <c r="IN336" s="10"/>
      <c r="IO336" s="10"/>
      <c r="IP336" s="10"/>
      <c r="IQ336" s="10"/>
      <c r="IR336" s="10"/>
      <c r="IS336" s="10"/>
      <c r="IT336" s="10"/>
      <c r="IU336" s="10"/>
      <c r="IV336" s="10"/>
      <c r="IW336" s="10"/>
      <c r="IX336" s="10"/>
    </row>
    <row r="337" spans="1:258"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354"/>
      <c r="AA337" s="354"/>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c r="HY337" s="10"/>
      <c r="HZ337" s="10"/>
      <c r="IA337" s="10"/>
      <c r="IB337" s="10"/>
      <c r="IC337" s="10"/>
      <c r="ID337" s="10"/>
      <c r="IE337" s="10"/>
      <c r="IF337" s="10"/>
      <c r="IG337" s="10"/>
      <c r="IH337" s="10"/>
      <c r="II337" s="10"/>
      <c r="IJ337" s="10"/>
      <c r="IK337" s="10"/>
      <c r="IL337" s="10"/>
      <c r="IM337" s="10"/>
      <c r="IN337" s="10"/>
      <c r="IO337" s="10"/>
      <c r="IP337" s="10"/>
      <c r="IQ337" s="10"/>
      <c r="IR337" s="10"/>
      <c r="IS337" s="10"/>
      <c r="IT337" s="10"/>
      <c r="IU337" s="10"/>
      <c r="IV337" s="10"/>
      <c r="IW337" s="10"/>
      <c r="IX337" s="10"/>
    </row>
    <row r="338" spans="1:258"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354"/>
      <c r="AA338" s="354"/>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c r="HY338" s="10"/>
      <c r="HZ338" s="10"/>
      <c r="IA338" s="10"/>
      <c r="IB338" s="10"/>
      <c r="IC338" s="10"/>
      <c r="ID338" s="10"/>
      <c r="IE338" s="10"/>
      <c r="IF338" s="10"/>
      <c r="IG338" s="10"/>
      <c r="IH338" s="10"/>
      <c r="II338" s="10"/>
      <c r="IJ338" s="10"/>
      <c r="IK338" s="10"/>
      <c r="IL338" s="10"/>
      <c r="IM338" s="10"/>
      <c r="IN338" s="10"/>
      <c r="IO338" s="10"/>
      <c r="IP338" s="10"/>
      <c r="IQ338" s="10"/>
      <c r="IR338" s="10"/>
      <c r="IS338" s="10"/>
      <c r="IT338" s="10"/>
      <c r="IU338" s="10"/>
      <c r="IV338" s="10"/>
      <c r="IW338" s="10"/>
      <c r="IX338" s="10"/>
    </row>
    <row r="339" spans="1:258"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354"/>
      <c r="AA339" s="354"/>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c r="HY339" s="10"/>
      <c r="HZ339" s="10"/>
      <c r="IA339" s="10"/>
      <c r="IB339" s="10"/>
      <c r="IC339" s="10"/>
      <c r="ID339" s="10"/>
      <c r="IE339" s="10"/>
      <c r="IF339" s="10"/>
      <c r="IG339" s="10"/>
      <c r="IH339" s="10"/>
      <c r="II339" s="10"/>
      <c r="IJ339" s="10"/>
      <c r="IK339" s="10"/>
      <c r="IL339" s="10"/>
      <c r="IM339" s="10"/>
      <c r="IN339" s="10"/>
      <c r="IO339" s="10"/>
      <c r="IP339" s="10"/>
      <c r="IQ339" s="10"/>
      <c r="IR339" s="10"/>
      <c r="IS339" s="10"/>
      <c r="IT339" s="10"/>
      <c r="IU339" s="10"/>
      <c r="IV339" s="10"/>
      <c r="IW339" s="10"/>
      <c r="IX339" s="10"/>
    </row>
    <row r="340" spans="1:258"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354"/>
      <c r="AA340" s="354"/>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c r="HY340" s="10"/>
      <c r="HZ340" s="10"/>
      <c r="IA340" s="10"/>
      <c r="IB340" s="10"/>
      <c r="IC340" s="10"/>
      <c r="ID340" s="10"/>
      <c r="IE340" s="10"/>
      <c r="IF340" s="10"/>
      <c r="IG340" s="10"/>
      <c r="IH340" s="10"/>
      <c r="II340" s="10"/>
      <c r="IJ340" s="10"/>
      <c r="IK340" s="10"/>
      <c r="IL340" s="10"/>
      <c r="IM340" s="10"/>
      <c r="IN340" s="10"/>
      <c r="IO340" s="10"/>
      <c r="IP340" s="10"/>
      <c r="IQ340" s="10"/>
      <c r="IR340" s="10"/>
      <c r="IS340" s="10"/>
      <c r="IT340" s="10"/>
      <c r="IU340" s="10"/>
      <c r="IV340" s="10"/>
      <c r="IW340" s="10"/>
      <c r="IX340" s="10"/>
    </row>
    <row r="341" spans="1:258"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354"/>
      <c r="AA341" s="354"/>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c r="IW341" s="10"/>
      <c r="IX341" s="10"/>
    </row>
    <row r="342" spans="1:258"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354"/>
      <c r="AA342" s="354"/>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c r="IF342" s="10"/>
      <c r="IG342" s="10"/>
      <c r="IH342" s="10"/>
      <c r="II342" s="10"/>
      <c r="IJ342" s="10"/>
      <c r="IK342" s="10"/>
      <c r="IL342" s="10"/>
      <c r="IM342" s="10"/>
      <c r="IN342" s="10"/>
      <c r="IO342" s="10"/>
      <c r="IP342" s="10"/>
      <c r="IQ342" s="10"/>
      <c r="IR342" s="10"/>
      <c r="IS342" s="10"/>
      <c r="IT342" s="10"/>
      <c r="IU342" s="10"/>
      <c r="IV342" s="10"/>
      <c r="IW342" s="10"/>
      <c r="IX342" s="10"/>
    </row>
    <row r="343" spans="1:258"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354"/>
      <c r="AA343" s="354"/>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c r="IW343" s="10"/>
      <c r="IX343" s="10"/>
    </row>
    <row r="344" spans="1:258"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354"/>
      <c r="AA344" s="354"/>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c r="HY344" s="10"/>
      <c r="HZ344" s="10"/>
      <c r="IA344" s="10"/>
      <c r="IB344" s="10"/>
      <c r="IC344" s="10"/>
      <c r="ID344" s="10"/>
      <c r="IE344" s="10"/>
      <c r="IF344" s="10"/>
      <c r="IG344" s="10"/>
      <c r="IH344" s="10"/>
      <c r="II344" s="10"/>
      <c r="IJ344" s="10"/>
      <c r="IK344" s="10"/>
      <c r="IL344" s="10"/>
      <c r="IM344" s="10"/>
      <c r="IN344" s="10"/>
      <c r="IO344" s="10"/>
      <c r="IP344" s="10"/>
      <c r="IQ344" s="10"/>
      <c r="IR344" s="10"/>
      <c r="IS344" s="10"/>
      <c r="IT344" s="10"/>
      <c r="IU344" s="10"/>
      <c r="IV344" s="10"/>
      <c r="IW344" s="10"/>
      <c r="IX344" s="10"/>
    </row>
    <row r="345" spans="1:258"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354"/>
      <c r="AA345" s="354"/>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c r="ID345" s="10"/>
      <c r="IE345" s="10"/>
      <c r="IF345" s="10"/>
      <c r="IG345" s="10"/>
      <c r="IH345" s="10"/>
      <c r="II345" s="10"/>
      <c r="IJ345" s="10"/>
      <c r="IK345" s="10"/>
      <c r="IL345" s="10"/>
      <c r="IM345" s="10"/>
      <c r="IN345" s="10"/>
      <c r="IO345" s="10"/>
      <c r="IP345" s="10"/>
      <c r="IQ345" s="10"/>
      <c r="IR345" s="10"/>
      <c r="IS345" s="10"/>
      <c r="IT345" s="10"/>
      <c r="IU345" s="10"/>
      <c r="IV345" s="10"/>
      <c r="IW345" s="10"/>
      <c r="IX345" s="10"/>
    </row>
    <row r="346" spans="1:258"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354"/>
      <c r="AA346" s="354"/>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c r="HY346" s="10"/>
      <c r="HZ346" s="10"/>
      <c r="IA346" s="10"/>
      <c r="IB346" s="10"/>
      <c r="IC346" s="10"/>
      <c r="ID346" s="10"/>
      <c r="IE346" s="10"/>
      <c r="IF346" s="10"/>
      <c r="IG346" s="10"/>
      <c r="IH346" s="10"/>
      <c r="II346" s="10"/>
      <c r="IJ346" s="10"/>
      <c r="IK346" s="10"/>
      <c r="IL346" s="10"/>
      <c r="IM346" s="10"/>
      <c r="IN346" s="10"/>
      <c r="IO346" s="10"/>
      <c r="IP346" s="10"/>
      <c r="IQ346" s="10"/>
      <c r="IR346" s="10"/>
      <c r="IS346" s="10"/>
      <c r="IT346" s="10"/>
      <c r="IU346" s="10"/>
      <c r="IV346" s="10"/>
      <c r="IW346" s="10"/>
      <c r="IX346" s="10"/>
    </row>
    <row r="347" spans="1:258"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354"/>
      <c r="AA347" s="354"/>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c r="HY347" s="10"/>
      <c r="HZ347" s="10"/>
      <c r="IA347" s="10"/>
      <c r="IB347" s="10"/>
      <c r="IC347" s="10"/>
      <c r="ID347" s="10"/>
      <c r="IE347" s="10"/>
      <c r="IF347" s="10"/>
      <c r="IG347" s="10"/>
      <c r="IH347" s="10"/>
      <c r="II347" s="10"/>
      <c r="IJ347" s="10"/>
      <c r="IK347" s="10"/>
      <c r="IL347" s="10"/>
      <c r="IM347" s="10"/>
      <c r="IN347" s="10"/>
      <c r="IO347" s="10"/>
      <c r="IP347" s="10"/>
      <c r="IQ347" s="10"/>
      <c r="IR347" s="10"/>
      <c r="IS347" s="10"/>
      <c r="IT347" s="10"/>
      <c r="IU347" s="10"/>
      <c r="IV347" s="10"/>
      <c r="IW347" s="10"/>
      <c r="IX347" s="10"/>
    </row>
    <row r="348" spans="1:258"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354"/>
      <c r="AA348" s="354"/>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c r="HY348" s="10"/>
      <c r="HZ348" s="10"/>
      <c r="IA348" s="10"/>
      <c r="IB348" s="10"/>
      <c r="IC348" s="10"/>
      <c r="ID348" s="10"/>
      <c r="IE348" s="10"/>
      <c r="IF348" s="10"/>
      <c r="IG348" s="10"/>
      <c r="IH348" s="10"/>
      <c r="II348" s="10"/>
      <c r="IJ348" s="10"/>
      <c r="IK348" s="10"/>
      <c r="IL348" s="10"/>
      <c r="IM348" s="10"/>
      <c r="IN348" s="10"/>
      <c r="IO348" s="10"/>
      <c r="IP348" s="10"/>
      <c r="IQ348" s="10"/>
      <c r="IR348" s="10"/>
      <c r="IS348" s="10"/>
      <c r="IT348" s="10"/>
      <c r="IU348" s="10"/>
      <c r="IV348" s="10"/>
      <c r="IW348" s="10"/>
      <c r="IX348" s="10"/>
    </row>
    <row r="349" spans="1:258"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354"/>
      <c r="AA349" s="354"/>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c r="HY349" s="10"/>
      <c r="HZ349" s="10"/>
      <c r="IA349" s="10"/>
      <c r="IB349" s="10"/>
      <c r="IC349" s="10"/>
      <c r="ID349" s="10"/>
      <c r="IE349" s="10"/>
      <c r="IF349" s="10"/>
      <c r="IG349" s="10"/>
      <c r="IH349" s="10"/>
      <c r="II349" s="10"/>
      <c r="IJ349" s="10"/>
      <c r="IK349" s="10"/>
      <c r="IL349" s="10"/>
      <c r="IM349" s="10"/>
      <c r="IN349" s="10"/>
      <c r="IO349" s="10"/>
      <c r="IP349" s="10"/>
      <c r="IQ349" s="10"/>
      <c r="IR349" s="10"/>
      <c r="IS349" s="10"/>
      <c r="IT349" s="10"/>
      <c r="IU349" s="10"/>
      <c r="IV349" s="10"/>
      <c r="IW349" s="10"/>
      <c r="IX349" s="10"/>
    </row>
    <row r="350" spans="1:258"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354"/>
      <c r="AA350" s="354"/>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c r="HY350" s="10"/>
      <c r="HZ350" s="10"/>
      <c r="IA350" s="10"/>
      <c r="IB350" s="10"/>
      <c r="IC350" s="10"/>
      <c r="ID350" s="10"/>
      <c r="IE350" s="10"/>
      <c r="IF350" s="10"/>
      <c r="IG350" s="10"/>
      <c r="IH350" s="10"/>
      <c r="II350" s="10"/>
      <c r="IJ350" s="10"/>
      <c r="IK350" s="10"/>
      <c r="IL350" s="10"/>
      <c r="IM350" s="10"/>
      <c r="IN350" s="10"/>
      <c r="IO350" s="10"/>
      <c r="IP350" s="10"/>
      <c r="IQ350" s="10"/>
      <c r="IR350" s="10"/>
      <c r="IS350" s="10"/>
      <c r="IT350" s="10"/>
      <c r="IU350" s="10"/>
      <c r="IV350" s="10"/>
      <c r="IW350" s="10"/>
      <c r="IX350" s="10"/>
    </row>
    <row r="351" spans="1:258"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354"/>
      <c r="AA351" s="354"/>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c r="HY351" s="10"/>
      <c r="HZ351" s="10"/>
      <c r="IA351" s="10"/>
      <c r="IB351" s="10"/>
      <c r="IC351" s="10"/>
      <c r="ID351" s="10"/>
      <c r="IE351" s="10"/>
      <c r="IF351" s="10"/>
      <c r="IG351" s="10"/>
      <c r="IH351" s="10"/>
      <c r="II351" s="10"/>
      <c r="IJ351" s="10"/>
      <c r="IK351" s="10"/>
      <c r="IL351" s="10"/>
      <c r="IM351" s="10"/>
      <c r="IN351" s="10"/>
      <c r="IO351" s="10"/>
      <c r="IP351" s="10"/>
      <c r="IQ351" s="10"/>
      <c r="IR351" s="10"/>
      <c r="IS351" s="10"/>
      <c r="IT351" s="10"/>
      <c r="IU351" s="10"/>
      <c r="IV351" s="10"/>
      <c r="IW351" s="10"/>
      <c r="IX351" s="10"/>
    </row>
    <row r="352" spans="1:258"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354"/>
      <c r="AA352" s="354"/>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c r="HY352" s="10"/>
      <c r="HZ352" s="10"/>
      <c r="IA352" s="10"/>
      <c r="IB352" s="10"/>
      <c r="IC352" s="10"/>
      <c r="ID352" s="10"/>
      <c r="IE352" s="10"/>
      <c r="IF352" s="10"/>
      <c r="IG352" s="10"/>
      <c r="IH352" s="10"/>
      <c r="II352" s="10"/>
      <c r="IJ352" s="10"/>
      <c r="IK352" s="10"/>
      <c r="IL352" s="10"/>
      <c r="IM352" s="10"/>
      <c r="IN352" s="10"/>
      <c r="IO352" s="10"/>
      <c r="IP352" s="10"/>
      <c r="IQ352" s="10"/>
      <c r="IR352" s="10"/>
      <c r="IS352" s="10"/>
      <c r="IT352" s="10"/>
      <c r="IU352" s="10"/>
      <c r="IV352" s="10"/>
      <c r="IW352" s="10"/>
      <c r="IX352" s="10"/>
    </row>
    <row r="353" spans="1:258"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354"/>
      <c r="AA353" s="354"/>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c r="HY353" s="10"/>
      <c r="HZ353" s="10"/>
      <c r="IA353" s="10"/>
      <c r="IB353" s="10"/>
      <c r="IC353" s="10"/>
      <c r="ID353" s="10"/>
      <c r="IE353" s="10"/>
      <c r="IF353" s="10"/>
      <c r="IG353" s="10"/>
      <c r="IH353" s="10"/>
      <c r="II353" s="10"/>
      <c r="IJ353" s="10"/>
      <c r="IK353" s="10"/>
      <c r="IL353" s="10"/>
      <c r="IM353" s="10"/>
      <c r="IN353" s="10"/>
      <c r="IO353" s="10"/>
      <c r="IP353" s="10"/>
      <c r="IQ353" s="10"/>
      <c r="IR353" s="10"/>
      <c r="IS353" s="10"/>
      <c r="IT353" s="10"/>
      <c r="IU353" s="10"/>
      <c r="IV353" s="10"/>
      <c r="IW353" s="10"/>
      <c r="IX353" s="10"/>
    </row>
    <row r="354" spans="1:258"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354"/>
      <c r="AA354" s="354"/>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c r="HY354" s="10"/>
      <c r="HZ354" s="10"/>
      <c r="IA354" s="10"/>
      <c r="IB354" s="10"/>
      <c r="IC354" s="10"/>
      <c r="ID354" s="10"/>
      <c r="IE354" s="10"/>
      <c r="IF354" s="10"/>
      <c r="IG354" s="10"/>
      <c r="IH354" s="10"/>
      <c r="II354" s="10"/>
      <c r="IJ354" s="10"/>
      <c r="IK354" s="10"/>
      <c r="IL354" s="10"/>
      <c r="IM354" s="10"/>
      <c r="IN354" s="10"/>
      <c r="IO354" s="10"/>
      <c r="IP354" s="10"/>
      <c r="IQ354" s="10"/>
      <c r="IR354" s="10"/>
      <c r="IS354" s="10"/>
      <c r="IT354" s="10"/>
      <c r="IU354" s="10"/>
      <c r="IV354" s="10"/>
      <c r="IW354" s="10"/>
      <c r="IX354" s="10"/>
    </row>
    <row r="355" spans="1:258"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354"/>
      <c r="AA355" s="354"/>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c r="HY355" s="10"/>
      <c r="HZ355" s="10"/>
      <c r="IA355" s="10"/>
      <c r="IB355" s="10"/>
      <c r="IC355" s="10"/>
      <c r="ID355" s="10"/>
      <c r="IE355" s="10"/>
      <c r="IF355" s="10"/>
      <c r="IG355" s="10"/>
      <c r="IH355" s="10"/>
      <c r="II355" s="10"/>
      <c r="IJ355" s="10"/>
      <c r="IK355" s="10"/>
      <c r="IL355" s="10"/>
      <c r="IM355" s="10"/>
      <c r="IN355" s="10"/>
      <c r="IO355" s="10"/>
      <c r="IP355" s="10"/>
      <c r="IQ355" s="10"/>
      <c r="IR355" s="10"/>
      <c r="IS355" s="10"/>
      <c r="IT355" s="10"/>
      <c r="IU355" s="10"/>
      <c r="IV355" s="10"/>
      <c r="IW355" s="10"/>
      <c r="IX355" s="10"/>
    </row>
    <row r="356" spans="1:258"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354"/>
      <c r="AA356" s="354"/>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c r="HY356" s="10"/>
      <c r="HZ356" s="10"/>
      <c r="IA356" s="10"/>
      <c r="IB356" s="10"/>
      <c r="IC356" s="10"/>
      <c r="ID356" s="10"/>
      <c r="IE356" s="10"/>
      <c r="IF356" s="10"/>
      <c r="IG356" s="10"/>
      <c r="IH356" s="10"/>
      <c r="II356" s="10"/>
      <c r="IJ356" s="10"/>
      <c r="IK356" s="10"/>
      <c r="IL356" s="10"/>
      <c r="IM356" s="10"/>
      <c r="IN356" s="10"/>
      <c r="IO356" s="10"/>
      <c r="IP356" s="10"/>
      <c r="IQ356" s="10"/>
      <c r="IR356" s="10"/>
      <c r="IS356" s="10"/>
      <c r="IT356" s="10"/>
      <c r="IU356" s="10"/>
      <c r="IV356" s="10"/>
      <c r="IW356" s="10"/>
      <c r="IX356" s="10"/>
    </row>
    <row r="357" spans="1:258"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354"/>
      <c r="AA357" s="354"/>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c r="HY357" s="10"/>
      <c r="HZ357" s="10"/>
      <c r="IA357" s="10"/>
      <c r="IB357" s="10"/>
      <c r="IC357" s="10"/>
      <c r="ID357" s="10"/>
      <c r="IE357" s="10"/>
      <c r="IF357" s="10"/>
      <c r="IG357" s="10"/>
      <c r="IH357" s="10"/>
      <c r="II357" s="10"/>
      <c r="IJ357" s="10"/>
      <c r="IK357" s="10"/>
      <c r="IL357" s="10"/>
      <c r="IM357" s="10"/>
      <c r="IN357" s="10"/>
      <c r="IO357" s="10"/>
      <c r="IP357" s="10"/>
      <c r="IQ357" s="10"/>
      <c r="IR357" s="10"/>
      <c r="IS357" s="10"/>
      <c r="IT357" s="10"/>
      <c r="IU357" s="10"/>
      <c r="IV357" s="10"/>
      <c r="IW357" s="10"/>
      <c r="IX357" s="10"/>
    </row>
    <row r="358" spans="1:258"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354"/>
      <c r="AA358" s="354"/>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c r="HY358" s="10"/>
      <c r="HZ358" s="10"/>
      <c r="IA358" s="10"/>
      <c r="IB358" s="10"/>
      <c r="IC358" s="10"/>
      <c r="ID358" s="10"/>
      <c r="IE358" s="10"/>
      <c r="IF358" s="10"/>
      <c r="IG358" s="10"/>
      <c r="IH358" s="10"/>
      <c r="II358" s="10"/>
      <c r="IJ358" s="10"/>
      <c r="IK358" s="10"/>
      <c r="IL358" s="10"/>
      <c r="IM358" s="10"/>
      <c r="IN358" s="10"/>
      <c r="IO358" s="10"/>
      <c r="IP358" s="10"/>
      <c r="IQ358" s="10"/>
      <c r="IR358" s="10"/>
      <c r="IS358" s="10"/>
      <c r="IT358" s="10"/>
      <c r="IU358" s="10"/>
      <c r="IV358" s="10"/>
      <c r="IW358" s="10"/>
      <c r="IX358" s="10"/>
    </row>
    <row r="359" spans="1:258"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354"/>
      <c r="AA359" s="354"/>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c r="HY359" s="10"/>
      <c r="HZ359" s="10"/>
      <c r="IA359" s="10"/>
      <c r="IB359" s="10"/>
      <c r="IC359" s="10"/>
      <c r="ID359" s="10"/>
      <c r="IE359" s="10"/>
      <c r="IF359" s="10"/>
      <c r="IG359" s="10"/>
      <c r="IH359" s="10"/>
      <c r="II359" s="10"/>
      <c r="IJ359" s="10"/>
      <c r="IK359" s="10"/>
      <c r="IL359" s="10"/>
      <c r="IM359" s="10"/>
      <c r="IN359" s="10"/>
      <c r="IO359" s="10"/>
      <c r="IP359" s="10"/>
      <c r="IQ359" s="10"/>
      <c r="IR359" s="10"/>
      <c r="IS359" s="10"/>
      <c r="IT359" s="10"/>
      <c r="IU359" s="10"/>
      <c r="IV359" s="10"/>
      <c r="IW359" s="10"/>
      <c r="IX359" s="10"/>
    </row>
    <row r="360" spans="1:258"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354"/>
      <c r="AA360" s="354"/>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c r="HY360" s="10"/>
      <c r="HZ360" s="10"/>
      <c r="IA360" s="10"/>
      <c r="IB360" s="10"/>
      <c r="IC360" s="10"/>
      <c r="ID360" s="10"/>
      <c r="IE360" s="10"/>
      <c r="IF360" s="10"/>
      <c r="IG360" s="10"/>
      <c r="IH360" s="10"/>
      <c r="II360" s="10"/>
      <c r="IJ360" s="10"/>
      <c r="IK360" s="10"/>
      <c r="IL360" s="10"/>
      <c r="IM360" s="10"/>
      <c r="IN360" s="10"/>
      <c r="IO360" s="10"/>
      <c r="IP360" s="10"/>
      <c r="IQ360" s="10"/>
      <c r="IR360" s="10"/>
      <c r="IS360" s="10"/>
      <c r="IT360" s="10"/>
      <c r="IU360" s="10"/>
      <c r="IV360" s="10"/>
      <c r="IW360" s="10"/>
      <c r="IX360" s="10"/>
    </row>
    <row r="361" spans="1:258"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354"/>
      <c r="AA361" s="354"/>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c r="HY361" s="10"/>
      <c r="HZ361" s="10"/>
      <c r="IA361" s="10"/>
      <c r="IB361" s="10"/>
      <c r="IC361" s="10"/>
      <c r="ID361" s="10"/>
      <c r="IE361" s="10"/>
      <c r="IF361" s="10"/>
      <c r="IG361" s="10"/>
      <c r="IH361" s="10"/>
      <c r="II361" s="10"/>
      <c r="IJ361" s="10"/>
      <c r="IK361" s="10"/>
      <c r="IL361" s="10"/>
      <c r="IM361" s="10"/>
      <c r="IN361" s="10"/>
      <c r="IO361" s="10"/>
      <c r="IP361" s="10"/>
      <c r="IQ361" s="10"/>
      <c r="IR361" s="10"/>
      <c r="IS361" s="10"/>
      <c r="IT361" s="10"/>
      <c r="IU361" s="10"/>
      <c r="IV361" s="10"/>
      <c r="IW361" s="10"/>
      <c r="IX361" s="10"/>
    </row>
    <row r="362" spans="1:258"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354"/>
      <c r="AA362" s="354"/>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c r="HY362" s="10"/>
      <c r="HZ362" s="10"/>
      <c r="IA362" s="10"/>
      <c r="IB362" s="10"/>
      <c r="IC362" s="10"/>
      <c r="ID362" s="10"/>
      <c r="IE362" s="10"/>
      <c r="IF362" s="10"/>
      <c r="IG362" s="10"/>
      <c r="IH362" s="10"/>
      <c r="II362" s="10"/>
      <c r="IJ362" s="10"/>
      <c r="IK362" s="10"/>
      <c r="IL362" s="10"/>
      <c r="IM362" s="10"/>
      <c r="IN362" s="10"/>
      <c r="IO362" s="10"/>
      <c r="IP362" s="10"/>
      <c r="IQ362" s="10"/>
      <c r="IR362" s="10"/>
      <c r="IS362" s="10"/>
      <c r="IT362" s="10"/>
      <c r="IU362" s="10"/>
      <c r="IV362" s="10"/>
      <c r="IW362" s="10"/>
      <c r="IX362" s="10"/>
    </row>
    <row r="363" spans="1:258"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354"/>
      <c r="AA363" s="354"/>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c r="HY363" s="10"/>
      <c r="HZ363" s="10"/>
      <c r="IA363" s="10"/>
      <c r="IB363" s="10"/>
      <c r="IC363" s="10"/>
      <c r="ID363" s="10"/>
      <c r="IE363" s="10"/>
      <c r="IF363" s="10"/>
      <c r="IG363" s="10"/>
      <c r="IH363" s="10"/>
      <c r="II363" s="10"/>
      <c r="IJ363" s="10"/>
      <c r="IK363" s="10"/>
      <c r="IL363" s="10"/>
      <c r="IM363" s="10"/>
      <c r="IN363" s="10"/>
      <c r="IO363" s="10"/>
      <c r="IP363" s="10"/>
      <c r="IQ363" s="10"/>
      <c r="IR363" s="10"/>
      <c r="IS363" s="10"/>
      <c r="IT363" s="10"/>
      <c r="IU363" s="10"/>
      <c r="IV363" s="10"/>
      <c r="IW363" s="10"/>
      <c r="IX363" s="10"/>
    </row>
    <row r="364" spans="1:258"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354"/>
      <c r="AA364" s="354"/>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c r="HY364" s="10"/>
      <c r="HZ364" s="10"/>
      <c r="IA364" s="10"/>
      <c r="IB364" s="10"/>
      <c r="IC364" s="10"/>
      <c r="ID364" s="10"/>
      <c r="IE364" s="10"/>
      <c r="IF364" s="10"/>
      <c r="IG364" s="10"/>
      <c r="IH364" s="10"/>
      <c r="II364" s="10"/>
      <c r="IJ364" s="10"/>
      <c r="IK364" s="10"/>
      <c r="IL364" s="10"/>
      <c r="IM364" s="10"/>
      <c r="IN364" s="10"/>
      <c r="IO364" s="10"/>
      <c r="IP364" s="10"/>
      <c r="IQ364" s="10"/>
      <c r="IR364" s="10"/>
      <c r="IS364" s="10"/>
      <c r="IT364" s="10"/>
      <c r="IU364" s="10"/>
      <c r="IV364" s="10"/>
      <c r="IW364" s="10"/>
      <c r="IX364" s="10"/>
    </row>
    <row r="365" spans="1:258"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354"/>
      <c r="AA365" s="354"/>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c r="HY365" s="10"/>
      <c r="HZ365" s="10"/>
      <c r="IA365" s="10"/>
      <c r="IB365" s="10"/>
      <c r="IC365" s="10"/>
      <c r="ID365" s="10"/>
      <c r="IE365" s="10"/>
      <c r="IF365" s="10"/>
      <c r="IG365" s="10"/>
      <c r="IH365" s="10"/>
      <c r="II365" s="10"/>
      <c r="IJ365" s="10"/>
      <c r="IK365" s="10"/>
      <c r="IL365" s="10"/>
      <c r="IM365" s="10"/>
      <c r="IN365" s="10"/>
      <c r="IO365" s="10"/>
      <c r="IP365" s="10"/>
      <c r="IQ365" s="10"/>
      <c r="IR365" s="10"/>
      <c r="IS365" s="10"/>
      <c r="IT365" s="10"/>
      <c r="IU365" s="10"/>
      <c r="IV365" s="10"/>
      <c r="IW365" s="10"/>
      <c r="IX365" s="10"/>
    </row>
    <row r="366" spans="1:258"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354"/>
      <c r="AA366" s="354"/>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c r="HY366" s="10"/>
      <c r="HZ366" s="10"/>
      <c r="IA366" s="10"/>
      <c r="IB366" s="10"/>
      <c r="IC366" s="10"/>
      <c r="ID366" s="10"/>
      <c r="IE366" s="10"/>
      <c r="IF366" s="10"/>
      <c r="IG366" s="10"/>
      <c r="IH366" s="10"/>
      <c r="II366" s="10"/>
      <c r="IJ366" s="10"/>
      <c r="IK366" s="10"/>
      <c r="IL366" s="10"/>
      <c r="IM366" s="10"/>
      <c r="IN366" s="10"/>
      <c r="IO366" s="10"/>
      <c r="IP366" s="10"/>
      <c r="IQ366" s="10"/>
      <c r="IR366" s="10"/>
      <c r="IS366" s="10"/>
      <c r="IT366" s="10"/>
      <c r="IU366" s="10"/>
      <c r="IV366" s="10"/>
      <c r="IW366" s="10"/>
      <c r="IX366" s="10"/>
    </row>
    <row r="367" spans="1:258"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354"/>
      <c r="AA367" s="354"/>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c r="IL367" s="10"/>
      <c r="IM367" s="10"/>
      <c r="IN367" s="10"/>
      <c r="IO367" s="10"/>
      <c r="IP367" s="10"/>
      <c r="IQ367" s="10"/>
      <c r="IR367" s="10"/>
      <c r="IS367" s="10"/>
      <c r="IT367" s="10"/>
      <c r="IU367" s="10"/>
      <c r="IV367" s="10"/>
      <c r="IW367" s="10"/>
      <c r="IX367" s="10"/>
    </row>
    <row r="368" spans="1:258"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354"/>
      <c r="AA368" s="354"/>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c r="HY368" s="10"/>
      <c r="HZ368" s="10"/>
      <c r="IA368" s="10"/>
      <c r="IB368" s="10"/>
      <c r="IC368" s="10"/>
      <c r="ID368" s="10"/>
      <c r="IE368" s="10"/>
      <c r="IF368" s="10"/>
      <c r="IG368" s="10"/>
      <c r="IH368" s="10"/>
      <c r="II368" s="10"/>
      <c r="IJ368" s="10"/>
      <c r="IK368" s="10"/>
      <c r="IL368" s="10"/>
      <c r="IM368" s="10"/>
      <c r="IN368" s="10"/>
      <c r="IO368" s="10"/>
      <c r="IP368" s="10"/>
      <c r="IQ368" s="10"/>
      <c r="IR368" s="10"/>
      <c r="IS368" s="10"/>
      <c r="IT368" s="10"/>
      <c r="IU368" s="10"/>
      <c r="IV368" s="10"/>
      <c r="IW368" s="10"/>
      <c r="IX368" s="10"/>
    </row>
    <row r="369" spans="1:258"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354"/>
      <c r="AA369" s="354"/>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c r="HY369" s="10"/>
      <c r="HZ369" s="10"/>
      <c r="IA369" s="10"/>
      <c r="IB369" s="10"/>
      <c r="IC369" s="10"/>
      <c r="ID369" s="10"/>
      <c r="IE369" s="10"/>
      <c r="IF369" s="10"/>
      <c r="IG369" s="10"/>
      <c r="IH369" s="10"/>
      <c r="II369" s="10"/>
      <c r="IJ369" s="10"/>
      <c r="IK369" s="10"/>
      <c r="IL369" s="10"/>
      <c r="IM369" s="10"/>
      <c r="IN369" s="10"/>
      <c r="IO369" s="10"/>
      <c r="IP369" s="10"/>
      <c r="IQ369" s="10"/>
      <c r="IR369" s="10"/>
      <c r="IS369" s="10"/>
      <c r="IT369" s="10"/>
      <c r="IU369" s="10"/>
      <c r="IV369" s="10"/>
      <c r="IW369" s="10"/>
      <c r="IX369" s="10"/>
    </row>
    <row r="370" spans="1:258"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354"/>
      <c r="AA370" s="354"/>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c r="HY370" s="10"/>
      <c r="HZ370" s="10"/>
      <c r="IA370" s="10"/>
      <c r="IB370" s="10"/>
      <c r="IC370" s="10"/>
      <c r="ID370" s="10"/>
      <c r="IE370" s="10"/>
      <c r="IF370" s="10"/>
      <c r="IG370" s="10"/>
      <c r="IH370" s="10"/>
      <c r="II370" s="10"/>
      <c r="IJ370" s="10"/>
      <c r="IK370" s="10"/>
      <c r="IL370" s="10"/>
      <c r="IM370" s="10"/>
      <c r="IN370" s="10"/>
      <c r="IO370" s="10"/>
      <c r="IP370" s="10"/>
      <c r="IQ370" s="10"/>
      <c r="IR370" s="10"/>
      <c r="IS370" s="10"/>
      <c r="IT370" s="10"/>
      <c r="IU370" s="10"/>
      <c r="IV370" s="10"/>
      <c r="IW370" s="10"/>
      <c r="IX370" s="10"/>
    </row>
    <row r="371" spans="1:258"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354"/>
      <c r="AA371" s="354"/>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c r="HY371" s="10"/>
      <c r="HZ371" s="10"/>
      <c r="IA371" s="10"/>
      <c r="IB371" s="10"/>
      <c r="IC371" s="10"/>
      <c r="ID371" s="10"/>
      <c r="IE371" s="10"/>
      <c r="IF371" s="10"/>
      <c r="IG371" s="10"/>
      <c r="IH371" s="10"/>
      <c r="II371" s="10"/>
      <c r="IJ371" s="10"/>
      <c r="IK371" s="10"/>
      <c r="IL371" s="10"/>
      <c r="IM371" s="10"/>
      <c r="IN371" s="10"/>
      <c r="IO371" s="10"/>
      <c r="IP371" s="10"/>
      <c r="IQ371" s="10"/>
      <c r="IR371" s="10"/>
      <c r="IS371" s="10"/>
      <c r="IT371" s="10"/>
      <c r="IU371" s="10"/>
      <c r="IV371" s="10"/>
      <c r="IW371" s="10"/>
      <c r="IX371" s="10"/>
    </row>
    <row r="372" spans="1:258"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354"/>
      <c r="AA372" s="354"/>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c r="IF372" s="10"/>
      <c r="IG372" s="10"/>
      <c r="IH372" s="10"/>
      <c r="II372" s="10"/>
      <c r="IJ372" s="10"/>
      <c r="IK372" s="10"/>
      <c r="IL372" s="10"/>
      <c r="IM372" s="10"/>
      <c r="IN372" s="10"/>
      <c r="IO372" s="10"/>
      <c r="IP372" s="10"/>
      <c r="IQ372" s="10"/>
      <c r="IR372" s="10"/>
      <c r="IS372" s="10"/>
      <c r="IT372" s="10"/>
      <c r="IU372" s="10"/>
      <c r="IV372" s="10"/>
      <c r="IW372" s="10"/>
      <c r="IX372" s="10"/>
    </row>
    <row r="373" spans="1:258"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354"/>
      <c r="AA373" s="354"/>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c r="IF373" s="10"/>
      <c r="IG373" s="10"/>
      <c r="IH373" s="10"/>
      <c r="II373" s="10"/>
      <c r="IJ373" s="10"/>
      <c r="IK373" s="10"/>
      <c r="IL373" s="10"/>
      <c r="IM373" s="10"/>
      <c r="IN373" s="10"/>
      <c r="IO373" s="10"/>
      <c r="IP373" s="10"/>
      <c r="IQ373" s="10"/>
      <c r="IR373" s="10"/>
      <c r="IS373" s="10"/>
      <c r="IT373" s="10"/>
      <c r="IU373" s="10"/>
      <c r="IV373" s="10"/>
      <c r="IW373" s="10"/>
      <c r="IX373" s="10"/>
    </row>
    <row r="374" spans="1:258"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354"/>
      <c r="AA374" s="354"/>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c r="HY374" s="10"/>
      <c r="HZ374" s="10"/>
      <c r="IA374" s="10"/>
      <c r="IB374" s="10"/>
      <c r="IC374" s="10"/>
      <c r="ID374" s="10"/>
      <c r="IE374" s="10"/>
      <c r="IF374" s="10"/>
      <c r="IG374" s="10"/>
      <c r="IH374" s="10"/>
      <c r="II374" s="10"/>
      <c r="IJ374" s="10"/>
      <c r="IK374" s="10"/>
      <c r="IL374" s="10"/>
      <c r="IM374" s="10"/>
      <c r="IN374" s="10"/>
      <c r="IO374" s="10"/>
      <c r="IP374" s="10"/>
      <c r="IQ374" s="10"/>
      <c r="IR374" s="10"/>
      <c r="IS374" s="10"/>
      <c r="IT374" s="10"/>
      <c r="IU374" s="10"/>
      <c r="IV374" s="10"/>
      <c r="IW374" s="10"/>
      <c r="IX374" s="10"/>
    </row>
    <row r="375" spans="1:258"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354"/>
      <c r="AA375" s="354"/>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c r="HY375" s="10"/>
      <c r="HZ375" s="10"/>
      <c r="IA375" s="10"/>
      <c r="IB375" s="10"/>
      <c r="IC375" s="10"/>
      <c r="ID375" s="10"/>
      <c r="IE375" s="10"/>
      <c r="IF375" s="10"/>
      <c r="IG375" s="10"/>
      <c r="IH375" s="10"/>
      <c r="II375" s="10"/>
      <c r="IJ375" s="10"/>
      <c r="IK375" s="10"/>
      <c r="IL375" s="10"/>
      <c r="IM375" s="10"/>
      <c r="IN375" s="10"/>
      <c r="IO375" s="10"/>
      <c r="IP375" s="10"/>
      <c r="IQ375" s="10"/>
      <c r="IR375" s="10"/>
      <c r="IS375" s="10"/>
      <c r="IT375" s="10"/>
      <c r="IU375" s="10"/>
      <c r="IV375" s="10"/>
      <c r="IW375" s="10"/>
      <c r="IX375" s="10"/>
    </row>
    <row r="376" spans="1:258"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354"/>
      <c r="AA376" s="354"/>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c r="HY376" s="10"/>
      <c r="HZ376" s="10"/>
      <c r="IA376" s="10"/>
      <c r="IB376" s="10"/>
      <c r="IC376" s="10"/>
      <c r="ID376" s="10"/>
      <c r="IE376" s="10"/>
      <c r="IF376" s="10"/>
      <c r="IG376" s="10"/>
      <c r="IH376" s="10"/>
      <c r="II376" s="10"/>
      <c r="IJ376" s="10"/>
      <c r="IK376" s="10"/>
      <c r="IL376" s="10"/>
      <c r="IM376" s="10"/>
      <c r="IN376" s="10"/>
      <c r="IO376" s="10"/>
      <c r="IP376" s="10"/>
      <c r="IQ376" s="10"/>
      <c r="IR376" s="10"/>
      <c r="IS376" s="10"/>
      <c r="IT376" s="10"/>
      <c r="IU376" s="10"/>
      <c r="IV376" s="10"/>
      <c r="IW376" s="10"/>
      <c r="IX376" s="10"/>
    </row>
    <row r="377" spans="1:258"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354"/>
      <c r="AA377" s="354"/>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c r="HY377" s="10"/>
      <c r="HZ377" s="10"/>
      <c r="IA377" s="10"/>
      <c r="IB377" s="10"/>
      <c r="IC377" s="10"/>
      <c r="ID377" s="10"/>
      <c r="IE377" s="10"/>
      <c r="IF377" s="10"/>
      <c r="IG377" s="10"/>
      <c r="IH377" s="10"/>
      <c r="II377" s="10"/>
      <c r="IJ377" s="10"/>
      <c r="IK377" s="10"/>
      <c r="IL377" s="10"/>
      <c r="IM377" s="10"/>
      <c r="IN377" s="10"/>
      <c r="IO377" s="10"/>
      <c r="IP377" s="10"/>
      <c r="IQ377" s="10"/>
      <c r="IR377" s="10"/>
      <c r="IS377" s="10"/>
      <c r="IT377" s="10"/>
      <c r="IU377" s="10"/>
      <c r="IV377" s="10"/>
      <c r="IW377" s="10"/>
      <c r="IX377" s="10"/>
    </row>
    <row r="378" spans="1:258"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354"/>
      <c r="AA378" s="354"/>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c r="HY378" s="10"/>
      <c r="HZ378" s="10"/>
      <c r="IA378" s="10"/>
      <c r="IB378" s="10"/>
      <c r="IC378" s="10"/>
      <c r="ID378" s="10"/>
      <c r="IE378" s="10"/>
      <c r="IF378" s="10"/>
      <c r="IG378" s="10"/>
      <c r="IH378" s="10"/>
      <c r="II378" s="10"/>
      <c r="IJ378" s="10"/>
      <c r="IK378" s="10"/>
      <c r="IL378" s="10"/>
      <c r="IM378" s="10"/>
      <c r="IN378" s="10"/>
      <c r="IO378" s="10"/>
      <c r="IP378" s="10"/>
      <c r="IQ378" s="10"/>
      <c r="IR378" s="10"/>
      <c r="IS378" s="10"/>
      <c r="IT378" s="10"/>
      <c r="IU378" s="10"/>
      <c r="IV378" s="10"/>
      <c r="IW378" s="10"/>
      <c r="IX378" s="10"/>
    </row>
    <row r="379" spans="1:258"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354"/>
      <c r="AA379" s="354"/>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c r="HY379" s="10"/>
      <c r="HZ379" s="10"/>
      <c r="IA379" s="10"/>
      <c r="IB379" s="10"/>
      <c r="IC379" s="10"/>
      <c r="ID379" s="10"/>
      <c r="IE379" s="10"/>
      <c r="IF379" s="10"/>
      <c r="IG379" s="10"/>
      <c r="IH379" s="10"/>
      <c r="II379" s="10"/>
      <c r="IJ379" s="10"/>
      <c r="IK379" s="10"/>
      <c r="IL379" s="10"/>
      <c r="IM379" s="10"/>
      <c r="IN379" s="10"/>
      <c r="IO379" s="10"/>
      <c r="IP379" s="10"/>
      <c r="IQ379" s="10"/>
      <c r="IR379" s="10"/>
      <c r="IS379" s="10"/>
      <c r="IT379" s="10"/>
      <c r="IU379" s="10"/>
      <c r="IV379" s="10"/>
      <c r="IW379" s="10"/>
      <c r="IX379" s="10"/>
    </row>
    <row r="380" spans="1:258"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354"/>
      <c r="AA380" s="354"/>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c r="HY380" s="10"/>
      <c r="HZ380" s="10"/>
      <c r="IA380" s="10"/>
      <c r="IB380" s="10"/>
      <c r="IC380" s="10"/>
      <c r="ID380" s="10"/>
      <c r="IE380" s="10"/>
      <c r="IF380" s="10"/>
      <c r="IG380" s="10"/>
      <c r="IH380" s="10"/>
      <c r="II380" s="10"/>
      <c r="IJ380" s="10"/>
      <c r="IK380" s="10"/>
      <c r="IL380" s="10"/>
      <c r="IM380" s="10"/>
      <c r="IN380" s="10"/>
      <c r="IO380" s="10"/>
      <c r="IP380" s="10"/>
      <c r="IQ380" s="10"/>
      <c r="IR380" s="10"/>
      <c r="IS380" s="10"/>
      <c r="IT380" s="10"/>
      <c r="IU380" s="10"/>
      <c r="IV380" s="10"/>
      <c r="IW380" s="10"/>
      <c r="IX380" s="10"/>
    </row>
    <row r="381" spans="1:258"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354"/>
      <c r="AA381" s="354"/>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c r="HY381" s="10"/>
      <c r="HZ381" s="10"/>
      <c r="IA381" s="10"/>
      <c r="IB381" s="10"/>
      <c r="IC381" s="10"/>
      <c r="ID381" s="10"/>
      <c r="IE381" s="10"/>
      <c r="IF381" s="10"/>
      <c r="IG381" s="10"/>
      <c r="IH381" s="10"/>
      <c r="II381" s="10"/>
      <c r="IJ381" s="10"/>
      <c r="IK381" s="10"/>
      <c r="IL381" s="10"/>
      <c r="IM381" s="10"/>
      <c r="IN381" s="10"/>
      <c r="IO381" s="10"/>
      <c r="IP381" s="10"/>
      <c r="IQ381" s="10"/>
      <c r="IR381" s="10"/>
      <c r="IS381" s="10"/>
      <c r="IT381" s="10"/>
      <c r="IU381" s="10"/>
      <c r="IV381" s="10"/>
      <c r="IW381" s="10"/>
      <c r="IX381" s="10"/>
    </row>
    <row r="382" spans="1:258"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354"/>
      <c r="AA382" s="354"/>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c r="HY382" s="10"/>
      <c r="HZ382" s="10"/>
      <c r="IA382" s="10"/>
      <c r="IB382" s="10"/>
      <c r="IC382" s="10"/>
      <c r="ID382" s="10"/>
      <c r="IE382" s="10"/>
      <c r="IF382" s="10"/>
      <c r="IG382" s="10"/>
      <c r="IH382" s="10"/>
      <c r="II382" s="10"/>
      <c r="IJ382" s="10"/>
      <c r="IK382" s="10"/>
      <c r="IL382" s="10"/>
      <c r="IM382" s="10"/>
      <c r="IN382" s="10"/>
      <c r="IO382" s="10"/>
      <c r="IP382" s="10"/>
      <c r="IQ382" s="10"/>
      <c r="IR382" s="10"/>
      <c r="IS382" s="10"/>
      <c r="IT382" s="10"/>
      <c r="IU382" s="10"/>
      <c r="IV382" s="10"/>
      <c r="IW382" s="10"/>
      <c r="IX382" s="10"/>
    </row>
    <row r="383" spans="1:258"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354"/>
      <c r="AA383" s="354"/>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c r="HY383" s="10"/>
      <c r="HZ383" s="10"/>
      <c r="IA383" s="10"/>
      <c r="IB383" s="10"/>
      <c r="IC383" s="10"/>
      <c r="ID383" s="10"/>
      <c r="IE383" s="10"/>
      <c r="IF383" s="10"/>
      <c r="IG383" s="10"/>
      <c r="IH383" s="10"/>
      <c r="II383" s="10"/>
      <c r="IJ383" s="10"/>
      <c r="IK383" s="10"/>
      <c r="IL383" s="10"/>
      <c r="IM383" s="10"/>
      <c r="IN383" s="10"/>
      <c r="IO383" s="10"/>
      <c r="IP383" s="10"/>
      <c r="IQ383" s="10"/>
      <c r="IR383" s="10"/>
      <c r="IS383" s="10"/>
      <c r="IT383" s="10"/>
      <c r="IU383" s="10"/>
      <c r="IV383" s="10"/>
      <c r="IW383" s="10"/>
      <c r="IX383" s="10"/>
    </row>
    <row r="384" spans="1:258"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354"/>
      <c r="AA384" s="354"/>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c r="HU384" s="10"/>
      <c r="HV384" s="10"/>
      <c r="HW384" s="10"/>
      <c r="HX384" s="10"/>
      <c r="HY384" s="10"/>
      <c r="HZ384" s="10"/>
      <c r="IA384" s="10"/>
      <c r="IB384" s="10"/>
      <c r="IC384" s="10"/>
      <c r="ID384" s="10"/>
      <c r="IE384" s="10"/>
      <c r="IF384" s="10"/>
      <c r="IG384" s="10"/>
      <c r="IH384" s="10"/>
      <c r="II384" s="10"/>
      <c r="IJ384" s="10"/>
      <c r="IK384" s="10"/>
      <c r="IL384" s="10"/>
      <c r="IM384" s="10"/>
      <c r="IN384" s="10"/>
      <c r="IO384" s="10"/>
      <c r="IP384" s="10"/>
      <c r="IQ384" s="10"/>
      <c r="IR384" s="10"/>
      <c r="IS384" s="10"/>
      <c r="IT384" s="10"/>
      <c r="IU384" s="10"/>
      <c r="IV384" s="10"/>
      <c r="IW384" s="10"/>
      <c r="IX384" s="10"/>
    </row>
    <row r="385" spans="1:258"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354"/>
      <c r="AA385" s="354"/>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c r="HY385" s="10"/>
      <c r="HZ385" s="10"/>
      <c r="IA385" s="10"/>
      <c r="IB385" s="10"/>
      <c r="IC385" s="10"/>
      <c r="ID385" s="10"/>
      <c r="IE385" s="10"/>
      <c r="IF385" s="10"/>
      <c r="IG385" s="10"/>
      <c r="IH385" s="10"/>
      <c r="II385" s="10"/>
      <c r="IJ385" s="10"/>
      <c r="IK385" s="10"/>
      <c r="IL385" s="10"/>
      <c r="IM385" s="10"/>
      <c r="IN385" s="10"/>
      <c r="IO385" s="10"/>
      <c r="IP385" s="10"/>
      <c r="IQ385" s="10"/>
      <c r="IR385" s="10"/>
      <c r="IS385" s="10"/>
      <c r="IT385" s="10"/>
      <c r="IU385" s="10"/>
      <c r="IV385" s="10"/>
      <c r="IW385" s="10"/>
      <c r="IX385" s="10"/>
    </row>
    <row r="386" spans="1:258"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354"/>
      <c r="AA386" s="354"/>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c r="HU386" s="10"/>
      <c r="HV386" s="10"/>
      <c r="HW386" s="10"/>
      <c r="HX386" s="10"/>
      <c r="HY386" s="10"/>
      <c r="HZ386" s="10"/>
      <c r="IA386" s="10"/>
      <c r="IB386" s="10"/>
      <c r="IC386" s="10"/>
      <c r="ID386" s="10"/>
      <c r="IE386" s="10"/>
      <c r="IF386" s="10"/>
      <c r="IG386" s="10"/>
      <c r="IH386" s="10"/>
      <c r="II386" s="10"/>
      <c r="IJ386" s="10"/>
      <c r="IK386" s="10"/>
      <c r="IL386" s="10"/>
      <c r="IM386" s="10"/>
      <c r="IN386" s="10"/>
      <c r="IO386" s="10"/>
      <c r="IP386" s="10"/>
      <c r="IQ386" s="10"/>
      <c r="IR386" s="10"/>
      <c r="IS386" s="10"/>
      <c r="IT386" s="10"/>
      <c r="IU386" s="10"/>
      <c r="IV386" s="10"/>
      <c r="IW386" s="10"/>
      <c r="IX386" s="10"/>
    </row>
    <row r="387" spans="1:258"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354"/>
      <c r="AA387" s="354"/>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c r="HU387" s="10"/>
      <c r="HV387" s="10"/>
      <c r="HW387" s="10"/>
      <c r="HX387" s="10"/>
      <c r="HY387" s="10"/>
      <c r="HZ387" s="10"/>
      <c r="IA387" s="10"/>
      <c r="IB387" s="10"/>
      <c r="IC387" s="10"/>
      <c r="ID387" s="10"/>
      <c r="IE387" s="10"/>
      <c r="IF387" s="10"/>
      <c r="IG387" s="10"/>
      <c r="IH387" s="10"/>
      <c r="II387" s="10"/>
      <c r="IJ387" s="10"/>
      <c r="IK387" s="10"/>
      <c r="IL387" s="10"/>
      <c r="IM387" s="10"/>
      <c r="IN387" s="10"/>
      <c r="IO387" s="10"/>
      <c r="IP387" s="10"/>
      <c r="IQ387" s="10"/>
      <c r="IR387" s="10"/>
      <c r="IS387" s="10"/>
      <c r="IT387" s="10"/>
      <c r="IU387" s="10"/>
      <c r="IV387" s="10"/>
      <c r="IW387" s="10"/>
      <c r="IX387" s="10"/>
    </row>
    <row r="388" spans="1:258"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354"/>
      <c r="AA388" s="354"/>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c r="HU388" s="10"/>
      <c r="HV388" s="10"/>
      <c r="HW388" s="10"/>
      <c r="HX388" s="10"/>
      <c r="HY388" s="10"/>
      <c r="HZ388" s="10"/>
      <c r="IA388" s="10"/>
      <c r="IB388" s="10"/>
      <c r="IC388" s="10"/>
      <c r="ID388" s="10"/>
      <c r="IE388" s="10"/>
      <c r="IF388" s="10"/>
      <c r="IG388" s="10"/>
      <c r="IH388" s="10"/>
      <c r="II388" s="10"/>
      <c r="IJ388" s="10"/>
      <c r="IK388" s="10"/>
      <c r="IL388" s="10"/>
      <c r="IM388" s="10"/>
      <c r="IN388" s="10"/>
      <c r="IO388" s="10"/>
      <c r="IP388" s="10"/>
      <c r="IQ388" s="10"/>
      <c r="IR388" s="10"/>
      <c r="IS388" s="10"/>
      <c r="IT388" s="10"/>
      <c r="IU388" s="10"/>
      <c r="IV388" s="10"/>
      <c r="IW388" s="10"/>
      <c r="IX388" s="10"/>
    </row>
    <row r="389" spans="1:258"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354"/>
      <c r="AA389" s="354"/>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c r="HU389" s="10"/>
      <c r="HV389" s="10"/>
      <c r="HW389" s="10"/>
      <c r="HX389" s="10"/>
      <c r="HY389" s="10"/>
      <c r="HZ389" s="10"/>
      <c r="IA389" s="10"/>
      <c r="IB389" s="10"/>
      <c r="IC389" s="10"/>
      <c r="ID389" s="10"/>
      <c r="IE389" s="10"/>
      <c r="IF389" s="10"/>
      <c r="IG389" s="10"/>
      <c r="IH389" s="10"/>
      <c r="II389" s="10"/>
      <c r="IJ389" s="10"/>
      <c r="IK389" s="10"/>
      <c r="IL389" s="10"/>
      <c r="IM389" s="10"/>
      <c r="IN389" s="10"/>
      <c r="IO389" s="10"/>
      <c r="IP389" s="10"/>
      <c r="IQ389" s="10"/>
      <c r="IR389" s="10"/>
      <c r="IS389" s="10"/>
      <c r="IT389" s="10"/>
      <c r="IU389" s="10"/>
      <c r="IV389" s="10"/>
      <c r="IW389" s="10"/>
      <c r="IX389" s="10"/>
    </row>
    <row r="390" spans="1:258"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354"/>
      <c r="AA390" s="354"/>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c r="HU390" s="10"/>
      <c r="HV390" s="10"/>
      <c r="HW390" s="10"/>
      <c r="HX390" s="10"/>
      <c r="HY390" s="10"/>
      <c r="HZ390" s="10"/>
      <c r="IA390" s="10"/>
      <c r="IB390" s="10"/>
      <c r="IC390" s="10"/>
      <c r="ID390" s="10"/>
      <c r="IE390" s="10"/>
      <c r="IF390" s="10"/>
      <c r="IG390" s="10"/>
      <c r="IH390" s="10"/>
      <c r="II390" s="10"/>
      <c r="IJ390" s="10"/>
      <c r="IK390" s="10"/>
      <c r="IL390" s="10"/>
      <c r="IM390" s="10"/>
      <c r="IN390" s="10"/>
      <c r="IO390" s="10"/>
      <c r="IP390" s="10"/>
      <c r="IQ390" s="10"/>
      <c r="IR390" s="10"/>
      <c r="IS390" s="10"/>
      <c r="IT390" s="10"/>
      <c r="IU390" s="10"/>
      <c r="IV390" s="10"/>
      <c r="IW390" s="10"/>
      <c r="IX390" s="10"/>
    </row>
    <row r="391" spans="1:258"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354"/>
      <c r="AA391" s="354"/>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c r="HU391" s="10"/>
      <c r="HV391" s="10"/>
      <c r="HW391" s="10"/>
      <c r="HX391" s="10"/>
      <c r="HY391" s="10"/>
      <c r="HZ391" s="10"/>
      <c r="IA391" s="10"/>
      <c r="IB391" s="10"/>
      <c r="IC391" s="10"/>
      <c r="ID391" s="10"/>
      <c r="IE391" s="10"/>
      <c r="IF391" s="10"/>
      <c r="IG391" s="10"/>
      <c r="IH391" s="10"/>
      <c r="II391" s="10"/>
      <c r="IJ391" s="10"/>
      <c r="IK391" s="10"/>
      <c r="IL391" s="10"/>
      <c r="IM391" s="10"/>
      <c r="IN391" s="10"/>
      <c r="IO391" s="10"/>
      <c r="IP391" s="10"/>
      <c r="IQ391" s="10"/>
      <c r="IR391" s="10"/>
      <c r="IS391" s="10"/>
      <c r="IT391" s="10"/>
      <c r="IU391" s="10"/>
      <c r="IV391" s="10"/>
      <c r="IW391" s="10"/>
      <c r="IX391" s="10"/>
    </row>
    <row r="392" spans="1:258"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354"/>
      <c r="AA392" s="354"/>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c r="HU392" s="10"/>
      <c r="HV392" s="10"/>
      <c r="HW392" s="10"/>
      <c r="HX392" s="10"/>
      <c r="HY392" s="10"/>
      <c r="HZ392" s="10"/>
      <c r="IA392" s="10"/>
      <c r="IB392" s="10"/>
      <c r="IC392" s="10"/>
      <c r="ID392" s="10"/>
      <c r="IE392" s="10"/>
      <c r="IF392" s="10"/>
      <c r="IG392" s="10"/>
      <c r="IH392" s="10"/>
      <c r="II392" s="10"/>
      <c r="IJ392" s="10"/>
      <c r="IK392" s="10"/>
      <c r="IL392" s="10"/>
      <c r="IM392" s="10"/>
      <c r="IN392" s="10"/>
      <c r="IO392" s="10"/>
      <c r="IP392" s="10"/>
      <c r="IQ392" s="10"/>
      <c r="IR392" s="10"/>
      <c r="IS392" s="10"/>
      <c r="IT392" s="10"/>
      <c r="IU392" s="10"/>
      <c r="IV392" s="10"/>
      <c r="IW392" s="10"/>
      <c r="IX392" s="10"/>
    </row>
    <row r="393" spans="1:258"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354"/>
      <c r="AA393" s="354"/>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c r="HU393" s="10"/>
      <c r="HV393" s="10"/>
      <c r="HW393" s="10"/>
      <c r="HX393" s="10"/>
      <c r="HY393" s="10"/>
      <c r="HZ393" s="10"/>
      <c r="IA393" s="10"/>
      <c r="IB393" s="10"/>
      <c r="IC393" s="10"/>
      <c r="ID393" s="10"/>
      <c r="IE393" s="10"/>
      <c r="IF393" s="10"/>
      <c r="IG393" s="10"/>
      <c r="IH393" s="10"/>
      <c r="II393" s="10"/>
      <c r="IJ393" s="10"/>
      <c r="IK393" s="10"/>
      <c r="IL393" s="10"/>
      <c r="IM393" s="10"/>
      <c r="IN393" s="10"/>
      <c r="IO393" s="10"/>
      <c r="IP393" s="10"/>
      <c r="IQ393" s="10"/>
      <c r="IR393" s="10"/>
      <c r="IS393" s="10"/>
      <c r="IT393" s="10"/>
      <c r="IU393" s="10"/>
      <c r="IV393" s="10"/>
      <c r="IW393" s="10"/>
      <c r="IX393" s="10"/>
    </row>
    <row r="394" spans="1:258"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354"/>
      <c r="AA394" s="354"/>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c r="HU394" s="10"/>
      <c r="HV394" s="10"/>
      <c r="HW394" s="10"/>
      <c r="HX394" s="10"/>
      <c r="HY394" s="10"/>
      <c r="HZ394" s="10"/>
      <c r="IA394" s="10"/>
      <c r="IB394" s="10"/>
      <c r="IC394" s="10"/>
      <c r="ID394" s="10"/>
      <c r="IE394" s="10"/>
      <c r="IF394" s="10"/>
      <c r="IG394" s="10"/>
      <c r="IH394" s="10"/>
      <c r="II394" s="10"/>
      <c r="IJ394" s="10"/>
      <c r="IK394" s="10"/>
      <c r="IL394" s="10"/>
      <c r="IM394" s="10"/>
      <c r="IN394" s="10"/>
      <c r="IO394" s="10"/>
      <c r="IP394" s="10"/>
      <c r="IQ394" s="10"/>
      <c r="IR394" s="10"/>
      <c r="IS394" s="10"/>
      <c r="IT394" s="10"/>
      <c r="IU394" s="10"/>
      <c r="IV394" s="10"/>
      <c r="IW394" s="10"/>
      <c r="IX394" s="10"/>
    </row>
    <row r="395" spans="1:258"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354"/>
      <c r="AA395" s="354"/>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c r="HU395" s="10"/>
      <c r="HV395" s="10"/>
      <c r="HW395" s="10"/>
      <c r="HX395" s="10"/>
      <c r="HY395" s="10"/>
      <c r="HZ395" s="10"/>
      <c r="IA395" s="10"/>
      <c r="IB395" s="10"/>
      <c r="IC395" s="10"/>
      <c r="ID395" s="10"/>
      <c r="IE395" s="10"/>
      <c r="IF395" s="10"/>
      <c r="IG395" s="10"/>
      <c r="IH395" s="10"/>
      <c r="II395" s="10"/>
      <c r="IJ395" s="10"/>
      <c r="IK395" s="10"/>
      <c r="IL395" s="10"/>
      <c r="IM395" s="10"/>
      <c r="IN395" s="10"/>
      <c r="IO395" s="10"/>
      <c r="IP395" s="10"/>
      <c r="IQ395" s="10"/>
      <c r="IR395" s="10"/>
      <c r="IS395" s="10"/>
      <c r="IT395" s="10"/>
      <c r="IU395" s="10"/>
      <c r="IV395" s="10"/>
      <c r="IW395" s="10"/>
      <c r="IX395" s="10"/>
    </row>
    <row r="396" spans="1:258"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354"/>
      <c r="AA396" s="354"/>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c r="HU396" s="10"/>
      <c r="HV396" s="10"/>
      <c r="HW396" s="10"/>
      <c r="HX396" s="10"/>
      <c r="HY396" s="10"/>
      <c r="HZ396" s="10"/>
      <c r="IA396" s="10"/>
      <c r="IB396" s="10"/>
      <c r="IC396" s="10"/>
      <c r="ID396" s="10"/>
      <c r="IE396" s="10"/>
      <c r="IF396" s="10"/>
      <c r="IG396" s="10"/>
      <c r="IH396" s="10"/>
      <c r="II396" s="10"/>
      <c r="IJ396" s="10"/>
      <c r="IK396" s="10"/>
      <c r="IL396" s="10"/>
      <c r="IM396" s="10"/>
      <c r="IN396" s="10"/>
      <c r="IO396" s="10"/>
      <c r="IP396" s="10"/>
      <c r="IQ396" s="10"/>
      <c r="IR396" s="10"/>
      <c r="IS396" s="10"/>
      <c r="IT396" s="10"/>
      <c r="IU396" s="10"/>
      <c r="IV396" s="10"/>
      <c r="IW396" s="10"/>
      <c r="IX396" s="10"/>
    </row>
    <row r="397" spans="1:258"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354"/>
      <c r="AA397" s="354"/>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c r="EX397" s="10"/>
      <c r="EY397" s="10"/>
      <c r="EZ397" s="10"/>
      <c r="FA397" s="10"/>
      <c r="FB397" s="10"/>
      <c r="FC397" s="10"/>
      <c r="FD397" s="10"/>
      <c r="FE397" s="10"/>
      <c r="FF397" s="10"/>
      <c r="FG397" s="10"/>
      <c r="FH397" s="10"/>
      <c r="FI397" s="10"/>
      <c r="FJ397" s="10"/>
      <c r="FK397" s="10"/>
      <c r="FL397" s="10"/>
      <c r="FM397" s="10"/>
      <c r="FN397" s="10"/>
      <c r="FO397" s="10"/>
      <c r="FP397" s="10"/>
      <c r="FQ397" s="10"/>
      <c r="FR397" s="10"/>
      <c r="FS397" s="10"/>
      <c r="FT397" s="10"/>
      <c r="FU397" s="10"/>
      <c r="FV397" s="10"/>
      <c r="FW397" s="10"/>
      <c r="FX397" s="10"/>
      <c r="FY397" s="10"/>
      <c r="FZ397" s="10"/>
      <c r="GA397" s="10"/>
      <c r="GB397" s="10"/>
      <c r="GC397" s="10"/>
      <c r="GD397" s="10"/>
      <c r="GE397" s="10"/>
      <c r="GF397" s="10"/>
      <c r="GG397" s="10"/>
      <c r="GH397" s="10"/>
      <c r="GI397" s="10"/>
      <c r="GJ397" s="10"/>
      <c r="GK397" s="10"/>
      <c r="GL397" s="10"/>
      <c r="GM397" s="10"/>
      <c r="GN397" s="10"/>
      <c r="GO397" s="10"/>
      <c r="GP397" s="10"/>
      <c r="GQ397" s="10"/>
      <c r="GR397" s="10"/>
      <c r="GS397" s="10"/>
      <c r="GT397" s="10"/>
      <c r="GU397" s="10"/>
      <c r="GV397" s="10"/>
      <c r="GW397" s="10"/>
      <c r="GX397" s="10"/>
      <c r="GY397" s="10"/>
      <c r="GZ397" s="10"/>
      <c r="HA397" s="10"/>
      <c r="HB397" s="10"/>
      <c r="HC397" s="10"/>
      <c r="HD397" s="10"/>
      <c r="HE397" s="10"/>
      <c r="HF397" s="10"/>
      <c r="HG397" s="10"/>
      <c r="HH397" s="10"/>
      <c r="HI397" s="10"/>
      <c r="HJ397" s="10"/>
      <c r="HK397" s="10"/>
      <c r="HL397" s="10"/>
      <c r="HM397" s="10"/>
      <c r="HN397" s="10"/>
      <c r="HO397" s="10"/>
      <c r="HP397" s="10"/>
      <c r="HQ397" s="10"/>
      <c r="HR397" s="10"/>
      <c r="HS397" s="10"/>
      <c r="HT397" s="10"/>
      <c r="HU397" s="10"/>
      <c r="HV397" s="10"/>
      <c r="HW397" s="10"/>
      <c r="HX397" s="10"/>
      <c r="HY397" s="10"/>
      <c r="HZ397" s="10"/>
      <c r="IA397" s="10"/>
      <c r="IB397" s="10"/>
      <c r="IC397" s="10"/>
      <c r="ID397" s="10"/>
      <c r="IE397" s="10"/>
      <c r="IF397" s="10"/>
      <c r="IG397" s="10"/>
      <c r="IH397" s="10"/>
      <c r="II397" s="10"/>
      <c r="IJ397" s="10"/>
      <c r="IK397" s="10"/>
      <c r="IL397" s="10"/>
      <c r="IM397" s="10"/>
      <c r="IN397" s="10"/>
      <c r="IO397" s="10"/>
      <c r="IP397" s="10"/>
      <c r="IQ397" s="10"/>
      <c r="IR397" s="10"/>
      <c r="IS397" s="10"/>
      <c r="IT397" s="10"/>
      <c r="IU397" s="10"/>
      <c r="IV397" s="10"/>
      <c r="IW397" s="10"/>
      <c r="IX397" s="10"/>
    </row>
    <row r="398" spans="1:258"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354"/>
      <c r="AA398" s="354"/>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c r="HY398" s="10"/>
      <c r="HZ398" s="10"/>
      <c r="IA398" s="10"/>
      <c r="IB398" s="10"/>
      <c r="IC398" s="10"/>
      <c r="ID398" s="10"/>
      <c r="IE398" s="10"/>
      <c r="IF398" s="10"/>
      <c r="IG398" s="10"/>
      <c r="IH398" s="10"/>
      <c r="II398" s="10"/>
      <c r="IJ398" s="10"/>
      <c r="IK398" s="10"/>
      <c r="IL398" s="10"/>
      <c r="IM398" s="10"/>
      <c r="IN398" s="10"/>
      <c r="IO398" s="10"/>
      <c r="IP398" s="10"/>
      <c r="IQ398" s="10"/>
      <c r="IR398" s="10"/>
      <c r="IS398" s="10"/>
      <c r="IT398" s="10"/>
      <c r="IU398" s="10"/>
      <c r="IV398" s="10"/>
      <c r="IW398" s="10"/>
      <c r="IX398" s="10"/>
    </row>
    <row r="399" spans="1:258"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354"/>
      <c r="AA399" s="354"/>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c r="HU399" s="10"/>
      <c r="HV399" s="10"/>
      <c r="HW399" s="10"/>
      <c r="HX399" s="10"/>
      <c r="HY399" s="10"/>
      <c r="HZ399" s="10"/>
      <c r="IA399" s="10"/>
      <c r="IB399" s="10"/>
      <c r="IC399" s="10"/>
      <c r="ID399" s="10"/>
      <c r="IE399" s="10"/>
      <c r="IF399" s="10"/>
      <c r="IG399" s="10"/>
      <c r="IH399" s="10"/>
      <c r="II399" s="10"/>
      <c r="IJ399" s="10"/>
      <c r="IK399" s="10"/>
      <c r="IL399" s="10"/>
      <c r="IM399" s="10"/>
      <c r="IN399" s="10"/>
      <c r="IO399" s="10"/>
      <c r="IP399" s="10"/>
      <c r="IQ399" s="10"/>
      <c r="IR399" s="10"/>
      <c r="IS399" s="10"/>
      <c r="IT399" s="10"/>
      <c r="IU399" s="10"/>
      <c r="IV399" s="10"/>
      <c r="IW399" s="10"/>
      <c r="IX399" s="10"/>
    </row>
    <row r="400" spans="1:258"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354"/>
      <c r="AA400" s="354"/>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c r="HU400" s="10"/>
      <c r="HV400" s="10"/>
      <c r="HW400" s="10"/>
      <c r="HX400" s="10"/>
      <c r="HY400" s="10"/>
      <c r="HZ400" s="10"/>
      <c r="IA400" s="10"/>
      <c r="IB400" s="10"/>
      <c r="IC400" s="10"/>
      <c r="ID400" s="10"/>
      <c r="IE400" s="10"/>
      <c r="IF400" s="10"/>
      <c r="IG400" s="10"/>
      <c r="IH400" s="10"/>
      <c r="II400" s="10"/>
      <c r="IJ400" s="10"/>
      <c r="IK400" s="10"/>
      <c r="IL400" s="10"/>
      <c r="IM400" s="10"/>
      <c r="IN400" s="10"/>
      <c r="IO400" s="10"/>
      <c r="IP400" s="10"/>
      <c r="IQ400" s="10"/>
      <c r="IR400" s="10"/>
      <c r="IS400" s="10"/>
      <c r="IT400" s="10"/>
      <c r="IU400" s="10"/>
      <c r="IV400" s="10"/>
      <c r="IW400" s="10"/>
      <c r="IX400" s="10"/>
    </row>
    <row r="401" spans="1:258"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354"/>
      <c r="AA401" s="354"/>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c r="HU401" s="10"/>
      <c r="HV401" s="10"/>
      <c r="HW401" s="10"/>
      <c r="HX401" s="10"/>
      <c r="HY401" s="10"/>
      <c r="HZ401" s="10"/>
      <c r="IA401" s="10"/>
      <c r="IB401" s="10"/>
      <c r="IC401" s="10"/>
      <c r="ID401" s="10"/>
      <c r="IE401" s="10"/>
      <c r="IF401" s="10"/>
      <c r="IG401" s="10"/>
      <c r="IH401" s="10"/>
      <c r="II401" s="10"/>
      <c r="IJ401" s="10"/>
      <c r="IK401" s="10"/>
      <c r="IL401" s="10"/>
      <c r="IM401" s="10"/>
      <c r="IN401" s="10"/>
      <c r="IO401" s="10"/>
      <c r="IP401" s="10"/>
      <c r="IQ401" s="10"/>
      <c r="IR401" s="10"/>
      <c r="IS401" s="10"/>
      <c r="IT401" s="10"/>
      <c r="IU401" s="10"/>
      <c r="IV401" s="10"/>
      <c r="IW401" s="10"/>
      <c r="IX401" s="10"/>
    </row>
    <row r="402" spans="1:258"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354"/>
      <c r="AA402" s="354"/>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c r="HU402" s="10"/>
      <c r="HV402" s="10"/>
      <c r="HW402" s="10"/>
      <c r="HX402" s="10"/>
      <c r="HY402" s="10"/>
      <c r="HZ402" s="10"/>
      <c r="IA402" s="10"/>
      <c r="IB402" s="10"/>
      <c r="IC402" s="10"/>
      <c r="ID402" s="10"/>
      <c r="IE402" s="10"/>
      <c r="IF402" s="10"/>
      <c r="IG402" s="10"/>
      <c r="IH402" s="10"/>
      <c r="II402" s="10"/>
      <c r="IJ402" s="10"/>
      <c r="IK402" s="10"/>
      <c r="IL402" s="10"/>
      <c r="IM402" s="10"/>
      <c r="IN402" s="10"/>
      <c r="IO402" s="10"/>
      <c r="IP402" s="10"/>
      <c r="IQ402" s="10"/>
      <c r="IR402" s="10"/>
      <c r="IS402" s="10"/>
      <c r="IT402" s="10"/>
      <c r="IU402" s="10"/>
      <c r="IV402" s="10"/>
      <c r="IW402" s="10"/>
      <c r="IX402" s="10"/>
    </row>
    <row r="403" spans="1:258"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354"/>
      <c r="AA403" s="354"/>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c r="EX403" s="10"/>
      <c r="EY403" s="10"/>
      <c r="EZ403" s="10"/>
      <c r="FA403" s="10"/>
      <c r="FB403" s="10"/>
      <c r="FC403" s="10"/>
      <c r="FD403" s="10"/>
      <c r="FE403" s="10"/>
      <c r="FF403" s="10"/>
      <c r="FG403" s="10"/>
      <c r="FH403" s="10"/>
      <c r="FI403" s="10"/>
      <c r="FJ403" s="10"/>
      <c r="FK403" s="10"/>
      <c r="FL403" s="10"/>
      <c r="FM403" s="10"/>
      <c r="FN403" s="10"/>
      <c r="FO403" s="10"/>
      <c r="FP403" s="10"/>
      <c r="FQ403" s="10"/>
      <c r="FR403" s="10"/>
      <c r="FS403" s="10"/>
      <c r="FT403" s="10"/>
      <c r="FU403" s="10"/>
      <c r="FV403" s="10"/>
      <c r="FW403" s="10"/>
      <c r="FX403" s="10"/>
      <c r="FY403" s="10"/>
      <c r="FZ403" s="10"/>
      <c r="GA403" s="10"/>
      <c r="GB403" s="10"/>
      <c r="GC403" s="10"/>
      <c r="GD403" s="10"/>
      <c r="GE403" s="10"/>
      <c r="GF403" s="10"/>
      <c r="GG403" s="10"/>
      <c r="GH403" s="10"/>
      <c r="GI403" s="10"/>
      <c r="GJ403" s="10"/>
      <c r="GK403" s="10"/>
      <c r="GL403" s="10"/>
      <c r="GM403" s="10"/>
      <c r="GN403" s="10"/>
      <c r="GO403" s="10"/>
      <c r="GP403" s="10"/>
      <c r="GQ403" s="10"/>
      <c r="GR403" s="10"/>
      <c r="GS403" s="10"/>
      <c r="GT403" s="10"/>
      <c r="GU403" s="10"/>
      <c r="GV403" s="10"/>
      <c r="GW403" s="10"/>
      <c r="GX403" s="10"/>
      <c r="GY403" s="10"/>
      <c r="GZ403" s="10"/>
      <c r="HA403" s="10"/>
      <c r="HB403" s="10"/>
      <c r="HC403" s="10"/>
      <c r="HD403" s="10"/>
      <c r="HE403" s="10"/>
      <c r="HF403" s="10"/>
      <c r="HG403" s="10"/>
      <c r="HH403" s="10"/>
      <c r="HI403" s="10"/>
      <c r="HJ403" s="10"/>
      <c r="HK403" s="10"/>
      <c r="HL403" s="10"/>
      <c r="HM403" s="10"/>
      <c r="HN403" s="10"/>
      <c r="HO403" s="10"/>
      <c r="HP403" s="10"/>
      <c r="HQ403" s="10"/>
      <c r="HR403" s="10"/>
      <c r="HS403" s="10"/>
      <c r="HT403" s="10"/>
      <c r="HU403" s="10"/>
      <c r="HV403" s="10"/>
      <c r="HW403" s="10"/>
      <c r="HX403" s="10"/>
      <c r="HY403" s="10"/>
      <c r="HZ403" s="10"/>
      <c r="IA403" s="10"/>
      <c r="IB403" s="10"/>
      <c r="IC403" s="10"/>
      <c r="ID403" s="10"/>
      <c r="IE403" s="10"/>
      <c r="IF403" s="10"/>
      <c r="IG403" s="10"/>
      <c r="IH403" s="10"/>
      <c r="II403" s="10"/>
      <c r="IJ403" s="10"/>
      <c r="IK403" s="10"/>
      <c r="IL403" s="10"/>
      <c r="IM403" s="10"/>
      <c r="IN403" s="10"/>
      <c r="IO403" s="10"/>
      <c r="IP403" s="10"/>
      <c r="IQ403" s="10"/>
      <c r="IR403" s="10"/>
      <c r="IS403" s="10"/>
      <c r="IT403" s="10"/>
      <c r="IU403" s="10"/>
      <c r="IV403" s="10"/>
      <c r="IW403" s="10"/>
      <c r="IX403" s="10"/>
    </row>
    <row r="404" spans="1:258"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354"/>
      <c r="AA404" s="354"/>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c r="HU404" s="10"/>
      <c r="HV404" s="10"/>
      <c r="HW404" s="10"/>
      <c r="HX404" s="10"/>
      <c r="HY404" s="10"/>
      <c r="HZ404" s="10"/>
      <c r="IA404" s="10"/>
      <c r="IB404" s="10"/>
      <c r="IC404" s="10"/>
      <c r="ID404" s="10"/>
      <c r="IE404" s="10"/>
      <c r="IF404" s="10"/>
      <c r="IG404" s="10"/>
      <c r="IH404" s="10"/>
      <c r="II404" s="10"/>
      <c r="IJ404" s="10"/>
      <c r="IK404" s="10"/>
      <c r="IL404" s="10"/>
      <c r="IM404" s="10"/>
      <c r="IN404" s="10"/>
      <c r="IO404" s="10"/>
      <c r="IP404" s="10"/>
      <c r="IQ404" s="10"/>
      <c r="IR404" s="10"/>
      <c r="IS404" s="10"/>
      <c r="IT404" s="10"/>
      <c r="IU404" s="10"/>
      <c r="IV404" s="10"/>
      <c r="IW404" s="10"/>
      <c r="IX404" s="10"/>
    </row>
    <row r="405" spans="1:258"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354"/>
      <c r="AA405" s="354"/>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c r="HY405" s="10"/>
      <c r="HZ405" s="10"/>
      <c r="IA405" s="10"/>
      <c r="IB405" s="10"/>
      <c r="IC405" s="10"/>
      <c r="ID405" s="10"/>
      <c r="IE405" s="10"/>
      <c r="IF405" s="10"/>
      <c r="IG405" s="10"/>
      <c r="IH405" s="10"/>
      <c r="II405" s="10"/>
      <c r="IJ405" s="10"/>
      <c r="IK405" s="10"/>
      <c r="IL405" s="10"/>
      <c r="IM405" s="10"/>
      <c r="IN405" s="10"/>
      <c r="IO405" s="10"/>
      <c r="IP405" s="10"/>
      <c r="IQ405" s="10"/>
      <c r="IR405" s="10"/>
      <c r="IS405" s="10"/>
      <c r="IT405" s="10"/>
      <c r="IU405" s="10"/>
      <c r="IV405" s="10"/>
      <c r="IW405" s="10"/>
      <c r="IX405" s="10"/>
    </row>
    <row r="406" spans="1:258"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354"/>
      <c r="AA406" s="354"/>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c r="HU406" s="10"/>
      <c r="HV406" s="10"/>
      <c r="HW406" s="10"/>
      <c r="HX406" s="10"/>
      <c r="HY406" s="10"/>
      <c r="HZ406" s="10"/>
      <c r="IA406" s="10"/>
      <c r="IB406" s="10"/>
      <c r="IC406" s="10"/>
      <c r="ID406" s="10"/>
      <c r="IE406" s="10"/>
      <c r="IF406" s="10"/>
      <c r="IG406" s="10"/>
      <c r="IH406" s="10"/>
      <c r="II406" s="10"/>
      <c r="IJ406" s="10"/>
      <c r="IK406" s="10"/>
      <c r="IL406" s="10"/>
      <c r="IM406" s="10"/>
      <c r="IN406" s="10"/>
      <c r="IO406" s="10"/>
      <c r="IP406" s="10"/>
      <c r="IQ406" s="10"/>
      <c r="IR406" s="10"/>
      <c r="IS406" s="10"/>
      <c r="IT406" s="10"/>
      <c r="IU406" s="10"/>
      <c r="IV406" s="10"/>
      <c r="IW406" s="10"/>
      <c r="IX406" s="10"/>
    </row>
    <row r="407" spans="1:258"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354"/>
      <c r="AA407" s="354"/>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c r="HY407" s="10"/>
      <c r="HZ407" s="10"/>
      <c r="IA407" s="10"/>
      <c r="IB407" s="10"/>
      <c r="IC407" s="10"/>
      <c r="ID407" s="10"/>
      <c r="IE407" s="10"/>
      <c r="IF407" s="10"/>
      <c r="IG407" s="10"/>
      <c r="IH407" s="10"/>
      <c r="II407" s="10"/>
      <c r="IJ407" s="10"/>
      <c r="IK407" s="10"/>
      <c r="IL407" s="10"/>
      <c r="IM407" s="10"/>
      <c r="IN407" s="10"/>
      <c r="IO407" s="10"/>
      <c r="IP407" s="10"/>
      <c r="IQ407" s="10"/>
      <c r="IR407" s="10"/>
      <c r="IS407" s="10"/>
      <c r="IT407" s="10"/>
      <c r="IU407" s="10"/>
      <c r="IV407" s="10"/>
      <c r="IW407" s="10"/>
      <c r="IX407" s="10"/>
    </row>
    <row r="408" spans="1:258"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354"/>
      <c r="AA408" s="354"/>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c r="HU408" s="10"/>
      <c r="HV408" s="10"/>
      <c r="HW408" s="10"/>
      <c r="HX408" s="10"/>
      <c r="HY408" s="10"/>
      <c r="HZ408" s="10"/>
      <c r="IA408" s="10"/>
      <c r="IB408" s="10"/>
      <c r="IC408" s="10"/>
      <c r="ID408" s="10"/>
      <c r="IE408" s="10"/>
      <c r="IF408" s="10"/>
      <c r="IG408" s="10"/>
      <c r="IH408" s="10"/>
      <c r="II408" s="10"/>
      <c r="IJ408" s="10"/>
      <c r="IK408" s="10"/>
      <c r="IL408" s="10"/>
      <c r="IM408" s="10"/>
      <c r="IN408" s="10"/>
      <c r="IO408" s="10"/>
      <c r="IP408" s="10"/>
      <c r="IQ408" s="10"/>
      <c r="IR408" s="10"/>
      <c r="IS408" s="10"/>
      <c r="IT408" s="10"/>
      <c r="IU408" s="10"/>
      <c r="IV408" s="10"/>
      <c r="IW408" s="10"/>
      <c r="IX408" s="10"/>
    </row>
    <row r="409" spans="1:258"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354"/>
      <c r="AA409" s="354"/>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c r="HU409" s="10"/>
      <c r="HV409" s="10"/>
      <c r="HW409" s="10"/>
      <c r="HX409" s="10"/>
      <c r="HY409" s="10"/>
      <c r="HZ409" s="10"/>
      <c r="IA409" s="10"/>
      <c r="IB409" s="10"/>
      <c r="IC409" s="10"/>
      <c r="ID409" s="10"/>
      <c r="IE409" s="10"/>
      <c r="IF409" s="10"/>
      <c r="IG409" s="10"/>
      <c r="IH409" s="10"/>
      <c r="II409" s="10"/>
      <c r="IJ409" s="10"/>
      <c r="IK409" s="10"/>
      <c r="IL409" s="10"/>
      <c r="IM409" s="10"/>
      <c r="IN409" s="10"/>
      <c r="IO409" s="10"/>
      <c r="IP409" s="10"/>
      <c r="IQ409" s="10"/>
      <c r="IR409" s="10"/>
      <c r="IS409" s="10"/>
      <c r="IT409" s="10"/>
      <c r="IU409" s="10"/>
      <c r="IV409" s="10"/>
      <c r="IW409" s="10"/>
      <c r="IX409" s="10"/>
    </row>
    <row r="410" spans="1:258"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354"/>
      <c r="AA410" s="354"/>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10"/>
      <c r="FE410" s="10"/>
      <c r="FF410" s="10"/>
      <c r="FG410" s="10"/>
      <c r="FH410" s="10"/>
      <c r="FI410" s="10"/>
      <c r="FJ410" s="10"/>
      <c r="FK410" s="10"/>
      <c r="FL410" s="10"/>
      <c r="FM410" s="10"/>
      <c r="FN410" s="10"/>
      <c r="FO410" s="10"/>
      <c r="FP410" s="10"/>
      <c r="FQ410" s="10"/>
      <c r="FR410" s="10"/>
      <c r="FS410" s="10"/>
      <c r="FT410" s="10"/>
      <c r="FU410" s="10"/>
      <c r="FV410" s="10"/>
      <c r="FW410" s="10"/>
      <c r="FX410" s="10"/>
      <c r="FY410" s="10"/>
      <c r="FZ410" s="10"/>
      <c r="GA410" s="10"/>
      <c r="GB410" s="10"/>
      <c r="GC410" s="10"/>
      <c r="GD410" s="10"/>
      <c r="GE410" s="10"/>
      <c r="GF410" s="10"/>
      <c r="GG410" s="10"/>
      <c r="GH410" s="10"/>
      <c r="GI410" s="10"/>
      <c r="GJ410" s="10"/>
      <c r="GK410" s="10"/>
      <c r="GL410" s="10"/>
      <c r="GM410" s="10"/>
      <c r="GN410" s="10"/>
      <c r="GO410" s="10"/>
      <c r="GP410" s="10"/>
      <c r="GQ410" s="10"/>
      <c r="GR410" s="10"/>
      <c r="GS410" s="10"/>
      <c r="GT410" s="10"/>
      <c r="GU410" s="10"/>
      <c r="GV410" s="10"/>
      <c r="GW410" s="10"/>
      <c r="GX410" s="10"/>
      <c r="GY410" s="10"/>
      <c r="GZ410" s="10"/>
      <c r="HA410" s="10"/>
      <c r="HB410" s="10"/>
      <c r="HC410" s="10"/>
      <c r="HD410" s="10"/>
      <c r="HE410" s="10"/>
      <c r="HF410" s="10"/>
      <c r="HG410" s="10"/>
      <c r="HH410" s="10"/>
      <c r="HI410" s="10"/>
      <c r="HJ410" s="10"/>
      <c r="HK410" s="10"/>
      <c r="HL410" s="10"/>
      <c r="HM410" s="10"/>
      <c r="HN410" s="10"/>
      <c r="HO410" s="10"/>
      <c r="HP410" s="10"/>
      <c r="HQ410" s="10"/>
      <c r="HR410" s="10"/>
      <c r="HS410" s="10"/>
      <c r="HT410" s="10"/>
      <c r="HU410" s="10"/>
      <c r="HV410" s="10"/>
      <c r="HW410" s="10"/>
      <c r="HX410" s="10"/>
      <c r="HY410" s="10"/>
      <c r="HZ410" s="10"/>
      <c r="IA410" s="10"/>
      <c r="IB410" s="10"/>
      <c r="IC410" s="10"/>
      <c r="ID410" s="10"/>
      <c r="IE410" s="10"/>
      <c r="IF410" s="10"/>
      <c r="IG410" s="10"/>
      <c r="IH410" s="10"/>
      <c r="II410" s="10"/>
      <c r="IJ410" s="10"/>
      <c r="IK410" s="10"/>
      <c r="IL410" s="10"/>
      <c r="IM410" s="10"/>
      <c r="IN410" s="10"/>
      <c r="IO410" s="10"/>
      <c r="IP410" s="10"/>
      <c r="IQ410" s="10"/>
      <c r="IR410" s="10"/>
      <c r="IS410" s="10"/>
      <c r="IT410" s="10"/>
      <c r="IU410" s="10"/>
      <c r="IV410" s="10"/>
      <c r="IW410" s="10"/>
      <c r="IX410" s="10"/>
    </row>
    <row r="411" spans="1:258"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354"/>
      <c r="AA411" s="354"/>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c r="EX411" s="10"/>
      <c r="EY411" s="10"/>
      <c r="EZ411" s="10"/>
      <c r="FA411" s="10"/>
      <c r="FB411" s="10"/>
      <c r="FC411" s="10"/>
      <c r="FD411" s="10"/>
      <c r="FE411" s="10"/>
      <c r="FF411" s="10"/>
      <c r="FG411" s="10"/>
      <c r="FH411" s="10"/>
      <c r="FI411" s="10"/>
      <c r="FJ411" s="10"/>
      <c r="FK411" s="10"/>
      <c r="FL411" s="10"/>
      <c r="FM411" s="10"/>
      <c r="FN411" s="10"/>
      <c r="FO411" s="10"/>
      <c r="FP411" s="10"/>
      <c r="FQ411" s="10"/>
      <c r="FR411" s="10"/>
      <c r="FS411" s="10"/>
      <c r="FT411" s="10"/>
      <c r="FU411" s="10"/>
      <c r="FV411" s="10"/>
      <c r="FW411" s="10"/>
      <c r="FX411" s="10"/>
      <c r="FY411" s="10"/>
      <c r="FZ411" s="10"/>
      <c r="GA411" s="10"/>
      <c r="GB411" s="10"/>
      <c r="GC411" s="10"/>
      <c r="GD411" s="10"/>
      <c r="GE411" s="10"/>
      <c r="GF411" s="10"/>
      <c r="GG411" s="10"/>
      <c r="GH411" s="10"/>
      <c r="GI411" s="10"/>
      <c r="GJ411" s="10"/>
      <c r="GK411" s="10"/>
      <c r="GL411" s="10"/>
      <c r="GM411" s="10"/>
      <c r="GN411" s="10"/>
      <c r="GO411" s="10"/>
      <c r="GP411" s="10"/>
      <c r="GQ411" s="10"/>
      <c r="GR411" s="10"/>
      <c r="GS411" s="10"/>
      <c r="GT411" s="10"/>
      <c r="GU411" s="10"/>
      <c r="GV411" s="10"/>
      <c r="GW411" s="10"/>
      <c r="GX411" s="10"/>
      <c r="GY411" s="10"/>
      <c r="GZ411" s="10"/>
      <c r="HA411" s="10"/>
      <c r="HB411" s="10"/>
      <c r="HC411" s="10"/>
      <c r="HD411" s="10"/>
      <c r="HE411" s="10"/>
      <c r="HF411" s="10"/>
      <c r="HG411" s="10"/>
      <c r="HH411" s="10"/>
      <c r="HI411" s="10"/>
      <c r="HJ411" s="10"/>
      <c r="HK411" s="10"/>
      <c r="HL411" s="10"/>
      <c r="HM411" s="10"/>
      <c r="HN411" s="10"/>
      <c r="HO411" s="10"/>
      <c r="HP411" s="10"/>
      <c r="HQ411" s="10"/>
      <c r="HR411" s="10"/>
      <c r="HS411" s="10"/>
      <c r="HT411" s="10"/>
      <c r="HU411" s="10"/>
      <c r="HV411" s="10"/>
      <c r="HW411" s="10"/>
      <c r="HX411" s="10"/>
      <c r="HY411" s="10"/>
      <c r="HZ411" s="10"/>
      <c r="IA411" s="10"/>
      <c r="IB411" s="10"/>
      <c r="IC411" s="10"/>
      <c r="ID411" s="10"/>
      <c r="IE411" s="10"/>
      <c r="IF411" s="10"/>
      <c r="IG411" s="10"/>
      <c r="IH411" s="10"/>
      <c r="II411" s="10"/>
      <c r="IJ411" s="10"/>
      <c r="IK411" s="10"/>
      <c r="IL411" s="10"/>
      <c r="IM411" s="10"/>
      <c r="IN411" s="10"/>
      <c r="IO411" s="10"/>
      <c r="IP411" s="10"/>
      <c r="IQ411" s="10"/>
      <c r="IR411" s="10"/>
      <c r="IS411" s="10"/>
      <c r="IT411" s="10"/>
      <c r="IU411" s="10"/>
      <c r="IV411" s="10"/>
      <c r="IW411" s="10"/>
      <c r="IX411" s="10"/>
    </row>
    <row r="412" spans="1:258"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354"/>
      <c r="AA412" s="354"/>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c r="HO412" s="10"/>
      <c r="HP412" s="10"/>
      <c r="HQ412" s="10"/>
      <c r="HR412" s="10"/>
      <c r="HS412" s="10"/>
      <c r="HT412" s="10"/>
      <c r="HU412" s="10"/>
      <c r="HV412" s="10"/>
      <c r="HW412" s="10"/>
      <c r="HX412" s="10"/>
      <c r="HY412" s="10"/>
      <c r="HZ412" s="10"/>
      <c r="IA412" s="10"/>
      <c r="IB412" s="10"/>
      <c r="IC412" s="10"/>
      <c r="ID412" s="10"/>
      <c r="IE412" s="10"/>
      <c r="IF412" s="10"/>
      <c r="IG412" s="10"/>
      <c r="IH412" s="10"/>
      <c r="II412" s="10"/>
      <c r="IJ412" s="10"/>
      <c r="IK412" s="10"/>
      <c r="IL412" s="10"/>
      <c r="IM412" s="10"/>
      <c r="IN412" s="10"/>
      <c r="IO412" s="10"/>
      <c r="IP412" s="10"/>
      <c r="IQ412" s="10"/>
      <c r="IR412" s="10"/>
      <c r="IS412" s="10"/>
      <c r="IT412" s="10"/>
      <c r="IU412" s="10"/>
      <c r="IV412" s="10"/>
      <c r="IW412" s="10"/>
      <c r="IX412" s="10"/>
    </row>
    <row r="413" spans="1:258"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354"/>
      <c r="AA413" s="354"/>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c r="EX413" s="10"/>
      <c r="EY413" s="10"/>
      <c r="EZ413" s="10"/>
      <c r="FA413" s="10"/>
      <c r="FB413" s="10"/>
      <c r="FC413" s="10"/>
      <c r="FD413" s="10"/>
      <c r="FE413" s="10"/>
      <c r="FF413" s="10"/>
      <c r="FG413" s="10"/>
      <c r="FH413" s="10"/>
      <c r="FI413" s="10"/>
      <c r="FJ413" s="10"/>
      <c r="FK413" s="10"/>
      <c r="FL413" s="10"/>
      <c r="FM413" s="10"/>
      <c r="FN413" s="10"/>
      <c r="FO413" s="10"/>
      <c r="FP413" s="10"/>
      <c r="FQ413" s="10"/>
      <c r="FR413" s="10"/>
      <c r="FS413" s="10"/>
      <c r="FT413" s="10"/>
      <c r="FU413" s="10"/>
      <c r="FV413" s="10"/>
      <c r="FW413" s="10"/>
      <c r="FX413" s="10"/>
      <c r="FY413" s="10"/>
      <c r="FZ413" s="10"/>
      <c r="GA413" s="10"/>
      <c r="GB413" s="10"/>
      <c r="GC413" s="10"/>
      <c r="GD413" s="10"/>
      <c r="GE413" s="10"/>
      <c r="GF413" s="10"/>
      <c r="GG413" s="10"/>
      <c r="GH413" s="10"/>
      <c r="GI413" s="10"/>
      <c r="GJ413" s="10"/>
      <c r="GK413" s="10"/>
      <c r="GL413" s="10"/>
      <c r="GM413" s="10"/>
      <c r="GN413" s="10"/>
      <c r="GO413" s="10"/>
      <c r="GP413" s="10"/>
      <c r="GQ413" s="10"/>
      <c r="GR413" s="10"/>
      <c r="GS413" s="10"/>
      <c r="GT413" s="10"/>
      <c r="GU413" s="10"/>
      <c r="GV413" s="10"/>
      <c r="GW413" s="10"/>
      <c r="GX413" s="10"/>
      <c r="GY413" s="10"/>
      <c r="GZ413" s="10"/>
      <c r="HA413" s="10"/>
      <c r="HB413" s="10"/>
      <c r="HC413" s="10"/>
      <c r="HD413" s="10"/>
      <c r="HE413" s="10"/>
      <c r="HF413" s="10"/>
      <c r="HG413" s="10"/>
      <c r="HH413" s="10"/>
      <c r="HI413" s="10"/>
      <c r="HJ413" s="10"/>
      <c r="HK413" s="10"/>
      <c r="HL413" s="10"/>
      <c r="HM413" s="10"/>
      <c r="HN413" s="10"/>
      <c r="HO413" s="10"/>
      <c r="HP413" s="10"/>
      <c r="HQ413" s="10"/>
      <c r="HR413" s="10"/>
      <c r="HS413" s="10"/>
      <c r="HT413" s="10"/>
      <c r="HU413" s="10"/>
      <c r="HV413" s="10"/>
      <c r="HW413" s="10"/>
      <c r="HX413" s="10"/>
      <c r="HY413" s="10"/>
      <c r="HZ413" s="10"/>
      <c r="IA413" s="10"/>
      <c r="IB413" s="10"/>
      <c r="IC413" s="10"/>
      <c r="ID413" s="10"/>
      <c r="IE413" s="10"/>
      <c r="IF413" s="10"/>
      <c r="IG413" s="10"/>
      <c r="IH413" s="10"/>
      <c r="II413" s="10"/>
      <c r="IJ413" s="10"/>
      <c r="IK413" s="10"/>
      <c r="IL413" s="10"/>
      <c r="IM413" s="10"/>
      <c r="IN413" s="10"/>
      <c r="IO413" s="10"/>
      <c r="IP413" s="10"/>
      <c r="IQ413" s="10"/>
      <c r="IR413" s="10"/>
      <c r="IS413" s="10"/>
      <c r="IT413" s="10"/>
      <c r="IU413" s="10"/>
      <c r="IV413" s="10"/>
      <c r="IW413" s="10"/>
      <c r="IX413" s="10"/>
    </row>
    <row r="414" spans="1:258"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354"/>
      <c r="AA414" s="354"/>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0"/>
      <c r="EV414" s="10"/>
      <c r="EW414" s="10"/>
      <c r="EX414" s="10"/>
      <c r="EY414" s="10"/>
      <c r="EZ414" s="10"/>
      <c r="FA414" s="10"/>
      <c r="FB414" s="10"/>
      <c r="FC414" s="10"/>
      <c r="FD414" s="10"/>
      <c r="FE414" s="10"/>
      <c r="FF414" s="10"/>
      <c r="FG414" s="10"/>
      <c r="FH414" s="10"/>
      <c r="FI414" s="10"/>
      <c r="FJ414" s="10"/>
      <c r="FK414" s="10"/>
      <c r="FL414" s="10"/>
      <c r="FM414" s="10"/>
      <c r="FN414" s="10"/>
      <c r="FO414" s="10"/>
      <c r="FP414" s="10"/>
      <c r="FQ414" s="10"/>
      <c r="FR414" s="10"/>
      <c r="FS414" s="10"/>
      <c r="FT414" s="10"/>
      <c r="FU414" s="10"/>
      <c r="FV414" s="10"/>
      <c r="FW414" s="10"/>
      <c r="FX414" s="10"/>
      <c r="FY414" s="10"/>
      <c r="FZ414" s="10"/>
      <c r="GA414" s="10"/>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10"/>
      <c r="HC414" s="10"/>
      <c r="HD414" s="10"/>
      <c r="HE414" s="10"/>
      <c r="HF414" s="10"/>
      <c r="HG414" s="10"/>
      <c r="HH414" s="10"/>
      <c r="HI414" s="10"/>
      <c r="HJ414" s="10"/>
      <c r="HK414" s="10"/>
      <c r="HL414" s="10"/>
      <c r="HM414" s="10"/>
      <c r="HN414" s="10"/>
      <c r="HO414" s="10"/>
      <c r="HP414" s="10"/>
      <c r="HQ414" s="10"/>
      <c r="HR414" s="10"/>
      <c r="HS414" s="10"/>
      <c r="HT414" s="10"/>
      <c r="HU414" s="10"/>
      <c r="HV414" s="10"/>
      <c r="HW414" s="10"/>
      <c r="HX414" s="10"/>
      <c r="HY414" s="10"/>
      <c r="HZ414" s="10"/>
      <c r="IA414" s="10"/>
      <c r="IB414" s="10"/>
      <c r="IC414" s="10"/>
      <c r="ID414" s="10"/>
      <c r="IE414" s="10"/>
      <c r="IF414" s="10"/>
      <c r="IG414" s="10"/>
      <c r="IH414" s="10"/>
      <c r="II414" s="10"/>
      <c r="IJ414" s="10"/>
      <c r="IK414" s="10"/>
      <c r="IL414" s="10"/>
      <c r="IM414" s="10"/>
      <c r="IN414" s="10"/>
      <c r="IO414" s="10"/>
      <c r="IP414" s="10"/>
      <c r="IQ414" s="10"/>
      <c r="IR414" s="10"/>
      <c r="IS414" s="10"/>
      <c r="IT414" s="10"/>
      <c r="IU414" s="10"/>
      <c r="IV414" s="10"/>
      <c r="IW414" s="10"/>
      <c r="IX414" s="10"/>
    </row>
    <row r="415" spans="1:258"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354"/>
      <c r="AA415" s="354"/>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c r="HU415" s="10"/>
      <c r="HV415" s="10"/>
      <c r="HW415" s="10"/>
      <c r="HX415" s="10"/>
      <c r="HY415" s="10"/>
      <c r="HZ415" s="10"/>
      <c r="IA415" s="10"/>
      <c r="IB415" s="10"/>
      <c r="IC415" s="10"/>
      <c r="ID415" s="10"/>
      <c r="IE415" s="10"/>
      <c r="IF415" s="10"/>
      <c r="IG415" s="10"/>
      <c r="IH415" s="10"/>
      <c r="II415" s="10"/>
      <c r="IJ415" s="10"/>
      <c r="IK415" s="10"/>
      <c r="IL415" s="10"/>
      <c r="IM415" s="10"/>
      <c r="IN415" s="10"/>
      <c r="IO415" s="10"/>
      <c r="IP415" s="10"/>
      <c r="IQ415" s="10"/>
      <c r="IR415" s="10"/>
      <c r="IS415" s="10"/>
      <c r="IT415" s="10"/>
      <c r="IU415" s="10"/>
      <c r="IV415" s="10"/>
      <c r="IW415" s="10"/>
      <c r="IX415" s="10"/>
    </row>
    <row r="416" spans="1:258"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354"/>
      <c r="AA416" s="354"/>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10"/>
      <c r="HP416" s="10"/>
      <c r="HQ416" s="10"/>
      <c r="HR416" s="10"/>
      <c r="HS416" s="10"/>
      <c r="HT416" s="10"/>
      <c r="HU416" s="10"/>
      <c r="HV416" s="10"/>
      <c r="HW416" s="10"/>
      <c r="HX416" s="10"/>
      <c r="HY416" s="10"/>
      <c r="HZ416" s="10"/>
      <c r="IA416" s="10"/>
      <c r="IB416" s="10"/>
      <c r="IC416" s="10"/>
      <c r="ID416" s="10"/>
      <c r="IE416" s="10"/>
      <c r="IF416" s="10"/>
      <c r="IG416" s="10"/>
      <c r="IH416" s="10"/>
      <c r="II416" s="10"/>
      <c r="IJ416" s="10"/>
      <c r="IK416" s="10"/>
      <c r="IL416" s="10"/>
      <c r="IM416" s="10"/>
      <c r="IN416" s="10"/>
      <c r="IO416" s="10"/>
      <c r="IP416" s="10"/>
      <c r="IQ416" s="10"/>
      <c r="IR416" s="10"/>
      <c r="IS416" s="10"/>
      <c r="IT416" s="10"/>
      <c r="IU416" s="10"/>
      <c r="IV416" s="10"/>
      <c r="IW416" s="10"/>
      <c r="IX416" s="10"/>
    </row>
    <row r="417" spans="1:258"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354"/>
      <c r="AA417" s="354"/>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c r="DW417" s="10"/>
      <c r="DX417" s="10"/>
      <c r="DY417" s="10"/>
      <c r="DZ417" s="10"/>
      <c r="EA417" s="10"/>
      <c r="EB417" s="10"/>
      <c r="EC417" s="10"/>
      <c r="ED417" s="10"/>
      <c r="EE417" s="10"/>
      <c r="EF417" s="10"/>
      <c r="EG417" s="10"/>
      <c r="EH417" s="10"/>
      <c r="EI417" s="10"/>
      <c r="EJ417" s="10"/>
      <c r="EK417" s="10"/>
      <c r="EL417" s="10"/>
      <c r="EM417" s="10"/>
      <c r="EN417" s="10"/>
      <c r="EO417" s="10"/>
      <c r="EP417" s="10"/>
      <c r="EQ417" s="10"/>
      <c r="ER417" s="10"/>
      <c r="ES417" s="10"/>
      <c r="ET417" s="10"/>
      <c r="EU417" s="10"/>
      <c r="EV417" s="10"/>
      <c r="EW417" s="10"/>
      <c r="EX417" s="10"/>
      <c r="EY417" s="10"/>
      <c r="EZ417" s="10"/>
      <c r="FA417" s="10"/>
      <c r="FB417" s="10"/>
      <c r="FC417" s="10"/>
      <c r="FD417" s="10"/>
      <c r="FE417" s="10"/>
      <c r="FF417" s="10"/>
      <c r="FG417" s="10"/>
      <c r="FH417" s="10"/>
      <c r="FI417" s="10"/>
      <c r="FJ417" s="10"/>
      <c r="FK417" s="10"/>
      <c r="FL417" s="10"/>
      <c r="FM417" s="10"/>
      <c r="FN417" s="10"/>
      <c r="FO417" s="10"/>
      <c r="FP417" s="10"/>
      <c r="FQ417" s="10"/>
      <c r="FR417" s="10"/>
      <c r="FS417" s="10"/>
      <c r="FT417" s="10"/>
      <c r="FU417" s="10"/>
      <c r="FV417" s="10"/>
      <c r="FW417" s="10"/>
      <c r="FX417" s="10"/>
      <c r="FY417" s="10"/>
      <c r="FZ417" s="10"/>
      <c r="GA417" s="10"/>
      <c r="GB417" s="10"/>
      <c r="GC417" s="10"/>
      <c r="GD417" s="10"/>
      <c r="GE417" s="10"/>
      <c r="GF417" s="10"/>
      <c r="GG417" s="10"/>
      <c r="GH417" s="10"/>
      <c r="GI417" s="10"/>
      <c r="GJ417" s="10"/>
      <c r="GK417" s="10"/>
      <c r="GL417" s="10"/>
      <c r="GM417" s="10"/>
      <c r="GN417" s="10"/>
      <c r="GO417" s="10"/>
      <c r="GP417" s="10"/>
      <c r="GQ417" s="10"/>
      <c r="GR417" s="10"/>
      <c r="GS417" s="10"/>
      <c r="GT417" s="10"/>
      <c r="GU417" s="10"/>
      <c r="GV417" s="10"/>
      <c r="GW417" s="10"/>
      <c r="GX417" s="10"/>
      <c r="GY417" s="10"/>
      <c r="GZ417" s="10"/>
      <c r="HA417" s="10"/>
      <c r="HB417" s="10"/>
      <c r="HC417" s="10"/>
      <c r="HD417" s="10"/>
      <c r="HE417" s="10"/>
      <c r="HF417" s="10"/>
      <c r="HG417" s="10"/>
      <c r="HH417" s="10"/>
      <c r="HI417" s="10"/>
      <c r="HJ417" s="10"/>
      <c r="HK417" s="10"/>
      <c r="HL417" s="10"/>
      <c r="HM417" s="10"/>
      <c r="HN417" s="10"/>
      <c r="HO417" s="10"/>
      <c r="HP417" s="10"/>
      <c r="HQ417" s="10"/>
      <c r="HR417" s="10"/>
      <c r="HS417" s="10"/>
      <c r="HT417" s="10"/>
      <c r="HU417" s="10"/>
      <c r="HV417" s="10"/>
      <c r="HW417" s="10"/>
      <c r="HX417" s="10"/>
      <c r="HY417" s="10"/>
      <c r="HZ417" s="10"/>
      <c r="IA417" s="10"/>
      <c r="IB417" s="10"/>
      <c r="IC417" s="10"/>
      <c r="ID417" s="10"/>
      <c r="IE417" s="10"/>
      <c r="IF417" s="10"/>
      <c r="IG417" s="10"/>
      <c r="IH417" s="10"/>
      <c r="II417" s="10"/>
      <c r="IJ417" s="10"/>
      <c r="IK417" s="10"/>
      <c r="IL417" s="10"/>
      <c r="IM417" s="10"/>
      <c r="IN417" s="10"/>
      <c r="IO417" s="10"/>
      <c r="IP417" s="10"/>
      <c r="IQ417" s="10"/>
      <c r="IR417" s="10"/>
      <c r="IS417" s="10"/>
      <c r="IT417" s="10"/>
      <c r="IU417" s="10"/>
      <c r="IV417" s="10"/>
      <c r="IW417" s="10"/>
      <c r="IX417" s="10"/>
    </row>
    <row r="418" spans="1:258"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354"/>
      <c r="AA418" s="354"/>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c r="DW418" s="10"/>
      <c r="DX418" s="10"/>
      <c r="DY418" s="10"/>
      <c r="DZ418" s="10"/>
      <c r="EA418" s="10"/>
      <c r="EB418" s="10"/>
      <c r="EC418" s="10"/>
      <c r="ED418" s="10"/>
      <c r="EE418" s="10"/>
      <c r="EF418" s="10"/>
      <c r="EG418" s="10"/>
      <c r="EH418" s="10"/>
      <c r="EI418" s="10"/>
      <c r="EJ418" s="10"/>
      <c r="EK418" s="10"/>
      <c r="EL418" s="10"/>
      <c r="EM418" s="10"/>
      <c r="EN418" s="10"/>
      <c r="EO418" s="10"/>
      <c r="EP418" s="10"/>
      <c r="EQ418" s="10"/>
      <c r="ER418" s="10"/>
      <c r="ES418" s="10"/>
      <c r="ET418" s="10"/>
      <c r="EU418" s="10"/>
      <c r="EV418" s="10"/>
      <c r="EW418" s="10"/>
      <c r="EX418" s="10"/>
      <c r="EY418" s="10"/>
      <c r="EZ418" s="10"/>
      <c r="FA418" s="10"/>
      <c r="FB418" s="10"/>
      <c r="FC418" s="10"/>
      <c r="FD418" s="10"/>
      <c r="FE418" s="10"/>
      <c r="FF418" s="10"/>
      <c r="FG418" s="10"/>
      <c r="FH418" s="10"/>
      <c r="FI418" s="10"/>
      <c r="FJ418" s="10"/>
      <c r="FK418" s="10"/>
      <c r="FL418" s="10"/>
      <c r="FM418" s="10"/>
      <c r="FN418" s="10"/>
      <c r="FO418" s="10"/>
      <c r="FP418" s="10"/>
      <c r="FQ418" s="10"/>
      <c r="FR418" s="10"/>
      <c r="FS418" s="10"/>
      <c r="FT418" s="10"/>
      <c r="FU418" s="10"/>
      <c r="FV418" s="10"/>
      <c r="FW418" s="10"/>
      <c r="FX418" s="10"/>
      <c r="FY418" s="10"/>
      <c r="FZ418" s="10"/>
      <c r="GA418" s="10"/>
      <c r="GB418" s="10"/>
      <c r="GC418" s="10"/>
      <c r="GD418" s="10"/>
      <c r="GE418" s="10"/>
      <c r="GF418" s="10"/>
      <c r="GG418" s="10"/>
      <c r="GH418" s="10"/>
      <c r="GI418" s="10"/>
      <c r="GJ418" s="10"/>
      <c r="GK418" s="10"/>
      <c r="GL418" s="10"/>
      <c r="GM418" s="10"/>
      <c r="GN418" s="10"/>
      <c r="GO418" s="10"/>
      <c r="GP418" s="10"/>
      <c r="GQ418" s="10"/>
      <c r="GR418" s="10"/>
      <c r="GS418" s="10"/>
      <c r="GT418" s="10"/>
      <c r="GU418" s="10"/>
      <c r="GV418" s="10"/>
      <c r="GW418" s="10"/>
      <c r="GX418" s="10"/>
      <c r="GY418" s="10"/>
      <c r="GZ418" s="10"/>
      <c r="HA418" s="10"/>
      <c r="HB418" s="10"/>
      <c r="HC418" s="10"/>
      <c r="HD418" s="10"/>
      <c r="HE418" s="10"/>
      <c r="HF418" s="10"/>
      <c r="HG418" s="10"/>
      <c r="HH418" s="10"/>
      <c r="HI418" s="10"/>
      <c r="HJ418" s="10"/>
      <c r="HK418" s="10"/>
      <c r="HL418" s="10"/>
      <c r="HM418" s="10"/>
      <c r="HN418" s="10"/>
      <c r="HO418" s="10"/>
      <c r="HP418" s="10"/>
      <c r="HQ418" s="10"/>
      <c r="HR418" s="10"/>
      <c r="HS418" s="10"/>
      <c r="HT418" s="10"/>
      <c r="HU418" s="10"/>
      <c r="HV418" s="10"/>
      <c r="HW418" s="10"/>
      <c r="HX418" s="10"/>
      <c r="HY418" s="10"/>
      <c r="HZ418" s="10"/>
      <c r="IA418" s="10"/>
      <c r="IB418" s="10"/>
      <c r="IC418" s="10"/>
      <c r="ID418" s="10"/>
      <c r="IE418" s="10"/>
      <c r="IF418" s="10"/>
      <c r="IG418" s="10"/>
      <c r="IH418" s="10"/>
      <c r="II418" s="10"/>
      <c r="IJ418" s="10"/>
      <c r="IK418" s="10"/>
      <c r="IL418" s="10"/>
      <c r="IM418" s="10"/>
      <c r="IN418" s="10"/>
      <c r="IO418" s="10"/>
      <c r="IP418" s="10"/>
      <c r="IQ418" s="10"/>
      <c r="IR418" s="10"/>
      <c r="IS418" s="10"/>
      <c r="IT418" s="10"/>
      <c r="IU418" s="10"/>
      <c r="IV418" s="10"/>
      <c r="IW418" s="10"/>
      <c r="IX418" s="10"/>
    </row>
    <row r="419" spans="1:258"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354"/>
      <c r="AA419" s="354"/>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c r="EX419" s="10"/>
      <c r="EY419" s="10"/>
      <c r="EZ419" s="10"/>
      <c r="FA419" s="10"/>
      <c r="FB419" s="10"/>
      <c r="FC419" s="10"/>
      <c r="FD419" s="10"/>
      <c r="FE419" s="10"/>
      <c r="FF419" s="10"/>
      <c r="FG419" s="10"/>
      <c r="FH419" s="10"/>
      <c r="FI419" s="10"/>
      <c r="FJ419" s="10"/>
      <c r="FK419" s="10"/>
      <c r="FL419" s="10"/>
      <c r="FM419" s="10"/>
      <c r="FN419" s="10"/>
      <c r="FO419" s="10"/>
      <c r="FP419" s="10"/>
      <c r="FQ419" s="10"/>
      <c r="FR419" s="10"/>
      <c r="FS419" s="10"/>
      <c r="FT419" s="10"/>
      <c r="FU419" s="10"/>
      <c r="FV419" s="10"/>
      <c r="FW419" s="10"/>
      <c r="FX419" s="10"/>
      <c r="FY419" s="10"/>
      <c r="FZ419" s="10"/>
      <c r="GA419" s="10"/>
      <c r="GB419" s="10"/>
      <c r="GC419" s="10"/>
      <c r="GD419" s="10"/>
      <c r="GE419" s="10"/>
      <c r="GF419" s="10"/>
      <c r="GG419" s="10"/>
      <c r="GH419" s="10"/>
      <c r="GI419" s="10"/>
      <c r="GJ419" s="10"/>
      <c r="GK419" s="10"/>
      <c r="GL419" s="10"/>
      <c r="GM419" s="10"/>
      <c r="GN419" s="10"/>
      <c r="GO419" s="10"/>
      <c r="GP419" s="10"/>
      <c r="GQ419" s="10"/>
      <c r="GR419" s="10"/>
      <c r="GS419" s="10"/>
      <c r="GT419" s="10"/>
      <c r="GU419" s="10"/>
      <c r="GV419" s="10"/>
      <c r="GW419" s="10"/>
      <c r="GX419" s="10"/>
      <c r="GY419" s="10"/>
      <c r="GZ419" s="10"/>
      <c r="HA419" s="10"/>
      <c r="HB419" s="10"/>
      <c r="HC419" s="10"/>
      <c r="HD419" s="10"/>
      <c r="HE419" s="10"/>
      <c r="HF419" s="10"/>
      <c r="HG419" s="10"/>
      <c r="HH419" s="10"/>
      <c r="HI419" s="10"/>
      <c r="HJ419" s="10"/>
      <c r="HK419" s="10"/>
      <c r="HL419" s="10"/>
      <c r="HM419" s="10"/>
      <c r="HN419" s="10"/>
      <c r="HO419" s="10"/>
      <c r="HP419" s="10"/>
      <c r="HQ419" s="10"/>
      <c r="HR419" s="10"/>
      <c r="HS419" s="10"/>
      <c r="HT419" s="10"/>
      <c r="HU419" s="10"/>
      <c r="HV419" s="10"/>
      <c r="HW419" s="10"/>
      <c r="HX419" s="10"/>
      <c r="HY419" s="10"/>
      <c r="HZ419" s="10"/>
      <c r="IA419" s="10"/>
      <c r="IB419" s="10"/>
      <c r="IC419" s="10"/>
      <c r="ID419" s="10"/>
      <c r="IE419" s="10"/>
      <c r="IF419" s="10"/>
      <c r="IG419" s="10"/>
      <c r="IH419" s="10"/>
      <c r="II419" s="10"/>
      <c r="IJ419" s="10"/>
      <c r="IK419" s="10"/>
      <c r="IL419" s="10"/>
      <c r="IM419" s="10"/>
      <c r="IN419" s="10"/>
      <c r="IO419" s="10"/>
      <c r="IP419" s="10"/>
      <c r="IQ419" s="10"/>
      <c r="IR419" s="10"/>
      <c r="IS419" s="10"/>
      <c r="IT419" s="10"/>
      <c r="IU419" s="10"/>
      <c r="IV419" s="10"/>
      <c r="IW419" s="10"/>
      <c r="IX419" s="10"/>
    </row>
    <row r="420" spans="1:258"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354"/>
      <c r="AA420" s="354"/>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c r="GU420" s="10"/>
      <c r="GV420" s="10"/>
      <c r="GW420" s="10"/>
      <c r="GX420" s="10"/>
      <c r="GY420" s="10"/>
      <c r="GZ420" s="10"/>
      <c r="HA420" s="10"/>
      <c r="HB420" s="10"/>
      <c r="HC420" s="10"/>
      <c r="HD420" s="10"/>
      <c r="HE420" s="10"/>
      <c r="HF420" s="10"/>
      <c r="HG420" s="10"/>
      <c r="HH420" s="10"/>
      <c r="HI420" s="10"/>
      <c r="HJ420" s="10"/>
      <c r="HK420" s="10"/>
      <c r="HL420" s="10"/>
      <c r="HM420" s="10"/>
      <c r="HN420" s="10"/>
      <c r="HO420" s="10"/>
      <c r="HP420" s="10"/>
      <c r="HQ420" s="10"/>
      <c r="HR420" s="10"/>
      <c r="HS420" s="10"/>
      <c r="HT420" s="10"/>
      <c r="HU420" s="10"/>
      <c r="HV420" s="10"/>
      <c r="HW420" s="10"/>
      <c r="HX420" s="10"/>
      <c r="HY420" s="10"/>
      <c r="HZ420" s="10"/>
      <c r="IA420" s="10"/>
      <c r="IB420" s="10"/>
      <c r="IC420" s="10"/>
      <c r="ID420" s="10"/>
      <c r="IE420" s="10"/>
      <c r="IF420" s="10"/>
      <c r="IG420" s="10"/>
      <c r="IH420" s="10"/>
      <c r="II420" s="10"/>
      <c r="IJ420" s="10"/>
      <c r="IK420" s="10"/>
      <c r="IL420" s="10"/>
      <c r="IM420" s="10"/>
      <c r="IN420" s="10"/>
      <c r="IO420" s="10"/>
      <c r="IP420" s="10"/>
      <c r="IQ420" s="10"/>
      <c r="IR420" s="10"/>
      <c r="IS420" s="10"/>
      <c r="IT420" s="10"/>
      <c r="IU420" s="10"/>
      <c r="IV420" s="10"/>
      <c r="IW420" s="10"/>
      <c r="IX420" s="10"/>
    </row>
    <row r="421" spans="1:258"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354"/>
      <c r="AA421" s="354"/>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c r="HY421" s="10"/>
      <c r="HZ421" s="10"/>
      <c r="IA421" s="10"/>
      <c r="IB421" s="10"/>
      <c r="IC421" s="10"/>
      <c r="ID421" s="10"/>
      <c r="IE421" s="10"/>
      <c r="IF421" s="10"/>
      <c r="IG421" s="10"/>
      <c r="IH421" s="10"/>
      <c r="II421" s="10"/>
      <c r="IJ421" s="10"/>
      <c r="IK421" s="10"/>
      <c r="IL421" s="10"/>
      <c r="IM421" s="10"/>
      <c r="IN421" s="10"/>
      <c r="IO421" s="10"/>
      <c r="IP421" s="10"/>
      <c r="IQ421" s="10"/>
      <c r="IR421" s="10"/>
      <c r="IS421" s="10"/>
      <c r="IT421" s="10"/>
      <c r="IU421" s="10"/>
      <c r="IV421" s="10"/>
      <c r="IW421" s="10"/>
      <c r="IX421" s="10"/>
    </row>
    <row r="422" spans="1:258"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354"/>
      <c r="AA422" s="354"/>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c r="HU422" s="10"/>
      <c r="HV422" s="10"/>
      <c r="HW422" s="10"/>
      <c r="HX422" s="10"/>
      <c r="HY422" s="10"/>
      <c r="HZ422" s="10"/>
      <c r="IA422" s="10"/>
      <c r="IB422" s="10"/>
      <c r="IC422" s="10"/>
      <c r="ID422" s="10"/>
      <c r="IE422" s="10"/>
      <c r="IF422" s="10"/>
      <c r="IG422" s="10"/>
      <c r="IH422" s="10"/>
      <c r="II422" s="10"/>
      <c r="IJ422" s="10"/>
      <c r="IK422" s="10"/>
      <c r="IL422" s="10"/>
      <c r="IM422" s="10"/>
      <c r="IN422" s="10"/>
      <c r="IO422" s="10"/>
      <c r="IP422" s="10"/>
      <c r="IQ422" s="10"/>
      <c r="IR422" s="10"/>
      <c r="IS422" s="10"/>
      <c r="IT422" s="10"/>
      <c r="IU422" s="10"/>
      <c r="IV422" s="10"/>
      <c r="IW422" s="10"/>
      <c r="IX422" s="10"/>
    </row>
    <row r="423" spans="1:258"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354"/>
      <c r="AA423" s="354"/>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c r="HU423" s="10"/>
      <c r="HV423" s="10"/>
      <c r="HW423" s="10"/>
      <c r="HX423" s="10"/>
      <c r="HY423" s="10"/>
      <c r="HZ423" s="10"/>
      <c r="IA423" s="10"/>
      <c r="IB423" s="10"/>
      <c r="IC423" s="10"/>
      <c r="ID423" s="10"/>
      <c r="IE423" s="10"/>
      <c r="IF423" s="10"/>
      <c r="IG423" s="10"/>
      <c r="IH423" s="10"/>
      <c r="II423" s="10"/>
      <c r="IJ423" s="10"/>
      <c r="IK423" s="10"/>
      <c r="IL423" s="10"/>
      <c r="IM423" s="10"/>
      <c r="IN423" s="10"/>
      <c r="IO423" s="10"/>
      <c r="IP423" s="10"/>
      <c r="IQ423" s="10"/>
      <c r="IR423" s="10"/>
      <c r="IS423" s="10"/>
      <c r="IT423" s="10"/>
      <c r="IU423" s="10"/>
      <c r="IV423" s="10"/>
      <c r="IW423" s="10"/>
      <c r="IX423" s="10"/>
    </row>
    <row r="424" spans="1:258"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354"/>
      <c r="AA424" s="354"/>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10"/>
      <c r="HP424" s="10"/>
      <c r="HQ424" s="10"/>
      <c r="HR424" s="10"/>
      <c r="HS424" s="10"/>
      <c r="HT424" s="10"/>
      <c r="HU424" s="10"/>
      <c r="HV424" s="10"/>
      <c r="HW424" s="10"/>
      <c r="HX424" s="10"/>
      <c r="HY424" s="10"/>
      <c r="HZ424" s="10"/>
      <c r="IA424" s="10"/>
      <c r="IB424" s="10"/>
      <c r="IC424" s="10"/>
      <c r="ID424" s="10"/>
      <c r="IE424" s="10"/>
      <c r="IF424" s="10"/>
      <c r="IG424" s="10"/>
      <c r="IH424" s="10"/>
      <c r="II424" s="10"/>
      <c r="IJ424" s="10"/>
      <c r="IK424" s="10"/>
      <c r="IL424" s="10"/>
      <c r="IM424" s="10"/>
      <c r="IN424" s="10"/>
      <c r="IO424" s="10"/>
      <c r="IP424" s="10"/>
      <c r="IQ424" s="10"/>
      <c r="IR424" s="10"/>
      <c r="IS424" s="10"/>
      <c r="IT424" s="10"/>
      <c r="IU424" s="10"/>
      <c r="IV424" s="10"/>
      <c r="IW424" s="10"/>
      <c r="IX424" s="10"/>
    </row>
    <row r="425" spans="1:258"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354"/>
      <c r="AA425" s="354"/>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c r="EX425" s="10"/>
      <c r="EY425" s="10"/>
      <c r="EZ425" s="10"/>
      <c r="FA425" s="10"/>
      <c r="FB425" s="10"/>
      <c r="FC425" s="10"/>
      <c r="FD425" s="10"/>
      <c r="FE425" s="10"/>
      <c r="FF425" s="10"/>
      <c r="FG425" s="10"/>
      <c r="FH425" s="10"/>
      <c r="FI425" s="10"/>
      <c r="FJ425" s="10"/>
      <c r="FK425" s="10"/>
      <c r="FL425" s="10"/>
      <c r="FM425" s="10"/>
      <c r="FN425" s="10"/>
      <c r="FO425" s="10"/>
      <c r="FP425" s="10"/>
      <c r="FQ425" s="10"/>
      <c r="FR425" s="10"/>
      <c r="FS425" s="10"/>
      <c r="FT425" s="10"/>
      <c r="FU425" s="10"/>
      <c r="FV425" s="10"/>
      <c r="FW425" s="10"/>
      <c r="FX425" s="10"/>
      <c r="FY425" s="10"/>
      <c r="FZ425" s="10"/>
      <c r="GA425" s="10"/>
      <c r="GB425" s="10"/>
      <c r="GC425" s="10"/>
      <c r="GD425" s="10"/>
      <c r="GE425" s="10"/>
      <c r="GF425" s="10"/>
      <c r="GG425" s="10"/>
      <c r="GH425" s="10"/>
      <c r="GI425" s="10"/>
      <c r="GJ425" s="10"/>
      <c r="GK425" s="10"/>
      <c r="GL425" s="10"/>
      <c r="GM425" s="10"/>
      <c r="GN425" s="10"/>
      <c r="GO425" s="10"/>
      <c r="GP425" s="10"/>
      <c r="GQ425" s="10"/>
      <c r="GR425" s="10"/>
      <c r="GS425" s="10"/>
      <c r="GT425" s="10"/>
      <c r="GU425" s="10"/>
      <c r="GV425" s="10"/>
      <c r="GW425" s="10"/>
      <c r="GX425" s="10"/>
      <c r="GY425" s="10"/>
      <c r="GZ425" s="10"/>
      <c r="HA425" s="10"/>
      <c r="HB425" s="10"/>
      <c r="HC425" s="10"/>
      <c r="HD425" s="10"/>
      <c r="HE425" s="10"/>
      <c r="HF425" s="10"/>
      <c r="HG425" s="10"/>
      <c r="HH425" s="10"/>
      <c r="HI425" s="10"/>
      <c r="HJ425" s="10"/>
      <c r="HK425" s="10"/>
      <c r="HL425" s="10"/>
      <c r="HM425" s="10"/>
      <c r="HN425" s="10"/>
      <c r="HO425" s="10"/>
      <c r="HP425" s="10"/>
      <c r="HQ425" s="10"/>
      <c r="HR425" s="10"/>
      <c r="HS425" s="10"/>
      <c r="HT425" s="10"/>
      <c r="HU425" s="10"/>
      <c r="HV425" s="10"/>
      <c r="HW425" s="10"/>
      <c r="HX425" s="10"/>
      <c r="HY425" s="10"/>
      <c r="HZ425" s="10"/>
      <c r="IA425" s="10"/>
      <c r="IB425" s="10"/>
      <c r="IC425" s="10"/>
      <c r="ID425" s="10"/>
      <c r="IE425" s="10"/>
      <c r="IF425" s="10"/>
      <c r="IG425" s="10"/>
      <c r="IH425" s="10"/>
      <c r="II425" s="10"/>
      <c r="IJ425" s="10"/>
      <c r="IK425" s="10"/>
      <c r="IL425" s="10"/>
      <c r="IM425" s="10"/>
      <c r="IN425" s="10"/>
      <c r="IO425" s="10"/>
      <c r="IP425" s="10"/>
      <c r="IQ425" s="10"/>
      <c r="IR425" s="10"/>
      <c r="IS425" s="10"/>
      <c r="IT425" s="10"/>
      <c r="IU425" s="10"/>
      <c r="IV425" s="10"/>
      <c r="IW425" s="10"/>
      <c r="IX425" s="10"/>
    </row>
    <row r="426" spans="1:258"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354"/>
      <c r="AA426" s="354"/>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c r="EX426" s="10"/>
      <c r="EY426" s="10"/>
      <c r="EZ426" s="10"/>
      <c r="FA426" s="10"/>
      <c r="FB426" s="10"/>
      <c r="FC426" s="10"/>
      <c r="FD426" s="10"/>
      <c r="FE426" s="10"/>
      <c r="FF426" s="10"/>
      <c r="FG426" s="10"/>
      <c r="FH426" s="10"/>
      <c r="FI426" s="10"/>
      <c r="FJ426" s="10"/>
      <c r="FK426" s="10"/>
      <c r="FL426" s="10"/>
      <c r="FM426" s="10"/>
      <c r="FN426" s="10"/>
      <c r="FO426" s="10"/>
      <c r="FP426" s="10"/>
      <c r="FQ426" s="10"/>
      <c r="FR426" s="10"/>
      <c r="FS426" s="10"/>
      <c r="FT426" s="10"/>
      <c r="FU426" s="10"/>
      <c r="FV426" s="10"/>
      <c r="FW426" s="10"/>
      <c r="FX426" s="10"/>
      <c r="FY426" s="10"/>
      <c r="FZ426" s="10"/>
      <c r="GA426" s="10"/>
      <c r="GB426" s="10"/>
      <c r="GC426" s="10"/>
      <c r="GD426" s="10"/>
      <c r="GE426" s="10"/>
      <c r="GF426" s="10"/>
      <c r="GG426" s="10"/>
      <c r="GH426" s="10"/>
      <c r="GI426" s="10"/>
      <c r="GJ426" s="10"/>
      <c r="GK426" s="10"/>
      <c r="GL426" s="10"/>
      <c r="GM426" s="10"/>
      <c r="GN426" s="10"/>
      <c r="GO426" s="10"/>
      <c r="GP426" s="10"/>
      <c r="GQ426" s="10"/>
      <c r="GR426" s="10"/>
      <c r="GS426" s="10"/>
      <c r="GT426" s="10"/>
      <c r="GU426" s="10"/>
      <c r="GV426" s="10"/>
      <c r="GW426" s="10"/>
      <c r="GX426" s="10"/>
      <c r="GY426" s="10"/>
      <c r="GZ426" s="10"/>
      <c r="HA426" s="10"/>
      <c r="HB426" s="10"/>
      <c r="HC426" s="10"/>
      <c r="HD426" s="10"/>
      <c r="HE426" s="10"/>
      <c r="HF426" s="10"/>
      <c r="HG426" s="10"/>
      <c r="HH426" s="10"/>
      <c r="HI426" s="10"/>
      <c r="HJ426" s="10"/>
      <c r="HK426" s="10"/>
      <c r="HL426" s="10"/>
      <c r="HM426" s="10"/>
      <c r="HN426" s="10"/>
      <c r="HO426" s="10"/>
      <c r="HP426" s="10"/>
      <c r="HQ426" s="10"/>
      <c r="HR426" s="10"/>
      <c r="HS426" s="10"/>
      <c r="HT426" s="10"/>
      <c r="HU426" s="10"/>
      <c r="HV426" s="10"/>
      <c r="HW426" s="10"/>
      <c r="HX426" s="10"/>
      <c r="HY426" s="10"/>
      <c r="HZ426" s="10"/>
      <c r="IA426" s="10"/>
      <c r="IB426" s="10"/>
      <c r="IC426" s="10"/>
      <c r="ID426" s="10"/>
      <c r="IE426" s="10"/>
      <c r="IF426" s="10"/>
      <c r="IG426" s="10"/>
      <c r="IH426" s="10"/>
      <c r="II426" s="10"/>
      <c r="IJ426" s="10"/>
      <c r="IK426" s="10"/>
      <c r="IL426" s="10"/>
      <c r="IM426" s="10"/>
      <c r="IN426" s="10"/>
      <c r="IO426" s="10"/>
      <c r="IP426" s="10"/>
      <c r="IQ426" s="10"/>
      <c r="IR426" s="10"/>
      <c r="IS426" s="10"/>
      <c r="IT426" s="10"/>
      <c r="IU426" s="10"/>
      <c r="IV426" s="10"/>
      <c r="IW426" s="10"/>
      <c r="IX426" s="10"/>
    </row>
    <row r="427" spans="1:258"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354"/>
      <c r="AA427" s="354"/>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c r="FF427" s="10"/>
      <c r="FG427" s="10"/>
      <c r="FH427" s="10"/>
      <c r="FI427" s="10"/>
      <c r="FJ427" s="10"/>
      <c r="FK427" s="10"/>
      <c r="FL427" s="10"/>
      <c r="FM427" s="10"/>
      <c r="FN427" s="10"/>
      <c r="FO427" s="10"/>
      <c r="FP427" s="10"/>
      <c r="FQ427" s="10"/>
      <c r="FR427" s="10"/>
      <c r="FS427" s="10"/>
      <c r="FT427" s="10"/>
      <c r="FU427" s="10"/>
      <c r="FV427" s="10"/>
      <c r="FW427" s="10"/>
      <c r="FX427" s="10"/>
      <c r="FY427" s="10"/>
      <c r="FZ427" s="10"/>
      <c r="GA427" s="10"/>
      <c r="GB427" s="10"/>
      <c r="GC427" s="10"/>
      <c r="GD427" s="10"/>
      <c r="GE427" s="10"/>
      <c r="GF427" s="10"/>
      <c r="GG427" s="10"/>
      <c r="GH427" s="10"/>
      <c r="GI427" s="10"/>
      <c r="GJ427" s="10"/>
      <c r="GK427" s="10"/>
      <c r="GL427" s="10"/>
      <c r="GM427" s="10"/>
      <c r="GN427" s="10"/>
      <c r="GO427" s="10"/>
      <c r="GP427" s="10"/>
      <c r="GQ427" s="10"/>
      <c r="GR427" s="10"/>
      <c r="GS427" s="10"/>
      <c r="GT427" s="10"/>
      <c r="GU427" s="10"/>
      <c r="GV427" s="10"/>
      <c r="GW427" s="10"/>
      <c r="GX427" s="10"/>
      <c r="GY427" s="10"/>
      <c r="GZ427" s="10"/>
      <c r="HA427" s="10"/>
      <c r="HB427" s="10"/>
      <c r="HC427" s="10"/>
      <c r="HD427" s="10"/>
      <c r="HE427" s="10"/>
      <c r="HF427" s="10"/>
      <c r="HG427" s="10"/>
      <c r="HH427" s="10"/>
      <c r="HI427" s="10"/>
      <c r="HJ427" s="10"/>
      <c r="HK427" s="10"/>
      <c r="HL427" s="10"/>
      <c r="HM427" s="10"/>
      <c r="HN427" s="10"/>
      <c r="HO427" s="10"/>
      <c r="HP427" s="10"/>
      <c r="HQ427" s="10"/>
      <c r="HR427" s="10"/>
      <c r="HS427" s="10"/>
      <c r="HT427" s="10"/>
      <c r="HU427" s="10"/>
      <c r="HV427" s="10"/>
      <c r="HW427" s="10"/>
      <c r="HX427" s="10"/>
      <c r="HY427" s="10"/>
      <c r="HZ427" s="10"/>
      <c r="IA427" s="10"/>
      <c r="IB427" s="10"/>
      <c r="IC427" s="10"/>
      <c r="ID427" s="10"/>
      <c r="IE427" s="10"/>
      <c r="IF427" s="10"/>
      <c r="IG427" s="10"/>
      <c r="IH427" s="10"/>
      <c r="II427" s="10"/>
      <c r="IJ427" s="10"/>
      <c r="IK427" s="10"/>
      <c r="IL427" s="10"/>
      <c r="IM427" s="10"/>
      <c r="IN427" s="10"/>
      <c r="IO427" s="10"/>
      <c r="IP427" s="10"/>
      <c r="IQ427" s="10"/>
      <c r="IR427" s="10"/>
      <c r="IS427" s="10"/>
      <c r="IT427" s="10"/>
      <c r="IU427" s="10"/>
      <c r="IV427" s="10"/>
      <c r="IW427" s="10"/>
      <c r="IX427" s="10"/>
    </row>
    <row r="428" spans="1:258"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354"/>
      <c r="AA428" s="354"/>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c r="HU428" s="10"/>
      <c r="HV428" s="10"/>
      <c r="HW428" s="10"/>
      <c r="HX428" s="10"/>
      <c r="HY428" s="10"/>
      <c r="HZ428" s="10"/>
      <c r="IA428" s="10"/>
      <c r="IB428" s="10"/>
      <c r="IC428" s="10"/>
      <c r="ID428" s="10"/>
      <c r="IE428" s="10"/>
      <c r="IF428" s="10"/>
      <c r="IG428" s="10"/>
      <c r="IH428" s="10"/>
      <c r="II428" s="10"/>
      <c r="IJ428" s="10"/>
      <c r="IK428" s="10"/>
      <c r="IL428" s="10"/>
      <c r="IM428" s="10"/>
      <c r="IN428" s="10"/>
      <c r="IO428" s="10"/>
      <c r="IP428" s="10"/>
      <c r="IQ428" s="10"/>
      <c r="IR428" s="10"/>
      <c r="IS428" s="10"/>
      <c r="IT428" s="10"/>
      <c r="IU428" s="10"/>
      <c r="IV428" s="10"/>
      <c r="IW428" s="10"/>
      <c r="IX428" s="10"/>
    </row>
    <row r="429" spans="1:258"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354"/>
      <c r="AA429" s="354"/>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c r="FO429" s="10"/>
      <c r="FP429" s="10"/>
      <c r="FQ429" s="10"/>
      <c r="FR429" s="10"/>
      <c r="FS429" s="10"/>
      <c r="FT429" s="10"/>
      <c r="FU429" s="10"/>
      <c r="FV429" s="10"/>
      <c r="FW429" s="10"/>
      <c r="FX429" s="10"/>
      <c r="FY429" s="10"/>
      <c r="FZ429" s="10"/>
      <c r="GA429" s="10"/>
      <c r="GB429" s="10"/>
      <c r="GC429" s="10"/>
      <c r="GD429" s="10"/>
      <c r="GE429" s="10"/>
      <c r="GF429" s="10"/>
      <c r="GG429" s="10"/>
      <c r="GH429" s="10"/>
      <c r="GI429" s="10"/>
      <c r="GJ429" s="10"/>
      <c r="GK429" s="10"/>
      <c r="GL429" s="10"/>
      <c r="GM429" s="10"/>
      <c r="GN429" s="10"/>
      <c r="GO429" s="10"/>
      <c r="GP429" s="10"/>
      <c r="GQ429" s="10"/>
      <c r="GR429" s="10"/>
      <c r="GS429" s="10"/>
      <c r="GT429" s="10"/>
      <c r="GU429" s="10"/>
      <c r="GV429" s="10"/>
      <c r="GW429" s="10"/>
      <c r="GX429" s="10"/>
      <c r="GY429" s="10"/>
      <c r="GZ429" s="10"/>
      <c r="HA429" s="10"/>
      <c r="HB429" s="10"/>
      <c r="HC429" s="10"/>
      <c r="HD429" s="10"/>
      <c r="HE429" s="10"/>
      <c r="HF429" s="10"/>
      <c r="HG429" s="10"/>
      <c r="HH429" s="10"/>
      <c r="HI429" s="10"/>
      <c r="HJ429" s="10"/>
      <c r="HK429" s="10"/>
      <c r="HL429" s="10"/>
      <c r="HM429" s="10"/>
      <c r="HN429" s="10"/>
      <c r="HO429" s="10"/>
      <c r="HP429" s="10"/>
      <c r="HQ429" s="10"/>
      <c r="HR429" s="10"/>
      <c r="HS429" s="10"/>
      <c r="HT429" s="10"/>
      <c r="HU429" s="10"/>
      <c r="HV429" s="10"/>
      <c r="HW429" s="10"/>
      <c r="HX429" s="10"/>
      <c r="HY429" s="10"/>
      <c r="HZ429" s="10"/>
      <c r="IA429" s="10"/>
      <c r="IB429" s="10"/>
      <c r="IC429" s="10"/>
      <c r="ID429" s="10"/>
      <c r="IE429" s="10"/>
      <c r="IF429" s="10"/>
      <c r="IG429" s="10"/>
      <c r="IH429" s="10"/>
      <c r="II429" s="10"/>
      <c r="IJ429" s="10"/>
      <c r="IK429" s="10"/>
      <c r="IL429" s="10"/>
      <c r="IM429" s="10"/>
      <c r="IN429" s="10"/>
      <c r="IO429" s="10"/>
      <c r="IP429" s="10"/>
      <c r="IQ429" s="10"/>
      <c r="IR429" s="10"/>
      <c r="IS429" s="10"/>
      <c r="IT429" s="10"/>
      <c r="IU429" s="10"/>
      <c r="IV429" s="10"/>
      <c r="IW429" s="10"/>
      <c r="IX429" s="10"/>
    </row>
    <row r="430" spans="1:258"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354"/>
      <c r="AA430" s="354"/>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c r="FF430" s="10"/>
      <c r="FG430" s="10"/>
      <c r="FH430" s="10"/>
      <c r="FI430" s="10"/>
      <c r="FJ430" s="10"/>
      <c r="FK430" s="10"/>
      <c r="FL430" s="10"/>
      <c r="FM430" s="10"/>
      <c r="FN430" s="10"/>
      <c r="FO430" s="10"/>
      <c r="FP430" s="10"/>
      <c r="FQ430" s="10"/>
      <c r="FR430" s="10"/>
      <c r="FS430" s="10"/>
      <c r="FT430" s="10"/>
      <c r="FU430" s="10"/>
      <c r="FV430" s="10"/>
      <c r="FW430" s="10"/>
      <c r="FX430" s="10"/>
      <c r="FY430" s="10"/>
      <c r="FZ430" s="10"/>
      <c r="GA430" s="10"/>
      <c r="GB430" s="10"/>
      <c r="GC430" s="10"/>
      <c r="GD430" s="10"/>
      <c r="GE430" s="10"/>
      <c r="GF430" s="10"/>
      <c r="GG430" s="10"/>
      <c r="GH430" s="10"/>
      <c r="GI430" s="10"/>
      <c r="GJ430" s="10"/>
      <c r="GK430" s="10"/>
      <c r="GL430" s="10"/>
      <c r="GM430" s="10"/>
      <c r="GN430" s="10"/>
      <c r="GO430" s="10"/>
      <c r="GP430" s="10"/>
      <c r="GQ430" s="10"/>
      <c r="GR430" s="10"/>
      <c r="GS430" s="10"/>
      <c r="GT430" s="10"/>
      <c r="GU430" s="10"/>
      <c r="GV430" s="10"/>
      <c r="GW430" s="10"/>
      <c r="GX430" s="10"/>
      <c r="GY430" s="10"/>
      <c r="GZ430" s="10"/>
      <c r="HA430" s="10"/>
      <c r="HB430" s="10"/>
      <c r="HC430" s="10"/>
      <c r="HD430" s="10"/>
      <c r="HE430" s="10"/>
      <c r="HF430" s="10"/>
      <c r="HG430" s="10"/>
      <c r="HH430" s="10"/>
      <c r="HI430" s="10"/>
      <c r="HJ430" s="10"/>
      <c r="HK430" s="10"/>
      <c r="HL430" s="10"/>
      <c r="HM430" s="10"/>
      <c r="HN430" s="10"/>
      <c r="HO430" s="10"/>
      <c r="HP430" s="10"/>
      <c r="HQ430" s="10"/>
      <c r="HR430" s="10"/>
      <c r="HS430" s="10"/>
      <c r="HT430" s="10"/>
      <c r="HU430" s="10"/>
      <c r="HV430" s="10"/>
      <c r="HW430" s="10"/>
      <c r="HX430" s="10"/>
      <c r="HY430" s="10"/>
      <c r="HZ430" s="10"/>
      <c r="IA430" s="10"/>
      <c r="IB430" s="10"/>
      <c r="IC430" s="10"/>
      <c r="ID430" s="10"/>
      <c r="IE430" s="10"/>
      <c r="IF430" s="10"/>
      <c r="IG430" s="10"/>
      <c r="IH430" s="10"/>
      <c r="II430" s="10"/>
      <c r="IJ430" s="10"/>
      <c r="IK430" s="10"/>
      <c r="IL430" s="10"/>
      <c r="IM430" s="10"/>
      <c r="IN430" s="10"/>
      <c r="IO430" s="10"/>
      <c r="IP430" s="10"/>
      <c r="IQ430" s="10"/>
      <c r="IR430" s="10"/>
      <c r="IS430" s="10"/>
      <c r="IT430" s="10"/>
      <c r="IU430" s="10"/>
      <c r="IV430" s="10"/>
      <c r="IW430" s="10"/>
      <c r="IX430" s="10"/>
    </row>
    <row r="431" spans="1:258"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354"/>
      <c r="AA431" s="354"/>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c r="EX431" s="10"/>
      <c r="EY431" s="10"/>
      <c r="EZ431" s="10"/>
      <c r="FA431" s="10"/>
      <c r="FB431" s="10"/>
      <c r="FC431" s="10"/>
      <c r="FD431" s="10"/>
      <c r="FE431" s="10"/>
      <c r="FF431" s="10"/>
      <c r="FG431" s="10"/>
      <c r="FH431" s="10"/>
      <c r="FI431" s="10"/>
      <c r="FJ431" s="10"/>
      <c r="FK431" s="10"/>
      <c r="FL431" s="10"/>
      <c r="FM431" s="10"/>
      <c r="FN431" s="10"/>
      <c r="FO431" s="10"/>
      <c r="FP431" s="10"/>
      <c r="FQ431" s="10"/>
      <c r="FR431" s="10"/>
      <c r="FS431" s="10"/>
      <c r="FT431" s="10"/>
      <c r="FU431" s="10"/>
      <c r="FV431" s="10"/>
      <c r="FW431" s="10"/>
      <c r="FX431" s="10"/>
      <c r="FY431" s="10"/>
      <c r="FZ431" s="10"/>
      <c r="GA431" s="10"/>
      <c r="GB431" s="10"/>
      <c r="GC431" s="10"/>
      <c r="GD431" s="10"/>
      <c r="GE431" s="10"/>
      <c r="GF431" s="10"/>
      <c r="GG431" s="10"/>
      <c r="GH431" s="10"/>
      <c r="GI431" s="10"/>
      <c r="GJ431" s="10"/>
      <c r="GK431" s="10"/>
      <c r="GL431" s="10"/>
      <c r="GM431" s="10"/>
      <c r="GN431" s="10"/>
      <c r="GO431" s="10"/>
      <c r="GP431" s="10"/>
      <c r="GQ431" s="10"/>
      <c r="GR431" s="10"/>
      <c r="GS431" s="10"/>
      <c r="GT431" s="10"/>
      <c r="GU431" s="10"/>
      <c r="GV431" s="10"/>
      <c r="GW431" s="10"/>
      <c r="GX431" s="10"/>
      <c r="GY431" s="10"/>
      <c r="GZ431" s="10"/>
      <c r="HA431" s="10"/>
      <c r="HB431" s="10"/>
      <c r="HC431" s="10"/>
      <c r="HD431" s="10"/>
      <c r="HE431" s="10"/>
      <c r="HF431" s="10"/>
      <c r="HG431" s="10"/>
      <c r="HH431" s="10"/>
      <c r="HI431" s="10"/>
      <c r="HJ431" s="10"/>
      <c r="HK431" s="10"/>
      <c r="HL431" s="10"/>
      <c r="HM431" s="10"/>
      <c r="HN431" s="10"/>
      <c r="HO431" s="10"/>
      <c r="HP431" s="10"/>
      <c r="HQ431" s="10"/>
      <c r="HR431" s="10"/>
      <c r="HS431" s="10"/>
      <c r="HT431" s="10"/>
      <c r="HU431" s="10"/>
      <c r="HV431" s="10"/>
      <c r="HW431" s="10"/>
      <c r="HX431" s="10"/>
      <c r="HY431" s="10"/>
      <c r="HZ431" s="10"/>
      <c r="IA431" s="10"/>
      <c r="IB431" s="10"/>
      <c r="IC431" s="10"/>
      <c r="ID431" s="10"/>
      <c r="IE431" s="10"/>
      <c r="IF431" s="10"/>
      <c r="IG431" s="10"/>
      <c r="IH431" s="10"/>
      <c r="II431" s="10"/>
      <c r="IJ431" s="10"/>
      <c r="IK431" s="10"/>
      <c r="IL431" s="10"/>
      <c r="IM431" s="10"/>
      <c r="IN431" s="10"/>
      <c r="IO431" s="10"/>
      <c r="IP431" s="10"/>
      <c r="IQ431" s="10"/>
      <c r="IR431" s="10"/>
      <c r="IS431" s="10"/>
      <c r="IT431" s="10"/>
      <c r="IU431" s="10"/>
      <c r="IV431" s="10"/>
      <c r="IW431" s="10"/>
      <c r="IX431" s="10"/>
    </row>
    <row r="432" spans="1:258"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354"/>
      <c r="AA432" s="354"/>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c r="EX432" s="10"/>
      <c r="EY432" s="10"/>
      <c r="EZ432" s="10"/>
      <c r="FA432" s="10"/>
      <c r="FB432" s="10"/>
      <c r="FC432" s="10"/>
      <c r="FD432" s="10"/>
      <c r="FE432" s="10"/>
      <c r="FF432" s="10"/>
      <c r="FG432" s="10"/>
      <c r="FH432" s="10"/>
      <c r="FI432" s="10"/>
      <c r="FJ432" s="10"/>
      <c r="FK432" s="10"/>
      <c r="FL432" s="10"/>
      <c r="FM432" s="10"/>
      <c r="FN432" s="10"/>
      <c r="FO432" s="10"/>
      <c r="FP432" s="10"/>
      <c r="FQ432" s="10"/>
      <c r="FR432" s="10"/>
      <c r="FS432" s="10"/>
      <c r="FT432" s="10"/>
      <c r="FU432" s="10"/>
      <c r="FV432" s="10"/>
      <c r="FW432" s="10"/>
      <c r="FX432" s="10"/>
      <c r="FY432" s="10"/>
      <c r="FZ432" s="10"/>
      <c r="GA432" s="10"/>
      <c r="GB432" s="10"/>
      <c r="GC432" s="10"/>
      <c r="GD432" s="10"/>
      <c r="GE432" s="10"/>
      <c r="GF432" s="10"/>
      <c r="GG432" s="10"/>
      <c r="GH432" s="10"/>
      <c r="GI432" s="10"/>
      <c r="GJ432" s="10"/>
      <c r="GK432" s="10"/>
      <c r="GL432" s="10"/>
      <c r="GM432" s="10"/>
      <c r="GN432" s="10"/>
      <c r="GO432" s="10"/>
      <c r="GP432" s="10"/>
      <c r="GQ432" s="10"/>
      <c r="GR432" s="10"/>
      <c r="GS432" s="10"/>
      <c r="GT432" s="10"/>
      <c r="GU432" s="10"/>
      <c r="GV432" s="10"/>
      <c r="GW432" s="10"/>
      <c r="GX432" s="10"/>
      <c r="GY432" s="10"/>
      <c r="GZ432" s="10"/>
      <c r="HA432" s="10"/>
      <c r="HB432" s="10"/>
      <c r="HC432" s="10"/>
      <c r="HD432" s="10"/>
      <c r="HE432" s="10"/>
      <c r="HF432" s="10"/>
      <c r="HG432" s="10"/>
      <c r="HH432" s="10"/>
      <c r="HI432" s="10"/>
      <c r="HJ432" s="10"/>
      <c r="HK432" s="10"/>
      <c r="HL432" s="10"/>
      <c r="HM432" s="10"/>
      <c r="HN432" s="10"/>
      <c r="HO432" s="10"/>
      <c r="HP432" s="10"/>
      <c r="HQ432" s="10"/>
      <c r="HR432" s="10"/>
      <c r="HS432" s="10"/>
      <c r="HT432" s="10"/>
      <c r="HU432" s="10"/>
      <c r="HV432" s="10"/>
      <c r="HW432" s="10"/>
      <c r="HX432" s="10"/>
      <c r="HY432" s="10"/>
      <c r="HZ432" s="10"/>
      <c r="IA432" s="10"/>
      <c r="IB432" s="10"/>
      <c r="IC432" s="10"/>
      <c r="ID432" s="10"/>
      <c r="IE432" s="10"/>
      <c r="IF432" s="10"/>
      <c r="IG432" s="10"/>
      <c r="IH432" s="10"/>
      <c r="II432" s="10"/>
      <c r="IJ432" s="10"/>
      <c r="IK432" s="10"/>
      <c r="IL432" s="10"/>
      <c r="IM432" s="10"/>
      <c r="IN432" s="10"/>
      <c r="IO432" s="10"/>
      <c r="IP432" s="10"/>
      <c r="IQ432" s="10"/>
      <c r="IR432" s="10"/>
      <c r="IS432" s="10"/>
      <c r="IT432" s="10"/>
      <c r="IU432" s="10"/>
      <c r="IV432" s="10"/>
      <c r="IW432" s="10"/>
      <c r="IX432" s="10"/>
    </row>
    <row r="433" spans="1:258"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354"/>
      <c r="AA433" s="354"/>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c r="EX433" s="10"/>
      <c r="EY433" s="10"/>
      <c r="EZ433" s="10"/>
      <c r="FA433" s="10"/>
      <c r="FB433" s="10"/>
      <c r="FC433" s="10"/>
      <c r="FD433" s="10"/>
      <c r="FE433" s="10"/>
      <c r="FF433" s="10"/>
      <c r="FG433" s="10"/>
      <c r="FH433" s="10"/>
      <c r="FI433" s="10"/>
      <c r="FJ433" s="10"/>
      <c r="FK433" s="10"/>
      <c r="FL433" s="10"/>
      <c r="FM433" s="10"/>
      <c r="FN433" s="10"/>
      <c r="FO433" s="10"/>
      <c r="FP433" s="10"/>
      <c r="FQ433" s="10"/>
      <c r="FR433" s="10"/>
      <c r="FS433" s="10"/>
      <c r="FT433" s="10"/>
      <c r="FU433" s="10"/>
      <c r="FV433" s="10"/>
      <c r="FW433" s="10"/>
      <c r="FX433" s="10"/>
      <c r="FY433" s="10"/>
      <c r="FZ433" s="10"/>
      <c r="GA433" s="10"/>
      <c r="GB433" s="10"/>
      <c r="GC433" s="10"/>
      <c r="GD433" s="10"/>
      <c r="GE433" s="10"/>
      <c r="GF433" s="10"/>
      <c r="GG433" s="10"/>
      <c r="GH433" s="10"/>
      <c r="GI433" s="10"/>
      <c r="GJ433" s="10"/>
      <c r="GK433" s="10"/>
      <c r="GL433" s="10"/>
      <c r="GM433" s="10"/>
      <c r="GN433" s="10"/>
      <c r="GO433" s="10"/>
      <c r="GP433" s="10"/>
      <c r="GQ433" s="10"/>
      <c r="GR433" s="10"/>
      <c r="GS433" s="10"/>
      <c r="GT433" s="10"/>
      <c r="GU433" s="10"/>
      <c r="GV433" s="10"/>
      <c r="GW433" s="10"/>
      <c r="GX433" s="10"/>
      <c r="GY433" s="10"/>
      <c r="GZ433" s="10"/>
      <c r="HA433" s="10"/>
      <c r="HB433" s="10"/>
      <c r="HC433" s="10"/>
      <c r="HD433" s="10"/>
      <c r="HE433" s="10"/>
      <c r="HF433" s="10"/>
      <c r="HG433" s="10"/>
      <c r="HH433" s="10"/>
      <c r="HI433" s="10"/>
      <c r="HJ433" s="10"/>
      <c r="HK433" s="10"/>
      <c r="HL433" s="10"/>
      <c r="HM433" s="10"/>
      <c r="HN433" s="10"/>
      <c r="HO433" s="10"/>
      <c r="HP433" s="10"/>
      <c r="HQ433" s="10"/>
      <c r="HR433" s="10"/>
      <c r="HS433" s="10"/>
      <c r="HT433" s="10"/>
      <c r="HU433" s="10"/>
      <c r="HV433" s="10"/>
      <c r="HW433" s="10"/>
      <c r="HX433" s="10"/>
      <c r="HY433" s="10"/>
      <c r="HZ433" s="10"/>
      <c r="IA433" s="10"/>
      <c r="IB433" s="10"/>
      <c r="IC433" s="10"/>
      <c r="ID433" s="10"/>
      <c r="IE433" s="10"/>
      <c r="IF433" s="10"/>
      <c r="IG433" s="10"/>
      <c r="IH433" s="10"/>
      <c r="II433" s="10"/>
      <c r="IJ433" s="10"/>
      <c r="IK433" s="10"/>
      <c r="IL433" s="10"/>
      <c r="IM433" s="10"/>
      <c r="IN433" s="10"/>
      <c r="IO433" s="10"/>
      <c r="IP433" s="10"/>
      <c r="IQ433" s="10"/>
      <c r="IR433" s="10"/>
      <c r="IS433" s="10"/>
      <c r="IT433" s="10"/>
      <c r="IU433" s="10"/>
      <c r="IV433" s="10"/>
      <c r="IW433" s="10"/>
      <c r="IX433" s="10"/>
    </row>
    <row r="434" spans="1:258"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354"/>
      <c r="AA434" s="354"/>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c r="FL434" s="10"/>
      <c r="FM434" s="10"/>
      <c r="FN434" s="10"/>
      <c r="FO434" s="10"/>
      <c r="FP434" s="10"/>
      <c r="FQ434" s="10"/>
      <c r="FR434" s="10"/>
      <c r="FS434" s="10"/>
      <c r="FT434" s="10"/>
      <c r="FU434" s="10"/>
      <c r="FV434" s="10"/>
      <c r="FW434" s="10"/>
      <c r="FX434" s="10"/>
      <c r="FY434" s="10"/>
      <c r="FZ434" s="10"/>
      <c r="GA434" s="10"/>
      <c r="GB434" s="10"/>
      <c r="GC434" s="10"/>
      <c r="GD434" s="10"/>
      <c r="GE434" s="10"/>
      <c r="GF434" s="10"/>
      <c r="GG434" s="10"/>
      <c r="GH434" s="10"/>
      <c r="GI434" s="10"/>
      <c r="GJ434" s="10"/>
      <c r="GK434" s="10"/>
      <c r="GL434" s="10"/>
      <c r="GM434" s="10"/>
      <c r="GN434" s="10"/>
      <c r="GO434" s="10"/>
      <c r="GP434" s="10"/>
      <c r="GQ434" s="10"/>
      <c r="GR434" s="10"/>
      <c r="GS434" s="10"/>
      <c r="GT434" s="10"/>
      <c r="GU434" s="10"/>
      <c r="GV434" s="10"/>
      <c r="GW434" s="10"/>
      <c r="GX434" s="10"/>
      <c r="GY434" s="10"/>
      <c r="GZ434" s="10"/>
      <c r="HA434" s="10"/>
      <c r="HB434" s="10"/>
      <c r="HC434" s="10"/>
      <c r="HD434" s="10"/>
      <c r="HE434" s="10"/>
      <c r="HF434" s="10"/>
      <c r="HG434" s="10"/>
      <c r="HH434" s="10"/>
      <c r="HI434" s="10"/>
      <c r="HJ434" s="10"/>
      <c r="HK434" s="10"/>
      <c r="HL434" s="10"/>
      <c r="HM434" s="10"/>
      <c r="HN434" s="10"/>
      <c r="HO434" s="10"/>
      <c r="HP434" s="10"/>
      <c r="HQ434" s="10"/>
      <c r="HR434" s="10"/>
      <c r="HS434" s="10"/>
      <c r="HT434" s="10"/>
      <c r="HU434" s="10"/>
      <c r="HV434" s="10"/>
      <c r="HW434" s="10"/>
      <c r="HX434" s="10"/>
      <c r="HY434" s="10"/>
      <c r="HZ434" s="10"/>
      <c r="IA434" s="10"/>
      <c r="IB434" s="10"/>
      <c r="IC434" s="10"/>
      <c r="ID434" s="10"/>
      <c r="IE434" s="10"/>
      <c r="IF434" s="10"/>
      <c r="IG434" s="10"/>
      <c r="IH434" s="10"/>
      <c r="II434" s="10"/>
      <c r="IJ434" s="10"/>
      <c r="IK434" s="10"/>
      <c r="IL434" s="10"/>
      <c r="IM434" s="10"/>
      <c r="IN434" s="10"/>
      <c r="IO434" s="10"/>
      <c r="IP434" s="10"/>
      <c r="IQ434" s="10"/>
      <c r="IR434" s="10"/>
      <c r="IS434" s="10"/>
      <c r="IT434" s="10"/>
      <c r="IU434" s="10"/>
      <c r="IV434" s="10"/>
      <c r="IW434" s="10"/>
      <c r="IX434" s="10"/>
    </row>
    <row r="435" spans="1:258"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354"/>
      <c r="AA435" s="354"/>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c r="DW435" s="10"/>
      <c r="DX435" s="10"/>
      <c r="DY435" s="10"/>
      <c r="DZ435" s="10"/>
      <c r="EA435" s="10"/>
      <c r="EB435" s="10"/>
      <c r="EC435" s="10"/>
      <c r="ED435" s="10"/>
      <c r="EE435" s="10"/>
      <c r="EF435" s="10"/>
      <c r="EG435" s="10"/>
      <c r="EH435" s="10"/>
      <c r="EI435" s="10"/>
      <c r="EJ435" s="10"/>
      <c r="EK435" s="10"/>
      <c r="EL435" s="10"/>
      <c r="EM435" s="10"/>
      <c r="EN435" s="10"/>
      <c r="EO435" s="10"/>
      <c r="EP435" s="10"/>
      <c r="EQ435" s="10"/>
      <c r="ER435" s="10"/>
      <c r="ES435" s="10"/>
      <c r="ET435" s="10"/>
      <c r="EU435" s="10"/>
      <c r="EV435" s="10"/>
      <c r="EW435" s="10"/>
      <c r="EX435" s="10"/>
      <c r="EY435" s="10"/>
      <c r="EZ435" s="10"/>
      <c r="FA435" s="10"/>
      <c r="FB435" s="10"/>
      <c r="FC435" s="10"/>
      <c r="FD435" s="10"/>
      <c r="FE435" s="10"/>
      <c r="FF435" s="10"/>
      <c r="FG435" s="10"/>
      <c r="FH435" s="10"/>
      <c r="FI435" s="10"/>
      <c r="FJ435" s="10"/>
      <c r="FK435" s="10"/>
      <c r="FL435" s="10"/>
      <c r="FM435" s="10"/>
      <c r="FN435" s="10"/>
      <c r="FO435" s="10"/>
      <c r="FP435" s="10"/>
      <c r="FQ435" s="10"/>
      <c r="FR435" s="10"/>
      <c r="FS435" s="10"/>
      <c r="FT435" s="10"/>
      <c r="FU435" s="10"/>
      <c r="FV435" s="10"/>
      <c r="FW435" s="10"/>
      <c r="FX435" s="10"/>
      <c r="FY435" s="10"/>
      <c r="FZ435" s="10"/>
      <c r="GA435" s="10"/>
      <c r="GB435" s="10"/>
      <c r="GC435" s="10"/>
      <c r="GD435" s="10"/>
      <c r="GE435" s="10"/>
      <c r="GF435" s="10"/>
      <c r="GG435" s="10"/>
      <c r="GH435" s="10"/>
      <c r="GI435" s="10"/>
      <c r="GJ435" s="10"/>
      <c r="GK435" s="10"/>
      <c r="GL435" s="10"/>
      <c r="GM435" s="10"/>
      <c r="GN435" s="10"/>
      <c r="GO435" s="10"/>
      <c r="GP435" s="10"/>
      <c r="GQ435" s="10"/>
      <c r="GR435" s="10"/>
      <c r="GS435" s="10"/>
      <c r="GT435" s="10"/>
      <c r="GU435" s="10"/>
      <c r="GV435" s="10"/>
      <c r="GW435" s="10"/>
      <c r="GX435" s="10"/>
      <c r="GY435" s="10"/>
      <c r="GZ435" s="10"/>
      <c r="HA435" s="10"/>
      <c r="HB435" s="10"/>
      <c r="HC435" s="10"/>
      <c r="HD435" s="10"/>
      <c r="HE435" s="10"/>
      <c r="HF435" s="10"/>
      <c r="HG435" s="10"/>
      <c r="HH435" s="10"/>
      <c r="HI435" s="10"/>
      <c r="HJ435" s="10"/>
      <c r="HK435" s="10"/>
      <c r="HL435" s="10"/>
      <c r="HM435" s="10"/>
      <c r="HN435" s="10"/>
      <c r="HO435" s="10"/>
      <c r="HP435" s="10"/>
      <c r="HQ435" s="10"/>
      <c r="HR435" s="10"/>
      <c r="HS435" s="10"/>
      <c r="HT435" s="10"/>
      <c r="HU435" s="10"/>
      <c r="HV435" s="10"/>
      <c r="HW435" s="10"/>
      <c r="HX435" s="10"/>
      <c r="HY435" s="10"/>
      <c r="HZ435" s="10"/>
      <c r="IA435" s="10"/>
      <c r="IB435" s="10"/>
      <c r="IC435" s="10"/>
      <c r="ID435" s="10"/>
      <c r="IE435" s="10"/>
      <c r="IF435" s="10"/>
      <c r="IG435" s="10"/>
      <c r="IH435" s="10"/>
      <c r="II435" s="10"/>
      <c r="IJ435" s="10"/>
      <c r="IK435" s="10"/>
      <c r="IL435" s="10"/>
      <c r="IM435" s="10"/>
      <c r="IN435" s="10"/>
      <c r="IO435" s="10"/>
      <c r="IP435" s="10"/>
      <c r="IQ435" s="10"/>
      <c r="IR435" s="10"/>
      <c r="IS435" s="10"/>
      <c r="IT435" s="10"/>
      <c r="IU435" s="10"/>
      <c r="IV435" s="10"/>
      <c r="IW435" s="10"/>
      <c r="IX435" s="10"/>
    </row>
    <row r="436" spans="1:258"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354"/>
      <c r="AA436" s="354"/>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c r="DW436" s="10"/>
      <c r="DX436" s="10"/>
      <c r="DY436" s="10"/>
      <c r="DZ436" s="10"/>
      <c r="EA436" s="10"/>
      <c r="EB436" s="10"/>
      <c r="EC436" s="10"/>
      <c r="ED436" s="10"/>
      <c r="EE436" s="10"/>
      <c r="EF436" s="10"/>
      <c r="EG436" s="10"/>
      <c r="EH436" s="10"/>
      <c r="EI436" s="10"/>
      <c r="EJ436" s="10"/>
      <c r="EK436" s="10"/>
      <c r="EL436" s="10"/>
      <c r="EM436" s="10"/>
      <c r="EN436" s="10"/>
      <c r="EO436" s="10"/>
      <c r="EP436" s="10"/>
      <c r="EQ436" s="10"/>
      <c r="ER436" s="10"/>
      <c r="ES436" s="10"/>
      <c r="ET436" s="10"/>
      <c r="EU436" s="10"/>
      <c r="EV436" s="10"/>
      <c r="EW436" s="10"/>
      <c r="EX436" s="10"/>
      <c r="EY436" s="10"/>
      <c r="EZ436" s="10"/>
      <c r="FA436" s="10"/>
      <c r="FB436" s="10"/>
      <c r="FC436" s="10"/>
      <c r="FD436" s="10"/>
      <c r="FE436" s="10"/>
      <c r="FF436" s="10"/>
      <c r="FG436" s="10"/>
      <c r="FH436" s="10"/>
      <c r="FI436" s="10"/>
      <c r="FJ436" s="10"/>
      <c r="FK436" s="10"/>
      <c r="FL436" s="10"/>
      <c r="FM436" s="10"/>
      <c r="FN436" s="10"/>
      <c r="FO436" s="10"/>
      <c r="FP436" s="10"/>
      <c r="FQ436" s="10"/>
      <c r="FR436" s="10"/>
      <c r="FS436" s="10"/>
      <c r="FT436" s="10"/>
      <c r="FU436" s="10"/>
      <c r="FV436" s="10"/>
      <c r="FW436" s="10"/>
      <c r="FX436" s="10"/>
      <c r="FY436" s="10"/>
      <c r="FZ436" s="10"/>
      <c r="GA436" s="10"/>
      <c r="GB436" s="10"/>
      <c r="GC436" s="10"/>
      <c r="GD436" s="10"/>
      <c r="GE436" s="10"/>
      <c r="GF436" s="10"/>
      <c r="GG436" s="10"/>
      <c r="GH436" s="10"/>
      <c r="GI436" s="10"/>
      <c r="GJ436" s="10"/>
      <c r="GK436" s="10"/>
      <c r="GL436" s="10"/>
      <c r="GM436" s="10"/>
      <c r="GN436" s="10"/>
      <c r="GO436" s="10"/>
      <c r="GP436" s="10"/>
      <c r="GQ436" s="10"/>
      <c r="GR436" s="10"/>
      <c r="GS436" s="10"/>
      <c r="GT436" s="10"/>
      <c r="GU436" s="10"/>
      <c r="GV436" s="10"/>
      <c r="GW436" s="10"/>
      <c r="GX436" s="10"/>
      <c r="GY436" s="10"/>
      <c r="GZ436" s="10"/>
      <c r="HA436" s="10"/>
      <c r="HB436" s="10"/>
      <c r="HC436" s="10"/>
      <c r="HD436" s="10"/>
      <c r="HE436" s="10"/>
      <c r="HF436" s="10"/>
      <c r="HG436" s="10"/>
      <c r="HH436" s="10"/>
      <c r="HI436" s="10"/>
      <c r="HJ436" s="10"/>
      <c r="HK436" s="10"/>
      <c r="HL436" s="10"/>
      <c r="HM436" s="10"/>
      <c r="HN436" s="10"/>
      <c r="HO436" s="10"/>
      <c r="HP436" s="10"/>
      <c r="HQ436" s="10"/>
      <c r="HR436" s="10"/>
      <c r="HS436" s="10"/>
      <c r="HT436" s="10"/>
      <c r="HU436" s="10"/>
      <c r="HV436" s="10"/>
      <c r="HW436" s="10"/>
      <c r="HX436" s="10"/>
      <c r="HY436" s="10"/>
      <c r="HZ436" s="10"/>
      <c r="IA436" s="10"/>
      <c r="IB436" s="10"/>
      <c r="IC436" s="10"/>
      <c r="ID436" s="10"/>
      <c r="IE436" s="10"/>
      <c r="IF436" s="10"/>
      <c r="IG436" s="10"/>
      <c r="IH436" s="10"/>
      <c r="II436" s="10"/>
      <c r="IJ436" s="10"/>
      <c r="IK436" s="10"/>
      <c r="IL436" s="10"/>
      <c r="IM436" s="10"/>
      <c r="IN436" s="10"/>
      <c r="IO436" s="10"/>
      <c r="IP436" s="10"/>
      <c r="IQ436" s="10"/>
      <c r="IR436" s="10"/>
      <c r="IS436" s="10"/>
      <c r="IT436" s="10"/>
      <c r="IU436" s="10"/>
      <c r="IV436" s="10"/>
      <c r="IW436" s="10"/>
      <c r="IX436" s="10"/>
    </row>
    <row r="437" spans="1:258"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354"/>
      <c r="AA437" s="354"/>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c r="EX437" s="10"/>
      <c r="EY437" s="10"/>
      <c r="EZ437" s="10"/>
      <c r="FA437" s="10"/>
      <c r="FB437" s="10"/>
      <c r="FC437" s="10"/>
      <c r="FD437" s="10"/>
      <c r="FE437" s="10"/>
      <c r="FF437" s="10"/>
      <c r="FG437" s="10"/>
      <c r="FH437" s="10"/>
      <c r="FI437" s="10"/>
      <c r="FJ437" s="10"/>
      <c r="FK437" s="10"/>
      <c r="FL437" s="10"/>
      <c r="FM437" s="10"/>
      <c r="FN437" s="10"/>
      <c r="FO437" s="10"/>
      <c r="FP437" s="10"/>
      <c r="FQ437" s="10"/>
      <c r="FR437" s="10"/>
      <c r="FS437" s="10"/>
      <c r="FT437" s="10"/>
      <c r="FU437" s="10"/>
      <c r="FV437" s="10"/>
      <c r="FW437" s="10"/>
      <c r="FX437" s="10"/>
      <c r="FY437" s="10"/>
      <c r="FZ437" s="10"/>
      <c r="GA437" s="10"/>
      <c r="GB437" s="10"/>
      <c r="GC437" s="10"/>
      <c r="GD437" s="10"/>
      <c r="GE437" s="10"/>
      <c r="GF437" s="10"/>
      <c r="GG437" s="10"/>
      <c r="GH437" s="10"/>
      <c r="GI437" s="10"/>
      <c r="GJ437" s="10"/>
      <c r="GK437" s="10"/>
      <c r="GL437" s="10"/>
      <c r="GM437" s="10"/>
      <c r="GN437" s="10"/>
      <c r="GO437" s="10"/>
      <c r="GP437" s="10"/>
      <c r="GQ437" s="10"/>
      <c r="GR437" s="10"/>
      <c r="GS437" s="10"/>
      <c r="GT437" s="10"/>
      <c r="GU437" s="10"/>
      <c r="GV437" s="10"/>
      <c r="GW437" s="10"/>
      <c r="GX437" s="10"/>
      <c r="GY437" s="10"/>
      <c r="GZ437" s="10"/>
      <c r="HA437" s="10"/>
      <c r="HB437" s="10"/>
      <c r="HC437" s="10"/>
      <c r="HD437" s="10"/>
      <c r="HE437" s="10"/>
      <c r="HF437" s="10"/>
      <c r="HG437" s="10"/>
      <c r="HH437" s="10"/>
      <c r="HI437" s="10"/>
      <c r="HJ437" s="10"/>
      <c r="HK437" s="10"/>
      <c r="HL437" s="10"/>
      <c r="HM437" s="10"/>
      <c r="HN437" s="10"/>
      <c r="HO437" s="10"/>
      <c r="HP437" s="10"/>
      <c r="HQ437" s="10"/>
      <c r="HR437" s="10"/>
      <c r="HS437" s="10"/>
      <c r="HT437" s="10"/>
      <c r="HU437" s="10"/>
      <c r="HV437" s="10"/>
      <c r="HW437" s="10"/>
      <c r="HX437" s="10"/>
      <c r="HY437" s="10"/>
      <c r="HZ437" s="10"/>
      <c r="IA437" s="10"/>
      <c r="IB437" s="10"/>
      <c r="IC437" s="10"/>
      <c r="ID437" s="10"/>
      <c r="IE437" s="10"/>
      <c r="IF437" s="10"/>
      <c r="IG437" s="10"/>
      <c r="IH437" s="10"/>
      <c r="II437" s="10"/>
      <c r="IJ437" s="10"/>
      <c r="IK437" s="10"/>
      <c r="IL437" s="10"/>
      <c r="IM437" s="10"/>
      <c r="IN437" s="10"/>
      <c r="IO437" s="10"/>
      <c r="IP437" s="10"/>
      <c r="IQ437" s="10"/>
      <c r="IR437" s="10"/>
      <c r="IS437" s="10"/>
      <c r="IT437" s="10"/>
      <c r="IU437" s="10"/>
      <c r="IV437" s="10"/>
      <c r="IW437" s="10"/>
      <c r="IX437" s="10"/>
    </row>
    <row r="438" spans="1:258"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354"/>
      <c r="AA438" s="354"/>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c r="EX438" s="10"/>
      <c r="EY438" s="10"/>
      <c r="EZ438" s="10"/>
      <c r="FA438" s="10"/>
      <c r="FB438" s="10"/>
      <c r="FC438" s="10"/>
      <c r="FD438" s="10"/>
      <c r="FE438" s="10"/>
      <c r="FF438" s="10"/>
      <c r="FG438" s="10"/>
      <c r="FH438" s="10"/>
      <c r="FI438" s="10"/>
      <c r="FJ438" s="10"/>
      <c r="FK438" s="10"/>
      <c r="FL438" s="10"/>
      <c r="FM438" s="10"/>
      <c r="FN438" s="10"/>
      <c r="FO438" s="10"/>
      <c r="FP438" s="10"/>
      <c r="FQ438" s="10"/>
      <c r="FR438" s="10"/>
      <c r="FS438" s="10"/>
      <c r="FT438" s="10"/>
      <c r="FU438" s="10"/>
      <c r="FV438" s="10"/>
      <c r="FW438" s="10"/>
      <c r="FX438" s="10"/>
      <c r="FY438" s="10"/>
      <c r="FZ438" s="10"/>
      <c r="GA438" s="10"/>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10"/>
      <c r="HC438" s="10"/>
      <c r="HD438" s="10"/>
      <c r="HE438" s="10"/>
      <c r="HF438" s="10"/>
      <c r="HG438" s="10"/>
      <c r="HH438" s="10"/>
      <c r="HI438" s="10"/>
      <c r="HJ438" s="10"/>
      <c r="HK438" s="10"/>
      <c r="HL438" s="10"/>
      <c r="HM438" s="10"/>
      <c r="HN438" s="10"/>
      <c r="HO438" s="10"/>
      <c r="HP438" s="10"/>
      <c r="HQ438" s="10"/>
      <c r="HR438" s="10"/>
      <c r="HS438" s="10"/>
      <c r="HT438" s="10"/>
      <c r="HU438" s="10"/>
      <c r="HV438" s="10"/>
      <c r="HW438" s="10"/>
      <c r="HX438" s="10"/>
      <c r="HY438" s="10"/>
      <c r="HZ438" s="10"/>
      <c r="IA438" s="10"/>
      <c r="IB438" s="10"/>
      <c r="IC438" s="10"/>
      <c r="ID438" s="10"/>
      <c r="IE438" s="10"/>
      <c r="IF438" s="10"/>
      <c r="IG438" s="10"/>
      <c r="IH438" s="10"/>
      <c r="II438" s="10"/>
      <c r="IJ438" s="10"/>
      <c r="IK438" s="10"/>
      <c r="IL438" s="10"/>
      <c r="IM438" s="10"/>
      <c r="IN438" s="10"/>
      <c r="IO438" s="10"/>
      <c r="IP438" s="10"/>
      <c r="IQ438" s="10"/>
      <c r="IR438" s="10"/>
      <c r="IS438" s="10"/>
      <c r="IT438" s="10"/>
      <c r="IU438" s="10"/>
      <c r="IV438" s="10"/>
      <c r="IW438" s="10"/>
      <c r="IX438" s="10"/>
    </row>
    <row r="439" spans="1:258"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354"/>
      <c r="AA439" s="354"/>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c r="EX439" s="10"/>
      <c r="EY439" s="10"/>
      <c r="EZ439" s="10"/>
      <c r="FA439" s="10"/>
      <c r="FB439" s="10"/>
      <c r="FC439" s="10"/>
      <c r="FD439" s="10"/>
      <c r="FE439" s="10"/>
      <c r="FF439" s="10"/>
      <c r="FG439" s="10"/>
      <c r="FH439" s="10"/>
      <c r="FI439" s="10"/>
      <c r="FJ439" s="10"/>
      <c r="FK439" s="10"/>
      <c r="FL439" s="10"/>
      <c r="FM439" s="10"/>
      <c r="FN439" s="10"/>
      <c r="FO439" s="10"/>
      <c r="FP439" s="10"/>
      <c r="FQ439" s="10"/>
      <c r="FR439" s="10"/>
      <c r="FS439" s="10"/>
      <c r="FT439" s="10"/>
      <c r="FU439" s="10"/>
      <c r="FV439" s="10"/>
      <c r="FW439" s="10"/>
      <c r="FX439" s="10"/>
      <c r="FY439" s="10"/>
      <c r="FZ439" s="10"/>
      <c r="GA439" s="10"/>
      <c r="GB439" s="10"/>
      <c r="GC439" s="10"/>
      <c r="GD439" s="10"/>
      <c r="GE439" s="10"/>
      <c r="GF439" s="10"/>
      <c r="GG439" s="10"/>
      <c r="GH439" s="10"/>
      <c r="GI439" s="10"/>
      <c r="GJ439" s="10"/>
      <c r="GK439" s="10"/>
      <c r="GL439" s="10"/>
      <c r="GM439" s="10"/>
      <c r="GN439" s="10"/>
      <c r="GO439" s="10"/>
      <c r="GP439" s="10"/>
      <c r="GQ439" s="10"/>
      <c r="GR439" s="10"/>
      <c r="GS439" s="10"/>
      <c r="GT439" s="10"/>
      <c r="GU439" s="10"/>
      <c r="GV439" s="10"/>
      <c r="GW439" s="10"/>
      <c r="GX439" s="10"/>
      <c r="GY439" s="10"/>
      <c r="GZ439" s="10"/>
      <c r="HA439" s="10"/>
      <c r="HB439" s="10"/>
      <c r="HC439" s="10"/>
      <c r="HD439" s="10"/>
      <c r="HE439" s="10"/>
      <c r="HF439" s="10"/>
      <c r="HG439" s="10"/>
      <c r="HH439" s="10"/>
      <c r="HI439" s="10"/>
      <c r="HJ439" s="10"/>
      <c r="HK439" s="10"/>
      <c r="HL439" s="10"/>
      <c r="HM439" s="10"/>
      <c r="HN439" s="10"/>
      <c r="HO439" s="10"/>
      <c r="HP439" s="10"/>
      <c r="HQ439" s="10"/>
      <c r="HR439" s="10"/>
      <c r="HS439" s="10"/>
      <c r="HT439" s="10"/>
      <c r="HU439" s="10"/>
      <c r="HV439" s="10"/>
      <c r="HW439" s="10"/>
      <c r="HX439" s="10"/>
      <c r="HY439" s="10"/>
      <c r="HZ439" s="10"/>
      <c r="IA439" s="10"/>
      <c r="IB439" s="10"/>
      <c r="IC439" s="10"/>
      <c r="ID439" s="10"/>
      <c r="IE439" s="10"/>
      <c r="IF439" s="10"/>
      <c r="IG439" s="10"/>
      <c r="IH439" s="10"/>
      <c r="II439" s="10"/>
      <c r="IJ439" s="10"/>
      <c r="IK439" s="10"/>
      <c r="IL439" s="10"/>
      <c r="IM439" s="10"/>
      <c r="IN439" s="10"/>
      <c r="IO439" s="10"/>
      <c r="IP439" s="10"/>
      <c r="IQ439" s="10"/>
      <c r="IR439" s="10"/>
      <c r="IS439" s="10"/>
      <c r="IT439" s="10"/>
      <c r="IU439" s="10"/>
      <c r="IV439" s="10"/>
      <c r="IW439" s="10"/>
      <c r="IX439" s="10"/>
    </row>
    <row r="440" spans="1:258"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354"/>
      <c r="AA440" s="354"/>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c r="EX440" s="10"/>
      <c r="EY440" s="10"/>
      <c r="EZ440" s="10"/>
      <c r="FA440" s="10"/>
      <c r="FB440" s="10"/>
      <c r="FC440" s="10"/>
      <c r="FD440" s="10"/>
      <c r="FE440" s="10"/>
      <c r="FF440" s="10"/>
      <c r="FG440" s="10"/>
      <c r="FH440" s="10"/>
      <c r="FI440" s="10"/>
      <c r="FJ440" s="10"/>
      <c r="FK440" s="10"/>
      <c r="FL440" s="10"/>
      <c r="FM440" s="10"/>
      <c r="FN440" s="10"/>
      <c r="FO440" s="10"/>
      <c r="FP440" s="10"/>
      <c r="FQ440" s="10"/>
      <c r="FR440" s="10"/>
      <c r="FS440" s="10"/>
      <c r="FT440" s="10"/>
      <c r="FU440" s="10"/>
      <c r="FV440" s="10"/>
      <c r="FW440" s="10"/>
      <c r="FX440" s="10"/>
      <c r="FY440" s="10"/>
      <c r="FZ440" s="10"/>
      <c r="GA440" s="10"/>
      <c r="GB440" s="10"/>
      <c r="GC440" s="10"/>
      <c r="GD440" s="10"/>
      <c r="GE440" s="10"/>
      <c r="GF440" s="10"/>
      <c r="GG440" s="10"/>
      <c r="GH440" s="10"/>
      <c r="GI440" s="10"/>
      <c r="GJ440" s="10"/>
      <c r="GK440" s="10"/>
      <c r="GL440" s="10"/>
      <c r="GM440" s="10"/>
      <c r="GN440" s="10"/>
      <c r="GO440" s="10"/>
      <c r="GP440" s="10"/>
      <c r="GQ440" s="10"/>
      <c r="GR440" s="10"/>
      <c r="GS440" s="10"/>
      <c r="GT440" s="10"/>
      <c r="GU440" s="10"/>
      <c r="GV440" s="10"/>
      <c r="GW440" s="10"/>
      <c r="GX440" s="10"/>
      <c r="GY440" s="10"/>
      <c r="GZ440" s="10"/>
      <c r="HA440" s="10"/>
      <c r="HB440" s="10"/>
      <c r="HC440" s="10"/>
      <c r="HD440" s="10"/>
      <c r="HE440" s="10"/>
      <c r="HF440" s="10"/>
      <c r="HG440" s="10"/>
      <c r="HH440" s="10"/>
      <c r="HI440" s="10"/>
      <c r="HJ440" s="10"/>
      <c r="HK440" s="10"/>
      <c r="HL440" s="10"/>
      <c r="HM440" s="10"/>
      <c r="HN440" s="10"/>
      <c r="HO440" s="10"/>
      <c r="HP440" s="10"/>
      <c r="HQ440" s="10"/>
      <c r="HR440" s="10"/>
      <c r="HS440" s="10"/>
      <c r="HT440" s="10"/>
      <c r="HU440" s="10"/>
      <c r="HV440" s="10"/>
      <c r="HW440" s="10"/>
      <c r="HX440" s="10"/>
      <c r="HY440" s="10"/>
      <c r="HZ440" s="10"/>
      <c r="IA440" s="10"/>
      <c r="IB440" s="10"/>
      <c r="IC440" s="10"/>
      <c r="ID440" s="10"/>
      <c r="IE440" s="10"/>
      <c r="IF440" s="10"/>
      <c r="IG440" s="10"/>
      <c r="IH440" s="10"/>
      <c r="II440" s="10"/>
      <c r="IJ440" s="10"/>
      <c r="IK440" s="10"/>
      <c r="IL440" s="10"/>
      <c r="IM440" s="10"/>
      <c r="IN440" s="10"/>
      <c r="IO440" s="10"/>
      <c r="IP440" s="10"/>
      <c r="IQ440" s="10"/>
      <c r="IR440" s="10"/>
      <c r="IS440" s="10"/>
      <c r="IT440" s="10"/>
      <c r="IU440" s="10"/>
      <c r="IV440" s="10"/>
      <c r="IW440" s="10"/>
      <c r="IX440" s="10"/>
    </row>
    <row r="441" spans="1:258"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354"/>
      <c r="AA441" s="354"/>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c r="EX441" s="10"/>
      <c r="EY441" s="10"/>
      <c r="EZ441" s="10"/>
      <c r="FA441" s="10"/>
      <c r="FB441" s="10"/>
      <c r="FC441" s="10"/>
      <c r="FD441" s="10"/>
      <c r="FE441" s="10"/>
      <c r="FF441" s="10"/>
      <c r="FG441" s="10"/>
      <c r="FH441" s="10"/>
      <c r="FI441" s="10"/>
      <c r="FJ441" s="10"/>
      <c r="FK441" s="10"/>
      <c r="FL441" s="10"/>
      <c r="FM441" s="10"/>
      <c r="FN441" s="10"/>
      <c r="FO441" s="10"/>
      <c r="FP441" s="10"/>
      <c r="FQ441" s="10"/>
      <c r="FR441" s="10"/>
      <c r="FS441" s="10"/>
      <c r="FT441" s="10"/>
      <c r="FU441" s="10"/>
      <c r="FV441" s="10"/>
      <c r="FW441" s="10"/>
      <c r="FX441" s="10"/>
      <c r="FY441" s="10"/>
      <c r="FZ441" s="10"/>
      <c r="GA441" s="10"/>
      <c r="GB441" s="10"/>
      <c r="GC441" s="10"/>
      <c r="GD441" s="10"/>
      <c r="GE441" s="10"/>
      <c r="GF441" s="10"/>
      <c r="GG441" s="10"/>
      <c r="GH441" s="10"/>
      <c r="GI441" s="10"/>
      <c r="GJ441" s="10"/>
      <c r="GK441" s="10"/>
      <c r="GL441" s="10"/>
      <c r="GM441" s="10"/>
      <c r="GN441" s="10"/>
      <c r="GO441" s="10"/>
      <c r="GP441" s="10"/>
      <c r="GQ441" s="10"/>
      <c r="GR441" s="10"/>
      <c r="GS441" s="10"/>
      <c r="GT441" s="10"/>
      <c r="GU441" s="10"/>
      <c r="GV441" s="10"/>
      <c r="GW441" s="10"/>
      <c r="GX441" s="10"/>
      <c r="GY441" s="10"/>
      <c r="GZ441" s="10"/>
      <c r="HA441" s="10"/>
      <c r="HB441" s="10"/>
      <c r="HC441" s="10"/>
      <c r="HD441" s="10"/>
      <c r="HE441" s="10"/>
      <c r="HF441" s="10"/>
      <c r="HG441" s="10"/>
      <c r="HH441" s="10"/>
      <c r="HI441" s="10"/>
      <c r="HJ441" s="10"/>
      <c r="HK441" s="10"/>
      <c r="HL441" s="10"/>
      <c r="HM441" s="10"/>
      <c r="HN441" s="10"/>
      <c r="HO441" s="10"/>
      <c r="HP441" s="10"/>
      <c r="HQ441" s="10"/>
      <c r="HR441" s="10"/>
      <c r="HS441" s="10"/>
      <c r="HT441" s="10"/>
      <c r="HU441" s="10"/>
      <c r="HV441" s="10"/>
      <c r="HW441" s="10"/>
      <c r="HX441" s="10"/>
      <c r="HY441" s="10"/>
      <c r="HZ441" s="10"/>
      <c r="IA441" s="10"/>
      <c r="IB441" s="10"/>
      <c r="IC441" s="10"/>
      <c r="ID441" s="10"/>
      <c r="IE441" s="10"/>
      <c r="IF441" s="10"/>
      <c r="IG441" s="10"/>
      <c r="IH441" s="10"/>
      <c r="II441" s="10"/>
      <c r="IJ441" s="10"/>
      <c r="IK441" s="10"/>
      <c r="IL441" s="10"/>
      <c r="IM441" s="10"/>
      <c r="IN441" s="10"/>
      <c r="IO441" s="10"/>
      <c r="IP441" s="10"/>
      <c r="IQ441" s="10"/>
      <c r="IR441" s="10"/>
      <c r="IS441" s="10"/>
      <c r="IT441" s="10"/>
      <c r="IU441" s="10"/>
      <c r="IV441" s="10"/>
      <c r="IW441" s="10"/>
      <c r="IX441" s="10"/>
    </row>
    <row r="442" spans="1:258"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354"/>
      <c r="AA442" s="354"/>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c r="HU442" s="10"/>
      <c r="HV442" s="10"/>
      <c r="HW442" s="10"/>
      <c r="HX442" s="10"/>
      <c r="HY442" s="10"/>
      <c r="HZ442" s="10"/>
      <c r="IA442" s="10"/>
      <c r="IB442" s="10"/>
      <c r="IC442" s="10"/>
      <c r="ID442" s="10"/>
      <c r="IE442" s="10"/>
      <c r="IF442" s="10"/>
      <c r="IG442" s="10"/>
      <c r="IH442" s="10"/>
      <c r="II442" s="10"/>
      <c r="IJ442" s="10"/>
      <c r="IK442" s="10"/>
      <c r="IL442" s="10"/>
      <c r="IM442" s="10"/>
      <c r="IN442" s="10"/>
      <c r="IO442" s="10"/>
      <c r="IP442" s="10"/>
      <c r="IQ442" s="10"/>
      <c r="IR442" s="10"/>
      <c r="IS442" s="10"/>
      <c r="IT442" s="10"/>
      <c r="IU442" s="10"/>
      <c r="IV442" s="10"/>
      <c r="IW442" s="10"/>
      <c r="IX442" s="10"/>
    </row>
    <row r="443" spans="1:258"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354"/>
      <c r="AA443" s="354"/>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c r="EX443" s="10"/>
      <c r="EY443" s="10"/>
      <c r="EZ443" s="10"/>
      <c r="FA443" s="10"/>
      <c r="FB443" s="10"/>
      <c r="FC443" s="10"/>
      <c r="FD443" s="10"/>
      <c r="FE443" s="10"/>
      <c r="FF443" s="10"/>
      <c r="FG443" s="10"/>
      <c r="FH443" s="10"/>
      <c r="FI443" s="10"/>
      <c r="FJ443" s="10"/>
      <c r="FK443" s="10"/>
      <c r="FL443" s="10"/>
      <c r="FM443" s="10"/>
      <c r="FN443" s="10"/>
      <c r="FO443" s="10"/>
      <c r="FP443" s="10"/>
      <c r="FQ443" s="10"/>
      <c r="FR443" s="10"/>
      <c r="FS443" s="10"/>
      <c r="FT443" s="10"/>
      <c r="FU443" s="10"/>
      <c r="FV443" s="10"/>
      <c r="FW443" s="10"/>
      <c r="FX443" s="10"/>
      <c r="FY443" s="10"/>
      <c r="FZ443" s="10"/>
      <c r="GA443" s="10"/>
      <c r="GB443" s="10"/>
      <c r="GC443" s="10"/>
      <c r="GD443" s="10"/>
      <c r="GE443" s="10"/>
      <c r="GF443" s="10"/>
      <c r="GG443" s="10"/>
      <c r="GH443" s="10"/>
      <c r="GI443" s="10"/>
      <c r="GJ443" s="10"/>
      <c r="GK443" s="10"/>
      <c r="GL443" s="10"/>
      <c r="GM443" s="10"/>
      <c r="GN443" s="10"/>
      <c r="GO443" s="10"/>
      <c r="GP443" s="10"/>
      <c r="GQ443" s="10"/>
      <c r="GR443" s="10"/>
      <c r="GS443" s="10"/>
      <c r="GT443" s="10"/>
      <c r="GU443" s="10"/>
      <c r="GV443" s="10"/>
      <c r="GW443" s="10"/>
      <c r="GX443" s="10"/>
      <c r="GY443" s="10"/>
      <c r="GZ443" s="10"/>
      <c r="HA443" s="10"/>
      <c r="HB443" s="10"/>
      <c r="HC443" s="10"/>
      <c r="HD443" s="10"/>
      <c r="HE443" s="10"/>
      <c r="HF443" s="10"/>
      <c r="HG443" s="10"/>
      <c r="HH443" s="10"/>
      <c r="HI443" s="10"/>
      <c r="HJ443" s="10"/>
      <c r="HK443" s="10"/>
      <c r="HL443" s="10"/>
      <c r="HM443" s="10"/>
      <c r="HN443" s="10"/>
      <c r="HO443" s="10"/>
      <c r="HP443" s="10"/>
      <c r="HQ443" s="10"/>
      <c r="HR443" s="10"/>
      <c r="HS443" s="10"/>
      <c r="HT443" s="10"/>
      <c r="HU443" s="10"/>
      <c r="HV443" s="10"/>
      <c r="HW443" s="10"/>
      <c r="HX443" s="10"/>
      <c r="HY443" s="10"/>
      <c r="HZ443" s="10"/>
      <c r="IA443" s="10"/>
      <c r="IB443" s="10"/>
      <c r="IC443" s="10"/>
      <c r="ID443" s="10"/>
      <c r="IE443" s="10"/>
      <c r="IF443" s="10"/>
      <c r="IG443" s="10"/>
      <c r="IH443" s="10"/>
      <c r="II443" s="10"/>
      <c r="IJ443" s="10"/>
      <c r="IK443" s="10"/>
      <c r="IL443" s="10"/>
      <c r="IM443" s="10"/>
      <c r="IN443" s="10"/>
      <c r="IO443" s="10"/>
      <c r="IP443" s="10"/>
      <c r="IQ443" s="10"/>
      <c r="IR443" s="10"/>
      <c r="IS443" s="10"/>
      <c r="IT443" s="10"/>
      <c r="IU443" s="10"/>
      <c r="IV443" s="10"/>
      <c r="IW443" s="10"/>
      <c r="IX443" s="10"/>
    </row>
    <row r="444" spans="1:258"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354"/>
      <c r="AA444" s="354"/>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c r="HU444" s="10"/>
      <c r="HV444" s="10"/>
      <c r="HW444" s="10"/>
      <c r="HX444" s="10"/>
      <c r="HY444" s="10"/>
      <c r="HZ444" s="10"/>
      <c r="IA444" s="10"/>
      <c r="IB444" s="10"/>
      <c r="IC444" s="10"/>
      <c r="ID444" s="10"/>
      <c r="IE444" s="10"/>
      <c r="IF444" s="10"/>
      <c r="IG444" s="10"/>
      <c r="IH444" s="10"/>
      <c r="II444" s="10"/>
      <c r="IJ444" s="10"/>
      <c r="IK444" s="10"/>
      <c r="IL444" s="10"/>
      <c r="IM444" s="10"/>
      <c r="IN444" s="10"/>
      <c r="IO444" s="10"/>
      <c r="IP444" s="10"/>
      <c r="IQ444" s="10"/>
      <c r="IR444" s="10"/>
      <c r="IS444" s="10"/>
      <c r="IT444" s="10"/>
      <c r="IU444" s="10"/>
      <c r="IV444" s="10"/>
      <c r="IW444" s="10"/>
      <c r="IX444" s="10"/>
    </row>
    <row r="445" spans="1:258"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354"/>
      <c r="AA445" s="354"/>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c r="EX445" s="10"/>
      <c r="EY445" s="10"/>
      <c r="EZ445" s="10"/>
      <c r="FA445" s="10"/>
      <c r="FB445" s="10"/>
      <c r="FC445" s="10"/>
      <c r="FD445" s="10"/>
      <c r="FE445" s="10"/>
      <c r="FF445" s="10"/>
      <c r="FG445" s="10"/>
      <c r="FH445" s="10"/>
      <c r="FI445" s="10"/>
      <c r="FJ445" s="10"/>
      <c r="FK445" s="10"/>
      <c r="FL445" s="10"/>
      <c r="FM445" s="10"/>
      <c r="FN445" s="10"/>
      <c r="FO445" s="10"/>
      <c r="FP445" s="10"/>
      <c r="FQ445" s="10"/>
      <c r="FR445" s="10"/>
      <c r="FS445" s="10"/>
      <c r="FT445" s="10"/>
      <c r="FU445" s="10"/>
      <c r="FV445" s="10"/>
      <c r="FW445" s="10"/>
      <c r="FX445" s="10"/>
      <c r="FY445" s="10"/>
      <c r="FZ445" s="10"/>
      <c r="GA445" s="10"/>
      <c r="GB445" s="10"/>
      <c r="GC445" s="10"/>
      <c r="GD445" s="10"/>
      <c r="GE445" s="10"/>
      <c r="GF445" s="10"/>
      <c r="GG445" s="10"/>
      <c r="GH445" s="10"/>
      <c r="GI445" s="10"/>
      <c r="GJ445" s="10"/>
      <c r="GK445" s="10"/>
      <c r="GL445" s="10"/>
      <c r="GM445" s="10"/>
      <c r="GN445" s="10"/>
      <c r="GO445" s="10"/>
      <c r="GP445" s="10"/>
      <c r="GQ445" s="10"/>
      <c r="GR445" s="10"/>
      <c r="GS445" s="10"/>
      <c r="GT445" s="10"/>
      <c r="GU445" s="10"/>
      <c r="GV445" s="10"/>
      <c r="GW445" s="10"/>
      <c r="GX445" s="10"/>
      <c r="GY445" s="10"/>
      <c r="GZ445" s="10"/>
      <c r="HA445" s="10"/>
      <c r="HB445" s="10"/>
      <c r="HC445" s="10"/>
      <c r="HD445" s="10"/>
      <c r="HE445" s="10"/>
      <c r="HF445" s="10"/>
      <c r="HG445" s="10"/>
      <c r="HH445" s="10"/>
      <c r="HI445" s="10"/>
      <c r="HJ445" s="10"/>
      <c r="HK445" s="10"/>
      <c r="HL445" s="10"/>
      <c r="HM445" s="10"/>
      <c r="HN445" s="10"/>
      <c r="HO445" s="10"/>
      <c r="HP445" s="10"/>
      <c r="HQ445" s="10"/>
      <c r="HR445" s="10"/>
      <c r="HS445" s="10"/>
      <c r="HT445" s="10"/>
      <c r="HU445" s="10"/>
      <c r="HV445" s="10"/>
      <c r="HW445" s="10"/>
      <c r="HX445" s="10"/>
      <c r="HY445" s="10"/>
      <c r="HZ445" s="10"/>
      <c r="IA445" s="10"/>
      <c r="IB445" s="10"/>
      <c r="IC445" s="10"/>
      <c r="ID445" s="10"/>
      <c r="IE445" s="10"/>
      <c r="IF445" s="10"/>
      <c r="IG445" s="10"/>
      <c r="IH445" s="10"/>
      <c r="II445" s="10"/>
      <c r="IJ445" s="10"/>
      <c r="IK445" s="10"/>
      <c r="IL445" s="10"/>
      <c r="IM445" s="10"/>
      <c r="IN445" s="10"/>
      <c r="IO445" s="10"/>
      <c r="IP445" s="10"/>
      <c r="IQ445" s="10"/>
      <c r="IR445" s="10"/>
      <c r="IS445" s="10"/>
      <c r="IT445" s="10"/>
      <c r="IU445" s="10"/>
      <c r="IV445" s="10"/>
      <c r="IW445" s="10"/>
      <c r="IX445" s="10"/>
    </row>
    <row r="446" spans="1:258"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354"/>
      <c r="AA446" s="354"/>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c r="EX446" s="10"/>
      <c r="EY446" s="10"/>
      <c r="EZ446" s="10"/>
      <c r="FA446" s="10"/>
      <c r="FB446" s="10"/>
      <c r="FC446" s="10"/>
      <c r="FD446" s="10"/>
      <c r="FE446" s="10"/>
      <c r="FF446" s="10"/>
      <c r="FG446" s="10"/>
      <c r="FH446" s="10"/>
      <c r="FI446" s="10"/>
      <c r="FJ446" s="10"/>
      <c r="FK446" s="10"/>
      <c r="FL446" s="10"/>
      <c r="FM446" s="10"/>
      <c r="FN446" s="10"/>
      <c r="FO446" s="10"/>
      <c r="FP446" s="10"/>
      <c r="FQ446" s="10"/>
      <c r="FR446" s="10"/>
      <c r="FS446" s="10"/>
      <c r="FT446" s="10"/>
      <c r="FU446" s="10"/>
      <c r="FV446" s="10"/>
      <c r="FW446" s="10"/>
      <c r="FX446" s="10"/>
      <c r="FY446" s="10"/>
      <c r="FZ446" s="10"/>
      <c r="GA446" s="10"/>
      <c r="GB446" s="10"/>
      <c r="GC446" s="10"/>
      <c r="GD446" s="10"/>
      <c r="GE446" s="10"/>
      <c r="GF446" s="10"/>
      <c r="GG446" s="10"/>
      <c r="GH446" s="10"/>
      <c r="GI446" s="10"/>
      <c r="GJ446" s="10"/>
      <c r="GK446" s="10"/>
      <c r="GL446" s="10"/>
      <c r="GM446" s="10"/>
      <c r="GN446" s="10"/>
      <c r="GO446" s="10"/>
      <c r="GP446" s="10"/>
      <c r="GQ446" s="10"/>
      <c r="GR446" s="10"/>
      <c r="GS446" s="10"/>
      <c r="GT446" s="10"/>
      <c r="GU446" s="10"/>
      <c r="GV446" s="10"/>
      <c r="GW446" s="10"/>
      <c r="GX446" s="10"/>
      <c r="GY446" s="10"/>
      <c r="GZ446" s="10"/>
      <c r="HA446" s="10"/>
      <c r="HB446" s="10"/>
      <c r="HC446" s="10"/>
      <c r="HD446" s="10"/>
      <c r="HE446" s="10"/>
      <c r="HF446" s="10"/>
      <c r="HG446" s="10"/>
      <c r="HH446" s="10"/>
      <c r="HI446" s="10"/>
      <c r="HJ446" s="10"/>
      <c r="HK446" s="10"/>
      <c r="HL446" s="10"/>
      <c r="HM446" s="10"/>
      <c r="HN446" s="10"/>
      <c r="HO446" s="10"/>
      <c r="HP446" s="10"/>
      <c r="HQ446" s="10"/>
      <c r="HR446" s="10"/>
      <c r="HS446" s="10"/>
      <c r="HT446" s="10"/>
      <c r="HU446" s="10"/>
      <c r="HV446" s="10"/>
      <c r="HW446" s="10"/>
      <c r="HX446" s="10"/>
      <c r="HY446" s="10"/>
      <c r="HZ446" s="10"/>
      <c r="IA446" s="10"/>
      <c r="IB446" s="10"/>
      <c r="IC446" s="10"/>
      <c r="ID446" s="10"/>
      <c r="IE446" s="10"/>
      <c r="IF446" s="10"/>
      <c r="IG446" s="10"/>
      <c r="IH446" s="10"/>
      <c r="II446" s="10"/>
      <c r="IJ446" s="10"/>
      <c r="IK446" s="10"/>
      <c r="IL446" s="10"/>
      <c r="IM446" s="10"/>
      <c r="IN446" s="10"/>
      <c r="IO446" s="10"/>
      <c r="IP446" s="10"/>
      <c r="IQ446" s="10"/>
      <c r="IR446" s="10"/>
      <c r="IS446" s="10"/>
      <c r="IT446" s="10"/>
      <c r="IU446" s="10"/>
      <c r="IV446" s="10"/>
      <c r="IW446" s="10"/>
      <c r="IX446" s="10"/>
    </row>
    <row r="447" spans="1:258"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354"/>
      <c r="AA447" s="354"/>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c r="EX447" s="10"/>
      <c r="EY447" s="10"/>
      <c r="EZ447" s="10"/>
      <c r="FA447" s="10"/>
      <c r="FB447" s="10"/>
      <c r="FC447" s="10"/>
      <c r="FD447" s="10"/>
      <c r="FE447" s="10"/>
      <c r="FF447" s="10"/>
      <c r="FG447" s="10"/>
      <c r="FH447" s="10"/>
      <c r="FI447" s="10"/>
      <c r="FJ447" s="10"/>
      <c r="FK447" s="10"/>
      <c r="FL447" s="10"/>
      <c r="FM447" s="10"/>
      <c r="FN447" s="10"/>
      <c r="FO447" s="10"/>
      <c r="FP447" s="10"/>
      <c r="FQ447" s="10"/>
      <c r="FR447" s="10"/>
      <c r="FS447" s="10"/>
      <c r="FT447" s="10"/>
      <c r="FU447" s="10"/>
      <c r="FV447" s="10"/>
      <c r="FW447" s="10"/>
      <c r="FX447" s="10"/>
      <c r="FY447" s="10"/>
      <c r="FZ447" s="10"/>
      <c r="GA447" s="10"/>
      <c r="GB447" s="10"/>
      <c r="GC447" s="10"/>
      <c r="GD447" s="10"/>
      <c r="GE447" s="10"/>
      <c r="GF447" s="10"/>
      <c r="GG447" s="10"/>
      <c r="GH447" s="10"/>
      <c r="GI447" s="10"/>
      <c r="GJ447" s="10"/>
      <c r="GK447" s="10"/>
      <c r="GL447" s="10"/>
      <c r="GM447" s="10"/>
      <c r="GN447" s="10"/>
      <c r="GO447" s="10"/>
      <c r="GP447" s="10"/>
      <c r="GQ447" s="10"/>
      <c r="GR447" s="10"/>
      <c r="GS447" s="10"/>
      <c r="GT447" s="10"/>
      <c r="GU447" s="10"/>
      <c r="GV447" s="10"/>
      <c r="GW447" s="10"/>
      <c r="GX447" s="10"/>
      <c r="GY447" s="10"/>
      <c r="GZ447" s="10"/>
      <c r="HA447" s="10"/>
      <c r="HB447" s="10"/>
      <c r="HC447" s="10"/>
      <c r="HD447" s="10"/>
      <c r="HE447" s="10"/>
      <c r="HF447" s="10"/>
      <c r="HG447" s="10"/>
      <c r="HH447" s="10"/>
      <c r="HI447" s="10"/>
      <c r="HJ447" s="10"/>
      <c r="HK447" s="10"/>
      <c r="HL447" s="10"/>
      <c r="HM447" s="10"/>
      <c r="HN447" s="10"/>
      <c r="HO447" s="10"/>
      <c r="HP447" s="10"/>
      <c r="HQ447" s="10"/>
      <c r="HR447" s="10"/>
      <c r="HS447" s="10"/>
      <c r="HT447" s="10"/>
      <c r="HU447" s="10"/>
      <c r="HV447" s="10"/>
      <c r="HW447" s="10"/>
      <c r="HX447" s="10"/>
      <c r="HY447" s="10"/>
      <c r="HZ447" s="10"/>
      <c r="IA447" s="10"/>
      <c r="IB447" s="10"/>
      <c r="IC447" s="10"/>
      <c r="ID447" s="10"/>
      <c r="IE447" s="10"/>
      <c r="IF447" s="10"/>
      <c r="IG447" s="10"/>
      <c r="IH447" s="10"/>
      <c r="II447" s="10"/>
      <c r="IJ447" s="10"/>
      <c r="IK447" s="10"/>
      <c r="IL447" s="10"/>
      <c r="IM447" s="10"/>
      <c r="IN447" s="10"/>
      <c r="IO447" s="10"/>
      <c r="IP447" s="10"/>
      <c r="IQ447" s="10"/>
      <c r="IR447" s="10"/>
      <c r="IS447" s="10"/>
      <c r="IT447" s="10"/>
      <c r="IU447" s="10"/>
      <c r="IV447" s="10"/>
      <c r="IW447" s="10"/>
      <c r="IX447" s="10"/>
    </row>
    <row r="448" spans="1:258"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354"/>
      <c r="AA448" s="354"/>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c r="EX448" s="10"/>
      <c r="EY448" s="10"/>
      <c r="EZ448" s="10"/>
      <c r="FA448" s="10"/>
      <c r="FB448" s="10"/>
      <c r="FC448" s="10"/>
      <c r="FD448" s="10"/>
      <c r="FE448" s="10"/>
      <c r="FF448" s="10"/>
      <c r="FG448" s="10"/>
      <c r="FH448" s="10"/>
      <c r="FI448" s="10"/>
      <c r="FJ448" s="10"/>
      <c r="FK448" s="10"/>
      <c r="FL448" s="10"/>
      <c r="FM448" s="10"/>
      <c r="FN448" s="10"/>
      <c r="FO448" s="10"/>
      <c r="FP448" s="10"/>
      <c r="FQ448" s="10"/>
      <c r="FR448" s="10"/>
      <c r="FS448" s="10"/>
      <c r="FT448" s="10"/>
      <c r="FU448" s="10"/>
      <c r="FV448" s="10"/>
      <c r="FW448" s="10"/>
      <c r="FX448" s="10"/>
      <c r="FY448" s="10"/>
      <c r="FZ448" s="10"/>
      <c r="GA448" s="10"/>
      <c r="GB448" s="10"/>
      <c r="GC448" s="10"/>
      <c r="GD448" s="10"/>
      <c r="GE448" s="10"/>
      <c r="GF448" s="10"/>
      <c r="GG448" s="10"/>
      <c r="GH448" s="10"/>
      <c r="GI448" s="10"/>
      <c r="GJ448" s="10"/>
      <c r="GK448" s="10"/>
      <c r="GL448" s="10"/>
      <c r="GM448" s="10"/>
      <c r="GN448" s="10"/>
      <c r="GO448" s="10"/>
      <c r="GP448" s="10"/>
      <c r="GQ448" s="10"/>
      <c r="GR448" s="10"/>
      <c r="GS448" s="10"/>
      <c r="GT448" s="10"/>
      <c r="GU448" s="10"/>
      <c r="GV448" s="10"/>
      <c r="GW448" s="10"/>
      <c r="GX448" s="10"/>
      <c r="GY448" s="10"/>
      <c r="GZ448" s="10"/>
      <c r="HA448" s="10"/>
      <c r="HB448" s="10"/>
      <c r="HC448" s="10"/>
      <c r="HD448" s="10"/>
      <c r="HE448" s="10"/>
      <c r="HF448" s="10"/>
      <c r="HG448" s="10"/>
      <c r="HH448" s="10"/>
      <c r="HI448" s="10"/>
      <c r="HJ448" s="10"/>
      <c r="HK448" s="10"/>
      <c r="HL448" s="10"/>
      <c r="HM448" s="10"/>
      <c r="HN448" s="10"/>
      <c r="HO448" s="10"/>
      <c r="HP448" s="10"/>
      <c r="HQ448" s="10"/>
      <c r="HR448" s="10"/>
      <c r="HS448" s="10"/>
      <c r="HT448" s="10"/>
      <c r="HU448" s="10"/>
      <c r="HV448" s="10"/>
      <c r="HW448" s="10"/>
      <c r="HX448" s="10"/>
      <c r="HY448" s="10"/>
      <c r="HZ448" s="10"/>
      <c r="IA448" s="10"/>
      <c r="IB448" s="10"/>
      <c r="IC448" s="10"/>
      <c r="ID448" s="10"/>
      <c r="IE448" s="10"/>
      <c r="IF448" s="10"/>
      <c r="IG448" s="10"/>
      <c r="IH448" s="10"/>
      <c r="II448" s="10"/>
      <c r="IJ448" s="10"/>
      <c r="IK448" s="10"/>
      <c r="IL448" s="10"/>
      <c r="IM448" s="10"/>
      <c r="IN448" s="10"/>
      <c r="IO448" s="10"/>
      <c r="IP448" s="10"/>
      <c r="IQ448" s="10"/>
      <c r="IR448" s="10"/>
      <c r="IS448" s="10"/>
      <c r="IT448" s="10"/>
      <c r="IU448" s="10"/>
      <c r="IV448" s="10"/>
      <c r="IW448" s="10"/>
      <c r="IX448" s="10"/>
    </row>
    <row r="449" spans="1:258"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354"/>
      <c r="AA449" s="354"/>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c r="EX449" s="10"/>
      <c r="EY449" s="10"/>
      <c r="EZ449" s="10"/>
      <c r="FA449" s="10"/>
      <c r="FB449" s="10"/>
      <c r="FC449" s="10"/>
      <c r="FD449" s="10"/>
      <c r="FE449" s="10"/>
      <c r="FF449" s="10"/>
      <c r="FG449" s="10"/>
      <c r="FH449" s="10"/>
      <c r="FI449" s="10"/>
      <c r="FJ449" s="10"/>
      <c r="FK449" s="10"/>
      <c r="FL449" s="10"/>
      <c r="FM449" s="10"/>
      <c r="FN449" s="10"/>
      <c r="FO449" s="10"/>
      <c r="FP449" s="10"/>
      <c r="FQ449" s="10"/>
      <c r="FR449" s="10"/>
      <c r="FS449" s="10"/>
      <c r="FT449" s="10"/>
      <c r="FU449" s="10"/>
      <c r="FV449" s="10"/>
      <c r="FW449" s="10"/>
      <c r="FX449" s="10"/>
      <c r="FY449" s="10"/>
      <c r="FZ449" s="10"/>
      <c r="GA449" s="10"/>
      <c r="GB449" s="10"/>
      <c r="GC449" s="10"/>
      <c r="GD449" s="10"/>
      <c r="GE449" s="10"/>
      <c r="GF449" s="10"/>
      <c r="GG449" s="10"/>
      <c r="GH449" s="10"/>
      <c r="GI449" s="10"/>
      <c r="GJ449" s="10"/>
      <c r="GK449" s="10"/>
      <c r="GL449" s="10"/>
      <c r="GM449" s="10"/>
      <c r="GN449" s="10"/>
      <c r="GO449" s="10"/>
      <c r="GP449" s="10"/>
      <c r="GQ449" s="10"/>
      <c r="GR449" s="10"/>
      <c r="GS449" s="10"/>
      <c r="GT449" s="10"/>
      <c r="GU449" s="10"/>
      <c r="GV449" s="10"/>
      <c r="GW449" s="10"/>
      <c r="GX449" s="10"/>
      <c r="GY449" s="10"/>
      <c r="GZ449" s="10"/>
      <c r="HA449" s="10"/>
      <c r="HB449" s="10"/>
      <c r="HC449" s="10"/>
      <c r="HD449" s="10"/>
      <c r="HE449" s="10"/>
      <c r="HF449" s="10"/>
      <c r="HG449" s="10"/>
      <c r="HH449" s="10"/>
      <c r="HI449" s="10"/>
      <c r="HJ449" s="10"/>
      <c r="HK449" s="10"/>
      <c r="HL449" s="10"/>
      <c r="HM449" s="10"/>
      <c r="HN449" s="10"/>
      <c r="HO449" s="10"/>
      <c r="HP449" s="10"/>
      <c r="HQ449" s="10"/>
      <c r="HR449" s="10"/>
      <c r="HS449" s="10"/>
      <c r="HT449" s="10"/>
      <c r="HU449" s="10"/>
      <c r="HV449" s="10"/>
      <c r="HW449" s="10"/>
      <c r="HX449" s="10"/>
      <c r="HY449" s="10"/>
      <c r="HZ449" s="10"/>
      <c r="IA449" s="10"/>
      <c r="IB449" s="10"/>
      <c r="IC449" s="10"/>
      <c r="ID449" s="10"/>
      <c r="IE449" s="10"/>
      <c r="IF449" s="10"/>
      <c r="IG449" s="10"/>
      <c r="IH449" s="10"/>
      <c r="II449" s="10"/>
      <c r="IJ449" s="10"/>
      <c r="IK449" s="10"/>
      <c r="IL449" s="10"/>
      <c r="IM449" s="10"/>
      <c r="IN449" s="10"/>
      <c r="IO449" s="10"/>
      <c r="IP449" s="10"/>
      <c r="IQ449" s="10"/>
      <c r="IR449" s="10"/>
      <c r="IS449" s="10"/>
      <c r="IT449" s="10"/>
      <c r="IU449" s="10"/>
      <c r="IV449" s="10"/>
      <c r="IW449" s="10"/>
      <c r="IX449" s="10"/>
    </row>
    <row r="450" spans="1:258"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354"/>
      <c r="AA450" s="354"/>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c r="EX450" s="10"/>
      <c r="EY450" s="10"/>
      <c r="EZ450" s="10"/>
      <c r="FA450" s="10"/>
      <c r="FB450" s="10"/>
      <c r="FC450" s="10"/>
      <c r="FD450" s="10"/>
      <c r="FE450" s="10"/>
      <c r="FF450" s="10"/>
      <c r="FG450" s="10"/>
      <c r="FH450" s="10"/>
      <c r="FI450" s="10"/>
      <c r="FJ450" s="10"/>
      <c r="FK450" s="10"/>
      <c r="FL450" s="10"/>
      <c r="FM450" s="10"/>
      <c r="FN450" s="10"/>
      <c r="FO450" s="10"/>
      <c r="FP450" s="10"/>
      <c r="FQ450" s="10"/>
      <c r="FR450" s="10"/>
      <c r="FS450" s="10"/>
      <c r="FT450" s="10"/>
      <c r="FU450" s="10"/>
      <c r="FV450" s="10"/>
      <c r="FW450" s="10"/>
      <c r="FX450" s="10"/>
      <c r="FY450" s="10"/>
      <c r="FZ450" s="10"/>
      <c r="GA450" s="10"/>
      <c r="GB450" s="10"/>
      <c r="GC450" s="10"/>
      <c r="GD450" s="10"/>
      <c r="GE450" s="10"/>
      <c r="GF450" s="10"/>
      <c r="GG450" s="10"/>
      <c r="GH450" s="10"/>
      <c r="GI450" s="10"/>
      <c r="GJ450" s="10"/>
      <c r="GK450" s="10"/>
      <c r="GL450" s="10"/>
      <c r="GM450" s="10"/>
      <c r="GN450" s="10"/>
      <c r="GO450" s="10"/>
      <c r="GP450" s="10"/>
      <c r="GQ450" s="10"/>
      <c r="GR450" s="10"/>
      <c r="GS450" s="10"/>
      <c r="GT450" s="10"/>
      <c r="GU450" s="10"/>
      <c r="GV450" s="10"/>
      <c r="GW450" s="10"/>
      <c r="GX450" s="10"/>
      <c r="GY450" s="10"/>
      <c r="GZ450" s="10"/>
      <c r="HA450" s="10"/>
      <c r="HB450" s="10"/>
      <c r="HC450" s="10"/>
      <c r="HD450" s="10"/>
      <c r="HE450" s="10"/>
      <c r="HF450" s="10"/>
      <c r="HG450" s="10"/>
      <c r="HH450" s="10"/>
      <c r="HI450" s="10"/>
      <c r="HJ450" s="10"/>
      <c r="HK450" s="10"/>
      <c r="HL450" s="10"/>
      <c r="HM450" s="10"/>
      <c r="HN450" s="10"/>
      <c r="HO450" s="10"/>
      <c r="HP450" s="10"/>
      <c r="HQ450" s="10"/>
      <c r="HR450" s="10"/>
      <c r="HS450" s="10"/>
      <c r="HT450" s="10"/>
      <c r="HU450" s="10"/>
      <c r="HV450" s="10"/>
      <c r="HW450" s="10"/>
      <c r="HX450" s="10"/>
      <c r="HY450" s="10"/>
      <c r="HZ450" s="10"/>
      <c r="IA450" s="10"/>
      <c r="IB450" s="10"/>
      <c r="IC450" s="10"/>
      <c r="ID450" s="10"/>
      <c r="IE450" s="10"/>
      <c r="IF450" s="10"/>
      <c r="IG450" s="10"/>
      <c r="IH450" s="10"/>
      <c r="II450" s="10"/>
      <c r="IJ450" s="10"/>
      <c r="IK450" s="10"/>
      <c r="IL450" s="10"/>
      <c r="IM450" s="10"/>
      <c r="IN450" s="10"/>
      <c r="IO450" s="10"/>
      <c r="IP450" s="10"/>
      <c r="IQ450" s="10"/>
      <c r="IR450" s="10"/>
      <c r="IS450" s="10"/>
      <c r="IT450" s="10"/>
      <c r="IU450" s="10"/>
      <c r="IV450" s="10"/>
      <c r="IW450" s="10"/>
      <c r="IX450" s="10"/>
    </row>
    <row r="451" spans="1:258"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354"/>
      <c r="AA451" s="354"/>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c r="DW451" s="10"/>
      <c r="DX451" s="10"/>
      <c r="DY451" s="10"/>
      <c r="DZ451" s="10"/>
      <c r="EA451" s="10"/>
      <c r="EB451" s="10"/>
      <c r="EC451" s="10"/>
      <c r="ED451" s="10"/>
      <c r="EE451" s="10"/>
      <c r="EF451" s="10"/>
      <c r="EG451" s="10"/>
      <c r="EH451" s="10"/>
      <c r="EI451" s="10"/>
      <c r="EJ451" s="10"/>
      <c r="EK451" s="10"/>
      <c r="EL451" s="10"/>
      <c r="EM451" s="10"/>
      <c r="EN451" s="10"/>
      <c r="EO451" s="10"/>
      <c r="EP451" s="10"/>
      <c r="EQ451" s="10"/>
      <c r="ER451" s="10"/>
      <c r="ES451" s="10"/>
      <c r="ET451" s="10"/>
      <c r="EU451" s="10"/>
      <c r="EV451" s="10"/>
      <c r="EW451" s="10"/>
      <c r="EX451" s="10"/>
      <c r="EY451" s="10"/>
      <c r="EZ451" s="10"/>
      <c r="FA451" s="10"/>
      <c r="FB451" s="10"/>
      <c r="FC451" s="10"/>
      <c r="FD451" s="10"/>
      <c r="FE451" s="10"/>
      <c r="FF451" s="10"/>
      <c r="FG451" s="10"/>
      <c r="FH451" s="10"/>
      <c r="FI451" s="10"/>
      <c r="FJ451" s="10"/>
      <c r="FK451" s="10"/>
      <c r="FL451" s="10"/>
      <c r="FM451" s="10"/>
      <c r="FN451" s="10"/>
      <c r="FO451" s="10"/>
      <c r="FP451" s="10"/>
      <c r="FQ451" s="10"/>
      <c r="FR451" s="10"/>
      <c r="FS451" s="10"/>
      <c r="FT451" s="10"/>
      <c r="FU451" s="10"/>
      <c r="FV451" s="10"/>
      <c r="FW451" s="10"/>
      <c r="FX451" s="10"/>
      <c r="FY451" s="10"/>
      <c r="FZ451" s="10"/>
      <c r="GA451" s="10"/>
      <c r="GB451" s="10"/>
      <c r="GC451" s="10"/>
      <c r="GD451" s="10"/>
      <c r="GE451" s="10"/>
      <c r="GF451" s="10"/>
      <c r="GG451" s="10"/>
      <c r="GH451" s="10"/>
      <c r="GI451" s="10"/>
      <c r="GJ451" s="10"/>
      <c r="GK451" s="10"/>
      <c r="GL451" s="10"/>
      <c r="GM451" s="10"/>
      <c r="GN451" s="10"/>
      <c r="GO451" s="10"/>
      <c r="GP451" s="10"/>
      <c r="GQ451" s="10"/>
      <c r="GR451" s="10"/>
      <c r="GS451" s="10"/>
      <c r="GT451" s="10"/>
      <c r="GU451" s="10"/>
      <c r="GV451" s="10"/>
      <c r="GW451" s="10"/>
      <c r="GX451" s="10"/>
      <c r="GY451" s="10"/>
      <c r="GZ451" s="10"/>
      <c r="HA451" s="10"/>
      <c r="HB451" s="10"/>
      <c r="HC451" s="10"/>
      <c r="HD451" s="10"/>
      <c r="HE451" s="10"/>
      <c r="HF451" s="10"/>
      <c r="HG451" s="10"/>
      <c r="HH451" s="10"/>
      <c r="HI451" s="10"/>
      <c r="HJ451" s="10"/>
      <c r="HK451" s="10"/>
      <c r="HL451" s="10"/>
      <c r="HM451" s="10"/>
      <c r="HN451" s="10"/>
      <c r="HO451" s="10"/>
      <c r="HP451" s="10"/>
      <c r="HQ451" s="10"/>
      <c r="HR451" s="10"/>
      <c r="HS451" s="10"/>
      <c r="HT451" s="10"/>
      <c r="HU451" s="10"/>
      <c r="HV451" s="10"/>
      <c r="HW451" s="10"/>
      <c r="HX451" s="10"/>
      <c r="HY451" s="10"/>
      <c r="HZ451" s="10"/>
      <c r="IA451" s="10"/>
      <c r="IB451" s="10"/>
      <c r="IC451" s="10"/>
      <c r="ID451" s="10"/>
      <c r="IE451" s="10"/>
      <c r="IF451" s="10"/>
      <c r="IG451" s="10"/>
      <c r="IH451" s="10"/>
      <c r="II451" s="10"/>
      <c r="IJ451" s="10"/>
      <c r="IK451" s="10"/>
      <c r="IL451" s="10"/>
      <c r="IM451" s="10"/>
      <c r="IN451" s="10"/>
      <c r="IO451" s="10"/>
      <c r="IP451" s="10"/>
      <c r="IQ451" s="10"/>
      <c r="IR451" s="10"/>
      <c r="IS451" s="10"/>
      <c r="IT451" s="10"/>
      <c r="IU451" s="10"/>
      <c r="IV451" s="10"/>
      <c r="IW451" s="10"/>
      <c r="IX451" s="10"/>
    </row>
    <row r="452" spans="1:258"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354"/>
      <c r="AA452" s="354"/>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c r="DW452" s="10"/>
      <c r="DX452" s="10"/>
      <c r="DY452" s="10"/>
      <c r="DZ452" s="10"/>
      <c r="EA452" s="10"/>
      <c r="EB452" s="10"/>
      <c r="EC452" s="10"/>
      <c r="ED452" s="10"/>
      <c r="EE452" s="10"/>
      <c r="EF452" s="10"/>
      <c r="EG452" s="10"/>
      <c r="EH452" s="10"/>
      <c r="EI452" s="10"/>
      <c r="EJ452" s="10"/>
      <c r="EK452" s="10"/>
      <c r="EL452" s="10"/>
      <c r="EM452" s="10"/>
      <c r="EN452" s="10"/>
      <c r="EO452" s="10"/>
      <c r="EP452" s="10"/>
      <c r="EQ452" s="10"/>
      <c r="ER452" s="10"/>
      <c r="ES452" s="10"/>
      <c r="ET452" s="10"/>
      <c r="EU452" s="10"/>
      <c r="EV452" s="10"/>
      <c r="EW452" s="10"/>
      <c r="EX452" s="10"/>
      <c r="EY452" s="10"/>
      <c r="EZ452" s="10"/>
      <c r="FA452" s="10"/>
      <c r="FB452" s="10"/>
      <c r="FC452" s="10"/>
      <c r="FD452" s="10"/>
      <c r="FE452" s="10"/>
      <c r="FF452" s="10"/>
      <c r="FG452" s="10"/>
      <c r="FH452" s="10"/>
      <c r="FI452" s="10"/>
      <c r="FJ452" s="10"/>
      <c r="FK452" s="10"/>
      <c r="FL452" s="10"/>
      <c r="FM452" s="10"/>
      <c r="FN452" s="10"/>
      <c r="FO452" s="10"/>
      <c r="FP452" s="10"/>
      <c r="FQ452" s="10"/>
      <c r="FR452" s="10"/>
      <c r="FS452" s="10"/>
      <c r="FT452" s="10"/>
      <c r="FU452" s="10"/>
      <c r="FV452" s="10"/>
      <c r="FW452" s="10"/>
      <c r="FX452" s="10"/>
      <c r="FY452" s="10"/>
      <c r="FZ452" s="10"/>
      <c r="GA452" s="10"/>
      <c r="GB452" s="10"/>
      <c r="GC452" s="10"/>
      <c r="GD452" s="10"/>
      <c r="GE452" s="10"/>
      <c r="GF452" s="10"/>
      <c r="GG452" s="10"/>
      <c r="GH452" s="10"/>
      <c r="GI452" s="10"/>
      <c r="GJ452" s="10"/>
      <c r="GK452" s="10"/>
      <c r="GL452" s="10"/>
      <c r="GM452" s="10"/>
      <c r="GN452" s="10"/>
      <c r="GO452" s="10"/>
      <c r="GP452" s="10"/>
      <c r="GQ452" s="10"/>
      <c r="GR452" s="10"/>
      <c r="GS452" s="10"/>
      <c r="GT452" s="10"/>
      <c r="GU452" s="10"/>
      <c r="GV452" s="10"/>
      <c r="GW452" s="10"/>
      <c r="GX452" s="10"/>
      <c r="GY452" s="10"/>
      <c r="GZ452" s="10"/>
      <c r="HA452" s="10"/>
      <c r="HB452" s="10"/>
      <c r="HC452" s="10"/>
      <c r="HD452" s="10"/>
      <c r="HE452" s="10"/>
      <c r="HF452" s="10"/>
      <c r="HG452" s="10"/>
      <c r="HH452" s="10"/>
      <c r="HI452" s="10"/>
      <c r="HJ452" s="10"/>
      <c r="HK452" s="10"/>
      <c r="HL452" s="10"/>
      <c r="HM452" s="10"/>
      <c r="HN452" s="10"/>
      <c r="HO452" s="10"/>
      <c r="HP452" s="10"/>
      <c r="HQ452" s="10"/>
      <c r="HR452" s="10"/>
      <c r="HS452" s="10"/>
      <c r="HT452" s="10"/>
      <c r="HU452" s="10"/>
      <c r="HV452" s="10"/>
      <c r="HW452" s="10"/>
      <c r="HX452" s="10"/>
      <c r="HY452" s="10"/>
      <c r="HZ452" s="10"/>
      <c r="IA452" s="10"/>
      <c r="IB452" s="10"/>
      <c r="IC452" s="10"/>
      <c r="ID452" s="10"/>
      <c r="IE452" s="10"/>
      <c r="IF452" s="10"/>
      <c r="IG452" s="10"/>
      <c r="IH452" s="10"/>
      <c r="II452" s="10"/>
      <c r="IJ452" s="10"/>
      <c r="IK452" s="10"/>
      <c r="IL452" s="10"/>
      <c r="IM452" s="10"/>
      <c r="IN452" s="10"/>
      <c r="IO452" s="10"/>
      <c r="IP452" s="10"/>
      <c r="IQ452" s="10"/>
      <c r="IR452" s="10"/>
      <c r="IS452" s="10"/>
      <c r="IT452" s="10"/>
      <c r="IU452" s="10"/>
      <c r="IV452" s="10"/>
      <c r="IW452" s="10"/>
      <c r="IX452" s="10"/>
    </row>
    <row r="453" spans="1:258"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354"/>
      <c r="AA453" s="354"/>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c r="DW453" s="10"/>
      <c r="DX453" s="10"/>
      <c r="DY453" s="10"/>
      <c r="DZ453" s="10"/>
      <c r="EA453" s="10"/>
      <c r="EB453" s="10"/>
      <c r="EC453" s="10"/>
      <c r="ED453" s="10"/>
      <c r="EE453" s="10"/>
      <c r="EF453" s="10"/>
      <c r="EG453" s="10"/>
      <c r="EH453" s="10"/>
      <c r="EI453" s="10"/>
      <c r="EJ453" s="10"/>
      <c r="EK453" s="10"/>
      <c r="EL453" s="10"/>
      <c r="EM453" s="10"/>
      <c r="EN453" s="10"/>
      <c r="EO453" s="10"/>
      <c r="EP453" s="10"/>
      <c r="EQ453" s="10"/>
      <c r="ER453" s="10"/>
      <c r="ES453" s="10"/>
      <c r="ET453" s="10"/>
      <c r="EU453" s="10"/>
      <c r="EV453" s="10"/>
      <c r="EW453" s="10"/>
      <c r="EX453" s="10"/>
      <c r="EY453" s="10"/>
      <c r="EZ453" s="10"/>
      <c r="FA453" s="10"/>
      <c r="FB453" s="10"/>
      <c r="FC453" s="10"/>
      <c r="FD453" s="10"/>
      <c r="FE453" s="10"/>
      <c r="FF453" s="10"/>
      <c r="FG453" s="10"/>
      <c r="FH453" s="10"/>
      <c r="FI453" s="10"/>
      <c r="FJ453" s="10"/>
      <c r="FK453" s="10"/>
      <c r="FL453" s="10"/>
      <c r="FM453" s="10"/>
      <c r="FN453" s="10"/>
      <c r="FO453" s="10"/>
      <c r="FP453" s="10"/>
      <c r="FQ453" s="10"/>
      <c r="FR453" s="10"/>
      <c r="FS453" s="10"/>
      <c r="FT453" s="10"/>
      <c r="FU453" s="10"/>
      <c r="FV453" s="10"/>
      <c r="FW453" s="10"/>
      <c r="FX453" s="10"/>
      <c r="FY453" s="10"/>
      <c r="FZ453" s="10"/>
      <c r="GA453" s="10"/>
      <c r="GB453" s="10"/>
      <c r="GC453" s="10"/>
      <c r="GD453" s="10"/>
      <c r="GE453" s="10"/>
      <c r="GF453" s="10"/>
      <c r="GG453" s="10"/>
      <c r="GH453" s="10"/>
      <c r="GI453" s="10"/>
      <c r="GJ453" s="10"/>
      <c r="GK453" s="10"/>
      <c r="GL453" s="10"/>
      <c r="GM453" s="10"/>
      <c r="GN453" s="10"/>
      <c r="GO453" s="10"/>
      <c r="GP453" s="10"/>
      <c r="GQ453" s="10"/>
      <c r="GR453" s="10"/>
      <c r="GS453" s="10"/>
      <c r="GT453" s="10"/>
      <c r="GU453" s="10"/>
      <c r="GV453" s="10"/>
      <c r="GW453" s="10"/>
      <c r="GX453" s="10"/>
      <c r="GY453" s="10"/>
      <c r="GZ453" s="10"/>
      <c r="HA453" s="10"/>
      <c r="HB453" s="10"/>
      <c r="HC453" s="10"/>
      <c r="HD453" s="10"/>
      <c r="HE453" s="10"/>
      <c r="HF453" s="10"/>
      <c r="HG453" s="10"/>
      <c r="HH453" s="10"/>
      <c r="HI453" s="10"/>
      <c r="HJ453" s="10"/>
      <c r="HK453" s="10"/>
      <c r="HL453" s="10"/>
      <c r="HM453" s="10"/>
      <c r="HN453" s="10"/>
      <c r="HO453" s="10"/>
      <c r="HP453" s="10"/>
      <c r="HQ453" s="10"/>
      <c r="HR453" s="10"/>
      <c r="HS453" s="10"/>
      <c r="HT453" s="10"/>
      <c r="HU453" s="10"/>
      <c r="HV453" s="10"/>
      <c r="HW453" s="10"/>
      <c r="HX453" s="10"/>
      <c r="HY453" s="10"/>
      <c r="HZ453" s="10"/>
      <c r="IA453" s="10"/>
      <c r="IB453" s="10"/>
      <c r="IC453" s="10"/>
      <c r="ID453" s="10"/>
      <c r="IE453" s="10"/>
      <c r="IF453" s="10"/>
      <c r="IG453" s="10"/>
      <c r="IH453" s="10"/>
      <c r="II453" s="10"/>
      <c r="IJ453" s="10"/>
      <c r="IK453" s="10"/>
      <c r="IL453" s="10"/>
      <c r="IM453" s="10"/>
      <c r="IN453" s="10"/>
      <c r="IO453" s="10"/>
      <c r="IP453" s="10"/>
      <c r="IQ453" s="10"/>
      <c r="IR453" s="10"/>
      <c r="IS453" s="10"/>
      <c r="IT453" s="10"/>
      <c r="IU453" s="10"/>
      <c r="IV453" s="10"/>
      <c r="IW453" s="10"/>
      <c r="IX453" s="10"/>
    </row>
    <row r="454" spans="1:258"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354"/>
      <c r="AA454" s="354"/>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0"/>
      <c r="EP454" s="10"/>
      <c r="EQ454" s="10"/>
      <c r="ER454" s="10"/>
      <c r="ES454" s="10"/>
      <c r="ET454" s="10"/>
      <c r="EU454" s="10"/>
      <c r="EV454" s="10"/>
      <c r="EW454" s="10"/>
      <c r="EX454" s="10"/>
      <c r="EY454" s="10"/>
      <c r="EZ454" s="10"/>
      <c r="FA454" s="10"/>
      <c r="FB454" s="10"/>
      <c r="FC454" s="10"/>
      <c r="FD454" s="10"/>
      <c r="FE454" s="10"/>
      <c r="FF454" s="10"/>
      <c r="FG454" s="10"/>
      <c r="FH454" s="10"/>
      <c r="FI454" s="10"/>
      <c r="FJ454" s="10"/>
      <c r="FK454" s="10"/>
      <c r="FL454" s="10"/>
      <c r="FM454" s="10"/>
      <c r="FN454" s="10"/>
      <c r="FO454" s="10"/>
      <c r="FP454" s="10"/>
      <c r="FQ454" s="10"/>
      <c r="FR454" s="10"/>
      <c r="FS454" s="10"/>
      <c r="FT454" s="10"/>
      <c r="FU454" s="10"/>
      <c r="FV454" s="10"/>
      <c r="FW454" s="10"/>
      <c r="FX454" s="10"/>
      <c r="FY454" s="10"/>
      <c r="FZ454" s="10"/>
      <c r="GA454" s="10"/>
      <c r="GB454" s="10"/>
      <c r="GC454" s="10"/>
      <c r="GD454" s="10"/>
      <c r="GE454" s="10"/>
      <c r="GF454" s="10"/>
      <c r="GG454" s="10"/>
      <c r="GH454" s="10"/>
      <c r="GI454" s="10"/>
      <c r="GJ454" s="10"/>
      <c r="GK454" s="10"/>
      <c r="GL454" s="10"/>
      <c r="GM454" s="10"/>
      <c r="GN454" s="10"/>
      <c r="GO454" s="10"/>
      <c r="GP454" s="10"/>
      <c r="GQ454" s="10"/>
      <c r="GR454" s="10"/>
      <c r="GS454" s="10"/>
      <c r="GT454" s="10"/>
      <c r="GU454" s="10"/>
      <c r="GV454" s="10"/>
      <c r="GW454" s="10"/>
      <c r="GX454" s="10"/>
      <c r="GY454" s="10"/>
      <c r="GZ454" s="10"/>
      <c r="HA454" s="10"/>
      <c r="HB454" s="10"/>
      <c r="HC454" s="10"/>
      <c r="HD454" s="10"/>
      <c r="HE454" s="10"/>
      <c r="HF454" s="10"/>
      <c r="HG454" s="10"/>
      <c r="HH454" s="10"/>
      <c r="HI454" s="10"/>
      <c r="HJ454" s="10"/>
      <c r="HK454" s="10"/>
      <c r="HL454" s="10"/>
      <c r="HM454" s="10"/>
      <c r="HN454" s="10"/>
      <c r="HO454" s="10"/>
      <c r="HP454" s="10"/>
      <c r="HQ454" s="10"/>
      <c r="HR454" s="10"/>
      <c r="HS454" s="10"/>
      <c r="HT454" s="10"/>
      <c r="HU454" s="10"/>
      <c r="HV454" s="10"/>
      <c r="HW454" s="10"/>
      <c r="HX454" s="10"/>
      <c r="HY454" s="10"/>
      <c r="HZ454" s="10"/>
      <c r="IA454" s="10"/>
      <c r="IB454" s="10"/>
      <c r="IC454" s="10"/>
      <c r="ID454" s="10"/>
      <c r="IE454" s="10"/>
      <c r="IF454" s="10"/>
      <c r="IG454" s="10"/>
      <c r="IH454" s="10"/>
      <c r="II454" s="10"/>
      <c r="IJ454" s="10"/>
      <c r="IK454" s="10"/>
      <c r="IL454" s="10"/>
      <c r="IM454" s="10"/>
      <c r="IN454" s="10"/>
      <c r="IO454" s="10"/>
      <c r="IP454" s="10"/>
      <c r="IQ454" s="10"/>
      <c r="IR454" s="10"/>
      <c r="IS454" s="10"/>
      <c r="IT454" s="10"/>
      <c r="IU454" s="10"/>
      <c r="IV454" s="10"/>
      <c r="IW454" s="10"/>
      <c r="IX454" s="10"/>
    </row>
    <row r="455" spans="1:258"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354"/>
      <c r="AA455" s="354"/>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c r="DU455" s="10"/>
      <c r="DV455" s="10"/>
      <c r="DW455" s="10"/>
      <c r="DX455" s="10"/>
      <c r="DY455" s="10"/>
      <c r="DZ455" s="10"/>
      <c r="EA455" s="10"/>
      <c r="EB455" s="10"/>
      <c r="EC455" s="10"/>
      <c r="ED455" s="10"/>
      <c r="EE455" s="10"/>
      <c r="EF455" s="10"/>
      <c r="EG455" s="10"/>
      <c r="EH455" s="10"/>
      <c r="EI455" s="10"/>
      <c r="EJ455" s="10"/>
      <c r="EK455" s="10"/>
      <c r="EL455" s="10"/>
      <c r="EM455" s="10"/>
      <c r="EN455" s="10"/>
      <c r="EO455" s="10"/>
      <c r="EP455" s="10"/>
      <c r="EQ455" s="10"/>
      <c r="ER455" s="10"/>
      <c r="ES455" s="10"/>
      <c r="ET455" s="10"/>
      <c r="EU455" s="10"/>
      <c r="EV455" s="10"/>
      <c r="EW455" s="10"/>
      <c r="EX455" s="10"/>
      <c r="EY455" s="10"/>
      <c r="EZ455" s="10"/>
      <c r="FA455" s="10"/>
      <c r="FB455" s="10"/>
      <c r="FC455" s="10"/>
      <c r="FD455" s="10"/>
      <c r="FE455" s="10"/>
      <c r="FF455" s="10"/>
      <c r="FG455" s="10"/>
      <c r="FH455" s="10"/>
      <c r="FI455" s="10"/>
      <c r="FJ455" s="10"/>
      <c r="FK455" s="10"/>
      <c r="FL455" s="10"/>
      <c r="FM455" s="10"/>
      <c r="FN455" s="10"/>
      <c r="FO455" s="10"/>
      <c r="FP455" s="10"/>
      <c r="FQ455" s="10"/>
      <c r="FR455" s="10"/>
      <c r="FS455" s="10"/>
      <c r="FT455" s="10"/>
      <c r="FU455" s="10"/>
      <c r="FV455" s="10"/>
      <c r="FW455" s="10"/>
      <c r="FX455" s="10"/>
      <c r="FY455" s="10"/>
      <c r="FZ455" s="10"/>
      <c r="GA455" s="10"/>
      <c r="GB455" s="10"/>
      <c r="GC455" s="10"/>
      <c r="GD455" s="10"/>
      <c r="GE455" s="10"/>
      <c r="GF455" s="10"/>
      <c r="GG455" s="10"/>
      <c r="GH455" s="10"/>
      <c r="GI455" s="10"/>
      <c r="GJ455" s="10"/>
      <c r="GK455" s="10"/>
      <c r="GL455" s="10"/>
      <c r="GM455" s="10"/>
      <c r="GN455" s="10"/>
      <c r="GO455" s="10"/>
      <c r="GP455" s="10"/>
      <c r="GQ455" s="10"/>
      <c r="GR455" s="10"/>
      <c r="GS455" s="10"/>
      <c r="GT455" s="10"/>
      <c r="GU455" s="10"/>
      <c r="GV455" s="10"/>
      <c r="GW455" s="10"/>
      <c r="GX455" s="10"/>
      <c r="GY455" s="10"/>
      <c r="GZ455" s="10"/>
      <c r="HA455" s="10"/>
      <c r="HB455" s="10"/>
      <c r="HC455" s="10"/>
      <c r="HD455" s="10"/>
      <c r="HE455" s="10"/>
      <c r="HF455" s="10"/>
      <c r="HG455" s="10"/>
      <c r="HH455" s="10"/>
      <c r="HI455" s="10"/>
      <c r="HJ455" s="10"/>
      <c r="HK455" s="10"/>
      <c r="HL455" s="10"/>
      <c r="HM455" s="10"/>
      <c r="HN455" s="10"/>
      <c r="HO455" s="10"/>
      <c r="HP455" s="10"/>
      <c r="HQ455" s="10"/>
      <c r="HR455" s="10"/>
      <c r="HS455" s="10"/>
      <c r="HT455" s="10"/>
      <c r="HU455" s="10"/>
      <c r="HV455" s="10"/>
      <c r="HW455" s="10"/>
      <c r="HX455" s="10"/>
      <c r="HY455" s="10"/>
      <c r="HZ455" s="10"/>
      <c r="IA455" s="10"/>
      <c r="IB455" s="10"/>
      <c r="IC455" s="10"/>
      <c r="ID455" s="10"/>
      <c r="IE455" s="10"/>
      <c r="IF455" s="10"/>
      <c r="IG455" s="10"/>
      <c r="IH455" s="10"/>
      <c r="II455" s="10"/>
      <c r="IJ455" s="10"/>
      <c r="IK455" s="10"/>
      <c r="IL455" s="10"/>
      <c r="IM455" s="10"/>
      <c r="IN455" s="10"/>
      <c r="IO455" s="10"/>
      <c r="IP455" s="10"/>
      <c r="IQ455" s="10"/>
      <c r="IR455" s="10"/>
      <c r="IS455" s="10"/>
      <c r="IT455" s="10"/>
      <c r="IU455" s="10"/>
      <c r="IV455" s="10"/>
      <c r="IW455" s="10"/>
      <c r="IX455" s="10"/>
    </row>
    <row r="456" spans="1:258"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354"/>
      <c r="AA456" s="354"/>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c r="EX456" s="10"/>
      <c r="EY456" s="10"/>
      <c r="EZ456" s="10"/>
      <c r="FA456" s="10"/>
      <c r="FB456" s="10"/>
      <c r="FC456" s="10"/>
      <c r="FD456" s="10"/>
      <c r="FE456" s="10"/>
      <c r="FF456" s="10"/>
      <c r="FG456" s="10"/>
      <c r="FH456" s="10"/>
      <c r="FI456" s="10"/>
      <c r="FJ456" s="10"/>
      <c r="FK456" s="10"/>
      <c r="FL456" s="10"/>
      <c r="FM456" s="10"/>
      <c r="FN456" s="10"/>
      <c r="FO456" s="10"/>
      <c r="FP456" s="10"/>
      <c r="FQ456" s="10"/>
      <c r="FR456" s="10"/>
      <c r="FS456" s="10"/>
      <c r="FT456" s="10"/>
      <c r="FU456" s="10"/>
      <c r="FV456" s="10"/>
      <c r="FW456" s="10"/>
      <c r="FX456" s="10"/>
      <c r="FY456" s="10"/>
      <c r="FZ456" s="10"/>
      <c r="GA456" s="10"/>
      <c r="GB456" s="10"/>
      <c r="GC456" s="10"/>
      <c r="GD456" s="10"/>
      <c r="GE456" s="10"/>
      <c r="GF456" s="10"/>
      <c r="GG456" s="10"/>
      <c r="GH456" s="10"/>
      <c r="GI456" s="10"/>
      <c r="GJ456" s="10"/>
      <c r="GK456" s="10"/>
      <c r="GL456" s="10"/>
      <c r="GM456" s="10"/>
      <c r="GN456" s="10"/>
      <c r="GO456" s="10"/>
      <c r="GP456" s="10"/>
      <c r="GQ456" s="10"/>
      <c r="GR456" s="10"/>
      <c r="GS456" s="10"/>
      <c r="GT456" s="10"/>
      <c r="GU456" s="10"/>
      <c r="GV456" s="10"/>
      <c r="GW456" s="10"/>
      <c r="GX456" s="10"/>
      <c r="GY456" s="10"/>
      <c r="GZ456" s="10"/>
      <c r="HA456" s="10"/>
      <c r="HB456" s="10"/>
      <c r="HC456" s="10"/>
      <c r="HD456" s="10"/>
      <c r="HE456" s="10"/>
      <c r="HF456" s="10"/>
      <c r="HG456" s="10"/>
      <c r="HH456" s="10"/>
      <c r="HI456" s="10"/>
      <c r="HJ456" s="10"/>
      <c r="HK456" s="10"/>
      <c r="HL456" s="10"/>
      <c r="HM456" s="10"/>
      <c r="HN456" s="10"/>
      <c r="HO456" s="10"/>
      <c r="HP456" s="10"/>
      <c r="HQ456" s="10"/>
      <c r="HR456" s="10"/>
      <c r="HS456" s="10"/>
      <c r="HT456" s="10"/>
      <c r="HU456" s="10"/>
      <c r="HV456" s="10"/>
      <c r="HW456" s="10"/>
      <c r="HX456" s="10"/>
      <c r="HY456" s="10"/>
      <c r="HZ456" s="10"/>
      <c r="IA456" s="10"/>
      <c r="IB456" s="10"/>
      <c r="IC456" s="10"/>
      <c r="ID456" s="10"/>
      <c r="IE456" s="10"/>
      <c r="IF456" s="10"/>
      <c r="IG456" s="10"/>
      <c r="IH456" s="10"/>
      <c r="II456" s="10"/>
      <c r="IJ456" s="10"/>
      <c r="IK456" s="10"/>
      <c r="IL456" s="10"/>
      <c r="IM456" s="10"/>
      <c r="IN456" s="10"/>
      <c r="IO456" s="10"/>
      <c r="IP456" s="10"/>
      <c r="IQ456" s="10"/>
      <c r="IR456" s="10"/>
      <c r="IS456" s="10"/>
      <c r="IT456" s="10"/>
      <c r="IU456" s="10"/>
      <c r="IV456" s="10"/>
      <c r="IW456" s="10"/>
      <c r="IX456" s="10"/>
    </row>
    <row r="457" spans="1:258"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354"/>
      <c r="AA457" s="354"/>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c r="EX457" s="10"/>
      <c r="EY457" s="10"/>
      <c r="EZ457" s="10"/>
      <c r="FA457" s="10"/>
      <c r="FB457" s="10"/>
      <c r="FC457" s="10"/>
      <c r="FD457" s="10"/>
      <c r="FE457" s="10"/>
      <c r="FF457" s="10"/>
      <c r="FG457" s="10"/>
      <c r="FH457" s="10"/>
      <c r="FI457" s="10"/>
      <c r="FJ457" s="10"/>
      <c r="FK457" s="10"/>
      <c r="FL457" s="10"/>
      <c r="FM457" s="10"/>
      <c r="FN457" s="10"/>
      <c r="FO457" s="10"/>
      <c r="FP457" s="10"/>
      <c r="FQ457" s="10"/>
      <c r="FR457" s="10"/>
      <c r="FS457" s="10"/>
      <c r="FT457" s="10"/>
      <c r="FU457" s="10"/>
      <c r="FV457" s="10"/>
      <c r="FW457" s="10"/>
      <c r="FX457" s="10"/>
      <c r="FY457" s="10"/>
      <c r="FZ457" s="10"/>
      <c r="GA457" s="10"/>
      <c r="GB457" s="10"/>
      <c r="GC457" s="10"/>
      <c r="GD457" s="10"/>
      <c r="GE457" s="10"/>
      <c r="GF457" s="10"/>
      <c r="GG457" s="10"/>
      <c r="GH457" s="10"/>
      <c r="GI457" s="10"/>
      <c r="GJ457" s="10"/>
      <c r="GK457" s="10"/>
      <c r="GL457" s="10"/>
      <c r="GM457" s="10"/>
      <c r="GN457" s="10"/>
      <c r="GO457" s="10"/>
      <c r="GP457" s="10"/>
      <c r="GQ457" s="10"/>
      <c r="GR457" s="10"/>
      <c r="GS457" s="10"/>
      <c r="GT457" s="10"/>
      <c r="GU457" s="10"/>
      <c r="GV457" s="10"/>
      <c r="GW457" s="10"/>
      <c r="GX457" s="10"/>
      <c r="GY457" s="10"/>
      <c r="GZ457" s="10"/>
      <c r="HA457" s="10"/>
      <c r="HB457" s="10"/>
      <c r="HC457" s="10"/>
      <c r="HD457" s="10"/>
      <c r="HE457" s="10"/>
      <c r="HF457" s="10"/>
      <c r="HG457" s="10"/>
      <c r="HH457" s="10"/>
      <c r="HI457" s="10"/>
      <c r="HJ457" s="10"/>
      <c r="HK457" s="10"/>
      <c r="HL457" s="10"/>
      <c r="HM457" s="10"/>
      <c r="HN457" s="10"/>
      <c r="HO457" s="10"/>
      <c r="HP457" s="10"/>
      <c r="HQ457" s="10"/>
      <c r="HR457" s="10"/>
      <c r="HS457" s="10"/>
      <c r="HT457" s="10"/>
      <c r="HU457" s="10"/>
      <c r="HV457" s="10"/>
      <c r="HW457" s="10"/>
      <c r="HX457" s="10"/>
      <c r="HY457" s="10"/>
      <c r="HZ457" s="10"/>
      <c r="IA457" s="10"/>
      <c r="IB457" s="10"/>
      <c r="IC457" s="10"/>
      <c r="ID457" s="10"/>
      <c r="IE457" s="10"/>
      <c r="IF457" s="10"/>
      <c r="IG457" s="10"/>
      <c r="IH457" s="10"/>
      <c r="II457" s="10"/>
      <c r="IJ457" s="10"/>
      <c r="IK457" s="10"/>
      <c r="IL457" s="10"/>
      <c r="IM457" s="10"/>
      <c r="IN457" s="10"/>
      <c r="IO457" s="10"/>
      <c r="IP457" s="10"/>
      <c r="IQ457" s="10"/>
      <c r="IR457" s="10"/>
      <c r="IS457" s="10"/>
      <c r="IT457" s="10"/>
      <c r="IU457" s="10"/>
      <c r="IV457" s="10"/>
      <c r="IW457" s="10"/>
      <c r="IX457" s="10"/>
    </row>
    <row r="458" spans="1:258"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354"/>
      <c r="AA458" s="354"/>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c r="FF458" s="10"/>
      <c r="FG458" s="10"/>
      <c r="FH458" s="10"/>
      <c r="FI458" s="10"/>
      <c r="FJ458" s="10"/>
      <c r="FK458" s="10"/>
      <c r="FL458" s="10"/>
      <c r="FM458" s="10"/>
      <c r="FN458" s="10"/>
      <c r="FO458" s="10"/>
      <c r="FP458" s="10"/>
      <c r="FQ458" s="10"/>
      <c r="FR458" s="10"/>
      <c r="FS458" s="10"/>
      <c r="FT458" s="10"/>
      <c r="FU458" s="10"/>
      <c r="FV458" s="10"/>
      <c r="FW458" s="10"/>
      <c r="FX458" s="10"/>
      <c r="FY458" s="10"/>
      <c r="FZ458" s="10"/>
      <c r="GA458" s="10"/>
      <c r="GB458" s="10"/>
      <c r="GC458" s="10"/>
      <c r="GD458" s="10"/>
      <c r="GE458" s="10"/>
      <c r="GF458" s="10"/>
      <c r="GG458" s="10"/>
      <c r="GH458" s="10"/>
      <c r="GI458" s="10"/>
      <c r="GJ458" s="10"/>
      <c r="GK458" s="10"/>
      <c r="GL458" s="10"/>
      <c r="GM458" s="10"/>
      <c r="GN458" s="10"/>
      <c r="GO458" s="10"/>
      <c r="GP458" s="10"/>
      <c r="GQ458" s="10"/>
      <c r="GR458" s="10"/>
      <c r="GS458" s="10"/>
      <c r="GT458" s="10"/>
      <c r="GU458" s="10"/>
      <c r="GV458" s="10"/>
      <c r="GW458" s="10"/>
      <c r="GX458" s="10"/>
      <c r="GY458" s="10"/>
      <c r="GZ458" s="10"/>
      <c r="HA458" s="10"/>
      <c r="HB458" s="10"/>
      <c r="HC458" s="10"/>
      <c r="HD458" s="10"/>
      <c r="HE458" s="10"/>
      <c r="HF458" s="10"/>
      <c r="HG458" s="10"/>
      <c r="HH458" s="10"/>
      <c r="HI458" s="10"/>
      <c r="HJ458" s="10"/>
      <c r="HK458" s="10"/>
      <c r="HL458" s="10"/>
      <c r="HM458" s="10"/>
      <c r="HN458" s="10"/>
      <c r="HO458" s="10"/>
      <c r="HP458" s="10"/>
      <c r="HQ458" s="10"/>
      <c r="HR458" s="10"/>
      <c r="HS458" s="10"/>
      <c r="HT458" s="10"/>
      <c r="HU458" s="10"/>
      <c r="HV458" s="10"/>
      <c r="HW458" s="10"/>
      <c r="HX458" s="10"/>
      <c r="HY458" s="10"/>
      <c r="HZ458" s="10"/>
      <c r="IA458" s="10"/>
      <c r="IB458" s="10"/>
      <c r="IC458" s="10"/>
      <c r="ID458" s="10"/>
      <c r="IE458" s="10"/>
      <c r="IF458" s="10"/>
      <c r="IG458" s="10"/>
      <c r="IH458" s="10"/>
      <c r="II458" s="10"/>
      <c r="IJ458" s="10"/>
      <c r="IK458" s="10"/>
      <c r="IL458" s="10"/>
      <c r="IM458" s="10"/>
      <c r="IN458" s="10"/>
      <c r="IO458" s="10"/>
      <c r="IP458" s="10"/>
      <c r="IQ458" s="10"/>
      <c r="IR458" s="10"/>
      <c r="IS458" s="10"/>
      <c r="IT458" s="10"/>
      <c r="IU458" s="10"/>
      <c r="IV458" s="10"/>
      <c r="IW458" s="10"/>
      <c r="IX458" s="10"/>
    </row>
    <row r="459" spans="1:258"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354"/>
      <c r="AA459" s="354"/>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c r="FF459" s="10"/>
      <c r="FG459" s="10"/>
      <c r="FH459" s="10"/>
      <c r="FI459" s="10"/>
      <c r="FJ459" s="10"/>
      <c r="FK459" s="10"/>
      <c r="FL459" s="10"/>
      <c r="FM459" s="10"/>
      <c r="FN459" s="10"/>
      <c r="FO459" s="10"/>
      <c r="FP459" s="10"/>
      <c r="FQ459" s="10"/>
      <c r="FR459" s="10"/>
      <c r="FS459" s="10"/>
      <c r="FT459" s="10"/>
      <c r="FU459" s="10"/>
      <c r="FV459" s="10"/>
      <c r="FW459" s="10"/>
      <c r="FX459" s="10"/>
      <c r="FY459" s="10"/>
      <c r="FZ459" s="10"/>
      <c r="GA459" s="10"/>
      <c r="GB459" s="10"/>
      <c r="GC459" s="10"/>
      <c r="GD459" s="10"/>
      <c r="GE459" s="10"/>
      <c r="GF459" s="10"/>
      <c r="GG459" s="10"/>
      <c r="GH459" s="10"/>
      <c r="GI459" s="10"/>
      <c r="GJ459" s="10"/>
      <c r="GK459" s="10"/>
      <c r="GL459" s="10"/>
      <c r="GM459" s="10"/>
      <c r="GN459" s="10"/>
      <c r="GO459" s="10"/>
      <c r="GP459" s="10"/>
      <c r="GQ459" s="10"/>
      <c r="GR459" s="10"/>
      <c r="GS459" s="10"/>
      <c r="GT459" s="10"/>
      <c r="GU459" s="10"/>
      <c r="GV459" s="10"/>
      <c r="GW459" s="10"/>
      <c r="GX459" s="10"/>
      <c r="GY459" s="10"/>
      <c r="GZ459" s="10"/>
      <c r="HA459" s="10"/>
      <c r="HB459" s="10"/>
      <c r="HC459" s="10"/>
      <c r="HD459" s="10"/>
      <c r="HE459" s="10"/>
      <c r="HF459" s="10"/>
      <c r="HG459" s="10"/>
      <c r="HH459" s="10"/>
      <c r="HI459" s="10"/>
      <c r="HJ459" s="10"/>
      <c r="HK459" s="10"/>
      <c r="HL459" s="10"/>
      <c r="HM459" s="10"/>
      <c r="HN459" s="10"/>
      <c r="HO459" s="10"/>
      <c r="HP459" s="10"/>
      <c r="HQ459" s="10"/>
      <c r="HR459" s="10"/>
      <c r="HS459" s="10"/>
      <c r="HT459" s="10"/>
      <c r="HU459" s="10"/>
      <c r="HV459" s="10"/>
      <c r="HW459" s="10"/>
      <c r="HX459" s="10"/>
      <c r="HY459" s="10"/>
      <c r="HZ459" s="10"/>
      <c r="IA459" s="10"/>
      <c r="IB459" s="10"/>
      <c r="IC459" s="10"/>
      <c r="ID459" s="10"/>
      <c r="IE459" s="10"/>
      <c r="IF459" s="10"/>
      <c r="IG459" s="10"/>
      <c r="IH459" s="10"/>
      <c r="II459" s="10"/>
      <c r="IJ459" s="10"/>
      <c r="IK459" s="10"/>
      <c r="IL459" s="10"/>
      <c r="IM459" s="10"/>
      <c r="IN459" s="10"/>
      <c r="IO459" s="10"/>
      <c r="IP459" s="10"/>
      <c r="IQ459" s="10"/>
      <c r="IR459" s="10"/>
      <c r="IS459" s="10"/>
      <c r="IT459" s="10"/>
      <c r="IU459" s="10"/>
      <c r="IV459" s="10"/>
      <c r="IW459" s="10"/>
      <c r="IX459" s="10"/>
    </row>
    <row r="460" spans="1:258"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354"/>
      <c r="AA460" s="354"/>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c r="EX460" s="10"/>
      <c r="EY460" s="10"/>
      <c r="EZ460" s="10"/>
      <c r="FA460" s="10"/>
      <c r="FB460" s="10"/>
      <c r="FC460" s="10"/>
      <c r="FD460" s="10"/>
      <c r="FE460" s="10"/>
      <c r="FF460" s="10"/>
      <c r="FG460" s="10"/>
      <c r="FH460" s="10"/>
      <c r="FI460" s="10"/>
      <c r="FJ460" s="10"/>
      <c r="FK460" s="10"/>
      <c r="FL460" s="10"/>
      <c r="FM460" s="10"/>
      <c r="FN460" s="10"/>
      <c r="FO460" s="10"/>
      <c r="FP460" s="10"/>
      <c r="FQ460" s="10"/>
      <c r="FR460" s="10"/>
      <c r="FS460" s="10"/>
      <c r="FT460" s="10"/>
      <c r="FU460" s="10"/>
      <c r="FV460" s="10"/>
      <c r="FW460" s="10"/>
      <c r="FX460" s="10"/>
      <c r="FY460" s="10"/>
      <c r="FZ460" s="10"/>
      <c r="GA460" s="10"/>
      <c r="GB460" s="10"/>
      <c r="GC460" s="10"/>
      <c r="GD460" s="10"/>
      <c r="GE460" s="10"/>
      <c r="GF460" s="10"/>
      <c r="GG460" s="10"/>
      <c r="GH460" s="10"/>
      <c r="GI460" s="10"/>
      <c r="GJ460" s="10"/>
      <c r="GK460" s="10"/>
      <c r="GL460" s="10"/>
      <c r="GM460" s="10"/>
      <c r="GN460" s="10"/>
      <c r="GO460" s="10"/>
      <c r="GP460" s="10"/>
      <c r="GQ460" s="10"/>
      <c r="GR460" s="10"/>
      <c r="GS460" s="10"/>
      <c r="GT460" s="10"/>
      <c r="GU460" s="10"/>
      <c r="GV460" s="10"/>
      <c r="GW460" s="10"/>
      <c r="GX460" s="10"/>
      <c r="GY460" s="10"/>
      <c r="GZ460" s="10"/>
      <c r="HA460" s="10"/>
      <c r="HB460" s="10"/>
      <c r="HC460" s="10"/>
      <c r="HD460" s="10"/>
      <c r="HE460" s="10"/>
      <c r="HF460" s="10"/>
      <c r="HG460" s="10"/>
      <c r="HH460" s="10"/>
      <c r="HI460" s="10"/>
      <c r="HJ460" s="10"/>
      <c r="HK460" s="10"/>
      <c r="HL460" s="10"/>
      <c r="HM460" s="10"/>
      <c r="HN460" s="10"/>
      <c r="HO460" s="10"/>
      <c r="HP460" s="10"/>
      <c r="HQ460" s="10"/>
      <c r="HR460" s="10"/>
      <c r="HS460" s="10"/>
      <c r="HT460" s="10"/>
      <c r="HU460" s="10"/>
      <c r="HV460" s="10"/>
      <c r="HW460" s="10"/>
      <c r="HX460" s="10"/>
      <c r="HY460" s="10"/>
      <c r="HZ460" s="10"/>
      <c r="IA460" s="10"/>
      <c r="IB460" s="10"/>
      <c r="IC460" s="10"/>
      <c r="ID460" s="10"/>
      <c r="IE460" s="10"/>
      <c r="IF460" s="10"/>
      <c r="IG460" s="10"/>
      <c r="IH460" s="10"/>
      <c r="II460" s="10"/>
      <c r="IJ460" s="10"/>
      <c r="IK460" s="10"/>
      <c r="IL460" s="10"/>
      <c r="IM460" s="10"/>
      <c r="IN460" s="10"/>
      <c r="IO460" s="10"/>
      <c r="IP460" s="10"/>
      <c r="IQ460" s="10"/>
      <c r="IR460" s="10"/>
      <c r="IS460" s="10"/>
      <c r="IT460" s="10"/>
      <c r="IU460" s="10"/>
      <c r="IV460" s="10"/>
      <c r="IW460" s="10"/>
      <c r="IX460" s="10"/>
    </row>
    <row r="461" spans="1:258"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354"/>
      <c r="AA461" s="354"/>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c r="DQ461" s="10"/>
      <c r="DR461" s="10"/>
      <c r="DS461" s="10"/>
      <c r="DT461" s="10"/>
      <c r="DU461" s="10"/>
      <c r="DV461" s="10"/>
      <c r="DW461" s="10"/>
      <c r="DX461" s="10"/>
      <c r="DY461" s="10"/>
      <c r="DZ461" s="10"/>
      <c r="EA461" s="10"/>
      <c r="EB461" s="10"/>
      <c r="EC461" s="10"/>
      <c r="ED461" s="10"/>
      <c r="EE461" s="10"/>
      <c r="EF461" s="10"/>
      <c r="EG461" s="10"/>
      <c r="EH461" s="10"/>
      <c r="EI461" s="10"/>
      <c r="EJ461" s="10"/>
      <c r="EK461" s="10"/>
      <c r="EL461" s="10"/>
      <c r="EM461" s="10"/>
      <c r="EN461" s="10"/>
      <c r="EO461" s="10"/>
      <c r="EP461" s="10"/>
      <c r="EQ461" s="10"/>
      <c r="ER461" s="10"/>
      <c r="ES461" s="10"/>
      <c r="ET461" s="10"/>
      <c r="EU461" s="10"/>
      <c r="EV461" s="10"/>
      <c r="EW461" s="10"/>
      <c r="EX461" s="10"/>
      <c r="EY461" s="10"/>
      <c r="EZ461" s="10"/>
      <c r="FA461" s="10"/>
      <c r="FB461" s="10"/>
      <c r="FC461" s="10"/>
      <c r="FD461" s="10"/>
      <c r="FE461" s="10"/>
      <c r="FF461" s="10"/>
      <c r="FG461" s="10"/>
      <c r="FH461" s="10"/>
      <c r="FI461" s="10"/>
      <c r="FJ461" s="10"/>
      <c r="FK461" s="10"/>
      <c r="FL461" s="10"/>
      <c r="FM461" s="10"/>
      <c r="FN461" s="10"/>
      <c r="FO461" s="10"/>
      <c r="FP461" s="10"/>
      <c r="FQ461" s="10"/>
      <c r="FR461" s="10"/>
      <c r="FS461" s="10"/>
      <c r="FT461" s="10"/>
      <c r="FU461" s="10"/>
      <c r="FV461" s="10"/>
      <c r="FW461" s="10"/>
      <c r="FX461" s="10"/>
      <c r="FY461" s="10"/>
      <c r="FZ461" s="10"/>
      <c r="GA461" s="10"/>
      <c r="GB461" s="10"/>
      <c r="GC461" s="10"/>
      <c r="GD461" s="10"/>
      <c r="GE461" s="10"/>
      <c r="GF461" s="10"/>
      <c r="GG461" s="10"/>
      <c r="GH461" s="10"/>
      <c r="GI461" s="10"/>
      <c r="GJ461" s="10"/>
      <c r="GK461" s="10"/>
      <c r="GL461" s="10"/>
      <c r="GM461" s="10"/>
      <c r="GN461" s="10"/>
      <c r="GO461" s="10"/>
      <c r="GP461" s="10"/>
      <c r="GQ461" s="10"/>
      <c r="GR461" s="10"/>
      <c r="GS461" s="10"/>
      <c r="GT461" s="10"/>
      <c r="GU461" s="10"/>
      <c r="GV461" s="10"/>
      <c r="GW461" s="10"/>
      <c r="GX461" s="10"/>
      <c r="GY461" s="10"/>
      <c r="GZ461" s="10"/>
      <c r="HA461" s="10"/>
      <c r="HB461" s="10"/>
      <c r="HC461" s="10"/>
      <c r="HD461" s="10"/>
      <c r="HE461" s="10"/>
      <c r="HF461" s="10"/>
      <c r="HG461" s="10"/>
      <c r="HH461" s="10"/>
      <c r="HI461" s="10"/>
      <c r="HJ461" s="10"/>
      <c r="HK461" s="10"/>
      <c r="HL461" s="10"/>
      <c r="HM461" s="10"/>
      <c r="HN461" s="10"/>
      <c r="HO461" s="10"/>
      <c r="HP461" s="10"/>
      <c r="HQ461" s="10"/>
      <c r="HR461" s="10"/>
      <c r="HS461" s="10"/>
      <c r="HT461" s="10"/>
      <c r="HU461" s="10"/>
      <c r="HV461" s="10"/>
      <c r="HW461" s="10"/>
      <c r="HX461" s="10"/>
      <c r="HY461" s="10"/>
      <c r="HZ461" s="10"/>
      <c r="IA461" s="10"/>
      <c r="IB461" s="10"/>
      <c r="IC461" s="10"/>
      <c r="ID461" s="10"/>
      <c r="IE461" s="10"/>
      <c r="IF461" s="10"/>
      <c r="IG461" s="10"/>
      <c r="IH461" s="10"/>
      <c r="II461" s="10"/>
      <c r="IJ461" s="10"/>
      <c r="IK461" s="10"/>
      <c r="IL461" s="10"/>
      <c r="IM461" s="10"/>
      <c r="IN461" s="10"/>
      <c r="IO461" s="10"/>
      <c r="IP461" s="10"/>
      <c r="IQ461" s="10"/>
      <c r="IR461" s="10"/>
      <c r="IS461" s="10"/>
      <c r="IT461" s="10"/>
      <c r="IU461" s="10"/>
      <c r="IV461" s="10"/>
      <c r="IW461" s="10"/>
      <c r="IX461" s="10"/>
    </row>
    <row r="462" spans="1:258"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354"/>
      <c r="AA462" s="354"/>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0"/>
      <c r="EV462" s="10"/>
      <c r="EW462" s="10"/>
      <c r="EX462" s="10"/>
      <c r="EY462" s="10"/>
      <c r="EZ462" s="10"/>
      <c r="FA462" s="10"/>
      <c r="FB462" s="10"/>
      <c r="FC462" s="10"/>
      <c r="FD462" s="10"/>
      <c r="FE462" s="10"/>
      <c r="FF462" s="10"/>
      <c r="FG462" s="10"/>
      <c r="FH462" s="10"/>
      <c r="FI462" s="10"/>
      <c r="FJ462" s="10"/>
      <c r="FK462" s="10"/>
      <c r="FL462" s="10"/>
      <c r="FM462" s="10"/>
      <c r="FN462" s="10"/>
      <c r="FO462" s="10"/>
      <c r="FP462" s="10"/>
      <c r="FQ462" s="10"/>
      <c r="FR462" s="10"/>
      <c r="FS462" s="10"/>
      <c r="FT462" s="10"/>
      <c r="FU462" s="10"/>
      <c r="FV462" s="10"/>
      <c r="FW462" s="10"/>
      <c r="FX462" s="10"/>
      <c r="FY462" s="10"/>
      <c r="FZ462" s="10"/>
      <c r="GA462" s="10"/>
      <c r="GB462" s="10"/>
      <c r="GC462" s="10"/>
      <c r="GD462" s="10"/>
      <c r="GE462" s="10"/>
      <c r="GF462" s="10"/>
      <c r="GG462" s="10"/>
      <c r="GH462" s="10"/>
      <c r="GI462" s="10"/>
      <c r="GJ462" s="10"/>
      <c r="GK462" s="10"/>
      <c r="GL462" s="10"/>
      <c r="GM462" s="10"/>
      <c r="GN462" s="10"/>
      <c r="GO462" s="10"/>
      <c r="GP462" s="10"/>
      <c r="GQ462" s="10"/>
      <c r="GR462" s="10"/>
      <c r="GS462" s="10"/>
      <c r="GT462" s="10"/>
      <c r="GU462" s="10"/>
      <c r="GV462" s="10"/>
      <c r="GW462" s="10"/>
      <c r="GX462" s="10"/>
      <c r="GY462" s="10"/>
      <c r="GZ462" s="10"/>
      <c r="HA462" s="10"/>
      <c r="HB462" s="10"/>
      <c r="HC462" s="10"/>
      <c r="HD462" s="10"/>
      <c r="HE462" s="10"/>
      <c r="HF462" s="10"/>
      <c r="HG462" s="10"/>
      <c r="HH462" s="10"/>
      <c r="HI462" s="10"/>
      <c r="HJ462" s="10"/>
      <c r="HK462" s="10"/>
      <c r="HL462" s="10"/>
      <c r="HM462" s="10"/>
      <c r="HN462" s="10"/>
      <c r="HO462" s="10"/>
      <c r="HP462" s="10"/>
      <c r="HQ462" s="10"/>
      <c r="HR462" s="10"/>
      <c r="HS462" s="10"/>
      <c r="HT462" s="10"/>
      <c r="HU462" s="10"/>
      <c r="HV462" s="10"/>
      <c r="HW462" s="10"/>
      <c r="HX462" s="10"/>
      <c r="HY462" s="10"/>
      <c r="HZ462" s="10"/>
      <c r="IA462" s="10"/>
      <c r="IB462" s="10"/>
      <c r="IC462" s="10"/>
      <c r="ID462" s="10"/>
      <c r="IE462" s="10"/>
      <c r="IF462" s="10"/>
      <c r="IG462" s="10"/>
      <c r="IH462" s="10"/>
      <c r="II462" s="10"/>
      <c r="IJ462" s="10"/>
      <c r="IK462" s="10"/>
      <c r="IL462" s="10"/>
      <c r="IM462" s="10"/>
      <c r="IN462" s="10"/>
      <c r="IO462" s="10"/>
      <c r="IP462" s="10"/>
      <c r="IQ462" s="10"/>
      <c r="IR462" s="10"/>
      <c r="IS462" s="10"/>
      <c r="IT462" s="10"/>
      <c r="IU462" s="10"/>
      <c r="IV462" s="10"/>
      <c r="IW462" s="10"/>
      <c r="IX462" s="10"/>
    </row>
    <row r="463" spans="1:258"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354"/>
      <c r="AA463" s="354"/>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c r="DQ463" s="10"/>
      <c r="DR463" s="10"/>
      <c r="DS463" s="10"/>
      <c r="DT463" s="10"/>
      <c r="DU463" s="10"/>
      <c r="DV463" s="10"/>
      <c r="DW463" s="10"/>
      <c r="DX463" s="10"/>
      <c r="DY463" s="10"/>
      <c r="DZ463" s="10"/>
      <c r="EA463" s="10"/>
      <c r="EB463" s="10"/>
      <c r="EC463" s="10"/>
      <c r="ED463" s="10"/>
      <c r="EE463" s="10"/>
      <c r="EF463" s="10"/>
      <c r="EG463" s="10"/>
      <c r="EH463" s="10"/>
      <c r="EI463" s="10"/>
      <c r="EJ463" s="10"/>
      <c r="EK463" s="10"/>
      <c r="EL463" s="10"/>
      <c r="EM463" s="10"/>
      <c r="EN463" s="10"/>
      <c r="EO463" s="10"/>
      <c r="EP463" s="10"/>
      <c r="EQ463" s="10"/>
      <c r="ER463" s="10"/>
      <c r="ES463" s="10"/>
      <c r="ET463" s="10"/>
      <c r="EU463" s="10"/>
      <c r="EV463" s="10"/>
      <c r="EW463" s="10"/>
      <c r="EX463" s="10"/>
      <c r="EY463" s="10"/>
      <c r="EZ463" s="10"/>
      <c r="FA463" s="10"/>
      <c r="FB463" s="10"/>
      <c r="FC463" s="10"/>
      <c r="FD463" s="10"/>
      <c r="FE463" s="10"/>
      <c r="FF463" s="10"/>
      <c r="FG463" s="10"/>
      <c r="FH463" s="10"/>
      <c r="FI463" s="10"/>
      <c r="FJ463" s="10"/>
      <c r="FK463" s="10"/>
      <c r="FL463" s="10"/>
      <c r="FM463" s="10"/>
      <c r="FN463" s="10"/>
      <c r="FO463" s="10"/>
      <c r="FP463" s="10"/>
      <c r="FQ463" s="10"/>
      <c r="FR463" s="10"/>
      <c r="FS463" s="10"/>
      <c r="FT463" s="10"/>
      <c r="FU463" s="10"/>
      <c r="FV463" s="10"/>
      <c r="FW463" s="10"/>
      <c r="FX463" s="10"/>
      <c r="FY463" s="10"/>
      <c r="FZ463" s="10"/>
      <c r="GA463" s="10"/>
      <c r="GB463" s="10"/>
      <c r="GC463" s="10"/>
      <c r="GD463" s="10"/>
      <c r="GE463" s="10"/>
      <c r="GF463" s="10"/>
      <c r="GG463" s="10"/>
      <c r="GH463" s="10"/>
      <c r="GI463" s="10"/>
      <c r="GJ463" s="10"/>
      <c r="GK463" s="10"/>
      <c r="GL463" s="10"/>
      <c r="GM463" s="10"/>
      <c r="GN463" s="10"/>
      <c r="GO463" s="10"/>
      <c r="GP463" s="10"/>
      <c r="GQ463" s="10"/>
      <c r="GR463" s="10"/>
      <c r="GS463" s="10"/>
      <c r="GT463" s="10"/>
      <c r="GU463" s="10"/>
      <c r="GV463" s="10"/>
      <c r="GW463" s="10"/>
      <c r="GX463" s="10"/>
      <c r="GY463" s="10"/>
      <c r="GZ463" s="10"/>
      <c r="HA463" s="10"/>
      <c r="HB463" s="10"/>
      <c r="HC463" s="10"/>
      <c r="HD463" s="10"/>
      <c r="HE463" s="10"/>
      <c r="HF463" s="10"/>
      <c r="HG463" s="10"/>
      <c r="HH463" s="10"/>
      <c r="HI463" s="10"/>
      <c r="HJ463" s="10"/>
      <c r="HK463" s="10"/>
      <c r="HL463" s="10"/>
      <c r="HM463" s="10"/>
      <c r="HN463" s="10"/>
      <c r="HO463" s="10"/>
      <c r="HP463" s="10"/>
      <c r="HQ463" s="10"/>
      <c r="HR463" s="10"/>
      <c r="HS463" s="10"/>
      <c r="HT463" s="10"/>
      <c r="HU463" s="10"/>
      <c r="HV463" s="10"/>
      <c r="HW463" s="10"/>
      <c r="HX463" s="10"/>
      <c r="HY463" s="10"/>
      <c r="HZ463" s="10"/>
      <c r="IA463" s="10"/>
      <c r="IB463" s="10"/>
      <c r="IC463" s="10"/>
      <c r="ID463" s="10"/>
      <c r="IE463" s="10"/>
      <c r="IF463" s="10"/>
      <c r="IG463" s="10"/>
      <c r="IH463" s="10"/>
      <c r="II463" s="10"/>
      <c r="IJ463" s="10"/>
      <c r="IK463" s="10"/>
      <c r="IL463" s="10"/>
      <c r="IM463" s="10"/>
      <c r="IN463" s="10"/>
      <c r="IO463" s="10"/>
      <c r="IP463" s="10"/>
      <c r="IQ463" s="10"/>
      <c r="IR463" s="10"/>
      <c r="IS463" s="10"/>
      <c r="IT463" s="10"/>
      <c r="IU463" s="10"/>
      <c r="IV463" s="10"/>
      <c r="IW463" s="10"/>
      <c r="IX463" s="10"/>
    </row>
    <row r="464" spans="1:258"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354"/>
      <c r="AA464" s="354"/>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c r="DQ464" s="10"/>
      <c r="DR464" s="10"/>
      <c r="DS464" s="10"/>
      <c r="DT464" s="10"/>
      <c r="DU464" s="10"/>
      <c r="DV464" s="10"/>
      <c r="DW464" s="10"/>
      <c r="DX464" s="10"/>
      <c r="DY464" s="10"/>
      <c r="DZ464" s="10"/>
      <c r="EA464" s="10"/>
      <c r="EB464" s="10"/>
      <c r="EC464" s="10"/>
      <c r="ED464" s="10"/>
      <c r="EE464" s="10"/>
      <c r="EF464" s="10"/>
      <c r="EG464" s="10"/>
      <c r="EH464" s="10"/>
      <c r="EI464" s="10"/>
      <c r="EJ464" s="10"/>
      <c r="EK464" s="10"/>
      <c r="EL464" s="10"/>
      <c r="EM464" s="10"/>
      <c r="EN464" s="10"/>
      <c r="EO464" s="10"/>
      <c r="EP464" s="10"/>
      <c r="EQ464" s="10"/>
      <c r="ER464" s="10"/>
      <c r="ES464" s="10"/>
      <c r="ET464" s="10"/>
      <c r="EU464" s="10"/>
      <c r="EV464" s="10"/>
      <c r="EW464" s="10"/>
      <c r="EX464" s="10"/>
      <c r="EY464" s="10"/>
      <c r="EZ464" s="10"/>
      <c r="FA464" s="10"/>
      <c r="FB464" s="10"/>
      <c r="FC464" s="10"/>
      <c r="FD464" s="10"/>
      <c r="FE464" s="10"/>
      <c r="FF464" s="10"/>
      <c r="FG464" s="10"/>
      <c r="FH464" s="10"/>
      <c r="FI464" s="10"/>
      <c r="FJ464" s="10"/>
      <c r="FK464" s="10"/>
      <c r="FL464" s="10"/>
      <c r="FM464" s="10"/>
      <c r="FN464" s="10"/>
      <c r="FO464" s="10"/>
      <c r="FP464" s="10"/>
      <c r="FQ464" s="10"/>
      <c r="FR464" s="10"/>
      <c r="FS464" s="10"/>
      <c r="FT464" s="10"/>
      <c r="FU464" s="10"/>
      <c r="FV464" s="10"/>
      <c r="FW464" s="10"/>
      <c r="FX464" s="10"/>
      <c r="FY464" s="10"/>
      <c r="FZ464" s="10"/>
      <c r="GA464" s="10"/>
      <c r="GB464" s="10"/>
      <c r="GC464" s="10"/>
      <c r="GD464" s="10"/>
      <c r="GE464" s="10"/>
      <c r="GF464" s="10"/>
      <c r="GG464" s="10"/>
      <c r="GH464" s="10"/>
      <c r="GI464" s="10"/>
      <c r="GJ464" s="10"/>
      <c r="GK464" s="10"/>
      <c r="GL464" s="10"/>
      <c r="GM464" s="10"/>
      <c r="GN464" s="10"/>
      <c r="GO464" s="10"/>
      <c r="GP464" s="10"/>
      <c r="GQ464" s="10"/>
      <c r="GR464" s="10"/>
      <c r="GS464" s="10"/>
      <c r="GT464" s="10"/>
      <c r="GU464" s="10"/>
      <c r="GV464" s="10"/>
      <c r="GW464" s="10"/>
      <c r="GX464" s="10"/>
      <c r="GY464" s="10"/>
      <c r="GZ464" s="10"/>
      <c r="HA464" s="10"/>
      <c r="HB464" s="10"/>
      <c r="HC464" s="10"/>
      <c r="HD464" s="10"/>
      <c r="HE464" s="10"/>
      <c r="HF464" s="10"/>
      <c r="HG464" s="10"/>
      <c r="HH464" s="10"/>
      <c r="HI464" s="10"/>
      <c r="HJ464" s="10"/>
      <c r="HK464" s="10"/>
      <c r="HL464" s="10"/>
      <c r="HM464" s="10"/>
      <c r="HN464" s="10"/>
      <c r="HO464" s="10"/>
      <c r="HP464" s="10"/>
      <c r="HQ464" s="10"/>
      <c r="HR464" s="10"/>
      <c r="HS464" s="10"/>
      <c r="HT464" s="10"/>
      <c r="HU464" s="10"/>
      <c r="HV464" s="10"/>
      <c r="HW464" s="10"/>
      <c r="HX464" s="10"/>
      <c r="HY464" s="10"/>
      <c r="HZ464" s="10"/>
      <c r="IA464" s="10"/>
      <c r="IB464" s="10"/>
      <c r="IC464" s="10"/>
      <c r="ID464" s="10"/>
      <c r="IE464" s="10"/>
      <c r="IF464" s="10"/>
      <c r="IG464" s="10"/>
      <c r="IH464" s="10"/>
      <c r="II464" s="10"/>
      <c r="IJ464" s="10"/>
      <c r="IK464" s="10"/>
      <c r="IL464" s="10"/>
      <c r="IM464" s="10"/>
      <c r="IN464" s="10"/>
      <c r="IO464" s="10"/>
      <c r="IP464" s="10"/>
      <c r="IQ464" s="10"/>
      <c r="IR464" s="10"/>
      <c r="IS464" s="10"/>
      <c r="IT464" s="10"/>
      <c r="IU464" s="10"/>
      <c r="IV464" s="10"/>
      <c r="IW464" s="10"/>
      <c r="IX464" s="10"/>
    </row>
    <row r="465" spans="1:258"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354"/>
      <c r="AA465" s="354"/>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c r="DQ465" s="10"/>
      <c r="DR465" s="10"/>
      <c r="DS465" s="10"/>
      <c r="DT465" s="10"/>
      <c r="DU465" s="10"/>
      <c r="DV465" s="10"/>
      <c r="DW465" s="10"/>
      <c r="DX465" s="10"/>
      <c r="DY465" s="10"/>
      <c r="DZ465" s="10"/>
      <c r="EA465" s="10"/>
      <c r="EB465" s="10"/>
      <c r="EC465" s="10"/>
      <c r="ED465" s="10"/>
      <c r="EE465" s="10"/>
      <c r="EF465" s="10"/>
      <c r="EG465" s="10"/>
      <c r="EH465" s="10"/>
      <c r="EI465" s="10"/>
      <c r="EJ465" s="10"/>
      <c r="EK465" s="10"/>
      <c r="EL465" s="10"/>
      <c r="EM465" s="10"/>
      <c r="EN465" s="10"/>
      <c r="EO465" s="10"/>
      <c r="EP465" s="10"/>
      <c r="EQ465" s="10"/>
      <c r="ER465" s="10"/>
      <c r="ES465" s="10"/>
      <c r="ET465" s="10"/>
      <c r="EU465" s="10"/>
      <c r="EV465" s="10"/>
      <c r="EW465" s="10"/>
      <c r="EX465" s="10"/>
      <c r="EY465" s="10"/>
      <c r="EZ465" s="10"/>
      <c r="FA465" s="10"/>
      <c r="FB465" s="10"/>
      <c r="FC465" s="10"/>
      <c r="FD465" s="10"/>
      <c r="FE465" s="10"/>
      <c r="FF465" s="10"/>
      <c r="FG465" s="10"/>
      <c r="FH465" s="10"/>
      <c r="FI465" s="10"/>
      <c r="FJ465" s="10"/>
      <c r="FK465" s="10"/>
      <c r="FL465" s="10"/>
      <c r="FM465" s="10"/>
      <c r="FN465" s="10"/>
      <c r="FO465" s="10"/>
      <c r="FP465" s="10"/>
      <c r="FQ465" s="10"/>
      <c r="FR465" s="10"/>
      <c r="FS465" s="10"/>
      <c r="FT465" s="10"/>
      <c r="FU465" s="10"/>
      <c r="FV465" s="10"/>
      <c r="FW465" s="10"/>
      <c r="FX465" s="10"/>
      <c r="FY465" s="10"/>
      <c r="FZ465" s="10"/>
      <c r="GA465" s="10"/>
      <c r="GB465" s="10"/>
      <c r="GC465" s="10"/>
      <c r="GD465" s="10"/>
      <c r="GE465" s="10"/>
      <c r="GF465" s="10"/>
      <c r="GG465" s="10"/>
      <c r="GH465" s="10"/>
      <c r="GI465" s="10"/>
      <c r="GJ465" s="10"/>
      <c r="GK465" s="10"/>
      <c r="GL465" s="10"/>
      <c r="GM465" s="10"/>
      <c r="GN465" s="10"/>
      <c r="GO465" s="10"/>
      <c r="GP465" s="10"/>
      <c r="GQ465" s="10"/>
      <c r="GR465" s="10"/>
      <c r="GS465" s="10"/>
      <c r="GT465" s="10"/>
      <c r="GU465" s="10"/>
      <c r="GV465" s="10"/>
      <c r="GW465" s="10"/>
      <c r="GX465" s="10"/>
      <c r="GY465" s="10"/>
      <c r="GZ465" s="10"/>
      <c r="HA465" s="10"/>
      <c r="HB465" s="10"/>
      <c r="HC465" s="10"/>
      <c r="HD465" s="10"/>
      <c r="HE465" s="10"/>
      <c r="HF465" s="10"/>
      <c r="HG465" s="10"/>
      <c r="HH465" s="10"/>
      <c r="HI465" s="10"/>
      <c r="HJ465" s="10"/>
      <c r="HK465" s="10"/>
      <c r="HL465" s="10"/>
      <c r="HM465" s="10"/>
      <c r="HN465" s="10"/>
      <c r="HO465" s="10"/>
      <c r="HP465" s="10"/>
      <c r="HQ465" s="10"/>
      <c r="HR465" s="10"/>
      <c r="HS465" s="10"/>
      <c r="HT465" s="10"/>
      <c r="HU465" s="10"/>
      <c r="HV465" s="10"/>
      <c r="HW465" s="10"/>
      <c r="HX465" s="10"/>
      <c r="HY465" s="10"/>
      <c r="HZ465" s="10"/>
      <c r="IA465" s="10"/>
      <c r="IB465" s="10"/>
      <c r="IC465" s="10"/>
      <c r="ID465" s="10"/>
      <c r="IE465" s="10"/>
      <c r="IF465" s="10"/>
      <c r="IG465" s="10"/>
      <c r="IH465" s="10"/>
      <c r="II465" s="10"/>
      <c r="IJ465" s="10"/>
      <c r="IK465" s="10"/>
      <c r="IL465" s="10"/>
      <c r="IM465" s="10"/>
      <c r="IN465" s="10"/>
      <c r="IO465" s="10"/>
      <c r="IP465" s="10"/>
      <c r="IQ465" s="10"/>
      <c r="IR465" s="10"/>
      <c r="IS465" s="10"/>
      <c r="IT465" s="10"/>
      <c r="IU465" s="10"/>
      <c r="IV465" s="10"/>
      <c r="IW465" s="10"/>
      <c r="IX465" s="10"/>
    </row>
    <row r="466" spans="1:258"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354"/>
      <c r="AA466" s="354"/>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c r="DQ466" s="10"/>
      <c r="DR466" s="10"/>
      <c r="DS466" s="10"/>
      <c r="DT466" s="10"/>
      <c r="DU466" s="10"/>
      <c r="DV466" s="10"/>
      <c r="DW466" s="10"/>
      <c r="DX466" s="10"/>
      <c r="DY466" s="10"/>
      <c r="DZ466" s="10"/>
      <c r="EA466" s="10"/>
      <c r="EB466" s="10"/>
      <c r="EC466" s="10"/>
      <c r="ED466" s="10"/>
      <c r="EE466" s="10"/>
      <c r="EF466" s="10"/>
      <c r="EG466" s="10"/>
      <c r="EH466" s="10"/>
      <c r="EI466" s="10"/>
      <c r="EJ466" s="10"/>
      <c r="EK466" s="10"/>
      <c r="EL466" s="10"/>
      <c r="EM466" s="10"/>
      <c r="EN466" s="10"/>
      <c r="EO466" s="10"/>
      <c r="EP466" s="10"/>
      <c r="EQ466" s="10"/>
      <c r="ER466" s="10"/>
      <c r="ES466" s="10"/>
      <c r="ET466" s="10"/>
      <c r="EU466" s="10"/>
      <c r="EV466" s="10"/>
      <c r="EW466" s="10"/>
      <c r="EX466" s="10"/>
      <c r="EY466" s="10"/>
      <c r="EZ466" s="10"/>
      <c r="FA466" s="10"/>
      <c r="FB466" s="10"/>
      <c r="FC466" s="10"/>
      <c r="FD466" s="10"/>
      <c r="FE466" s="10"/>
      <c r="FF466" s="10"/>
      <c r="FG466" s="10"/>
      <c r="FH466" s="10"/>
      <c r="FI466" s="10"/>
      <c r="FJ466" s="10"/>
      <c r="FK466" s="10"/>
      <c r="FL466" s="10"/>
      <c r="FM466" s="10"/>
      <c r="FN466" s="10"/>
      <c r="FO466" s="10"/>
      <c r="FP466" s="10"/>
      <c r="FQ466" s="10"/>
      <c r="FR466" s="10"/>
      <c r="FS466" s="10"/>
      <c r="FT466" s="10"/>
      <c r="FU466" s="10"/>
      <c r="FV466" s="10"/>
      <c r="FW466" s="10"/>
      <c r="FX466" s="10"/>
      <c r="FY466" s="10"/>
      <c r="FZ466" s="10"/>
      <c r="GA466" s="10"/>
      <c r="GB466" s="10"/>
      <c r="GC466" s="10"/>
      <c r="GD466" s="10"/>
      <c r="GE466" s="10"/>
      <c r="GF466" s="10"/>
      <c r="GG466" s="10"/>
      <c r="GH466" s="10"/>
      <c r="GI466" s="10"/>
      <c r="GJ466" s="10"/>
      <c r="GK466" s="10"/>
      <c r="GL466" s="10"/>
      <c r="GM466" s="10"/>
      <c r="GN466" s="10"/>
      <c r="GO466" s="10"/>
      <c r="GP466" s="10"/>
      <c r="GQ466" s="10"/>
      <c r="GR466" s="10"/>
      <c r="GS466" s="10"/>
      <c r="GT466" s="10"/>
      <c r="GU466" s="10"/>
      <c r="GV466" s="10"/>
      <c r="GW466" s="10"/>
      <c r="GX466" s="10"/>
      <c r="GY466" s="10"/>
      <c r="GZ466" s="10"/>
      <c r="HA466" s="10"/>
      <c r="HB466" s="10"/>
      <c r="HC466" s="10"/>
      <c r="HD466" s="10"/>
      <c r="HE466" s="10"/>
      <c r="HF466" s="10"/>
      <c r="HG466" s="10"/>
      <c r="HH466" s="10"/>
      <c r="HI466" s="10"/>
      <c r="HJ466" s="10"/>
      <c r="HK466" s="10"/>
      <c r="HL466" s="10"/>
      <c r="HM466" s="10"/>
      <c r="HN466" s="10"/>
      <c r="HO466" s="10"/>
      <c r="HP466" s="10"/>
      <c r="HQ466" s="10"/>
      <c r="HR466" s="10"/>
      <c r="HS466" s="10"/>
      <c r="HT466" s="10"/>
      <c r="HU466" s="10"/>
      <c r="HV466" s="10"/>
      <c r="HW466" s="10"/>
      <c r="HX466" s="10"/>
      <c r="HY466" s="10"/>
      <c r="HZ466" s="10"/>
      <c r="IA466" s="10"/>
      <c r="IB466" s="10"/>
      <c r="IC466" s="10"/>
      <c r="ID466" s="10"/>
      <c r="IE466" s="10"/>
      <c r="IF466" s="10"/>
      <c r="IG466" s="10"/>
      <c r="IH466" s="10"/>
      <c r="II466" s="10"/>
      <c r="IJ466" s="10"/>
      <c r="IK466" s="10"/>
      <c r="IL466" s="10"/>
      <c r="IM466" s="10"/>
      <c r="IN466" s="10"/>
      <c r="IO466" s="10"/>
      <c r="IP466" s="10"/>
      <c r="IQ466" s="10"/>
      <c r="IR466" s="10"/>
      <c r="IS466" s="10"/>
      <c r="IT466" s="10"/>
      <c r="IU466" s="10"/>
      <c r="IV466" s="10"/>
      <c r="IW466" s="10"/>
      <c r="IX466" s="10"/>
    </row>
    <row r="467" spans="1:258"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354"/>
      <c r="AA467" s="354"/>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c r="DQ467" s="10"/>
      <c r="DR467" s="10"/>
      <c r="DS467" s="10"/>
      <c r="DT467" s="10"/>
      <c r="DU467" s="10"/>
      <c r="DV467" s="10"/>
      <c r="DW467" s="10"/>
      <c r="DX467" s="10"/>
      <c r="DY467" s="10"/>
      <c r="DZ467" s="10"/>
      <c r="EA467" s="10"/>
      <c r="EB467" s="10"/>
      <c r="EC467" s="10"/>
      <c r="ED467" s="10"/>
      <c r="EE467" s="10"/>
      <c r="EF467" s="10"/>
      <c r="EG467" s="10"/>
      <c r="EH467" s="10"/>
      <c r="EI467" s="10"/>
      <c r="EJ467" s="10"/>
      <c r="EK467" s="10"/>
      <c r="EL467" s="10"/>
      <c r="EM467" s="10"/>
      <c r="EN467" s="10"/>
      <c r="EO467" s="10"/>
      <c r="EP467" s="10"/>
      <c r="EQ467" s="10"/>
      <c r="ER467" s="10"/>
      <c r="ES467" s="10"/>
      <c r="ET467" s="10"/>
      <c r="EU467" s="10"/>
      <c r="EV467" s="10"/>
      <c r="EW467" s="10"/>
      <c r="EX467" s="10"/>
      <c r="EY467" s="10"/>
      <c r="EZ467" s="10"/>
      <c r="FA467" s="10"/>
      <c r="FB467" s="10"/>
      <c r="FC467" s="10"/>
      <c r="FD467" s="10"/>
      <c r="FE467" s="10"/>
      <c r="FF467" s="10"/>
      <c r="FG467" s="10"/>
      <c r="FH467" s="10"/>
      <c r="FI467" s="10"/>
      <c r="FJ467" s="10"/>
      <c r="FK467" s="10"/>
      <c r="FL467" s="10"/>
      <c r="FM467" s="10"/>
      <c r="FN467" s="10"/>
      <c r="FO467" s="10"/>
      <c r="FP467" s="10"/>
      <c r="FQ467" s="10"/>
      <c r="FR467" s="10"/>
      <c r="FS467" s="10"/>
      <c r="FT467" s="10"/>
      <c r="FU467" s="10"/>
      <c r="FV467" s="10"/>
      <c r="FW467" s="10"/>
      <c r="FX467" s="10"/>
      <c r="FY467" s="10"/>
      <c r="FZ467" s="10"/>
      <c r="GA467" s="10"/>
      <c r="GB467" s="10"/>
      <c r="GC467" s="10"/>
      <c r="GD467" s="10"/>
      <c r="GE467" s="10"/>
      <c r="GF467" s="10"/>
      <c r="GG467" s="10"/>
      <c r="GH467" s="10"/>
      <c r="GI467" s="10"/>
      <c r="GJ467" s="10"/>
      <c r="GK467" s="10"/>
      <c r="GL467" s="10"/>
      <c r="GM467" s="10"/>
      <c r="GN467" s="10"/>
      <c r="GO467" s="10"/>
      <c r="GP467" s="10"/>
      <c r="GQ467" s="10"/>
      <c r="GR467" s="10"/>
      <c r="GS467" s="10"/>
      <c r="GT467" s="10"/>
      <c r="GU467" s="10"/>
      <c r="GV467" s="10"/>
      <c r="GW467" s="10"/>
      <c r="GX467" s="10"/>
      <c r="GY467" s="10"/>
      <c r="GZ467" s="10"/>
      <c r="HA467" s="10"/>
      <c r="HB467" s="10"/>
      <c r="HC467" s="10"/>
      <c r="HD467" s="10"/>
      <c r="HE467" s="10"/>
      <c r="HF467" s="10"/>
      <c r="HG467" s="10"/>
      <c r="HH467" s="10"/>
      <c r="HI467" s="10"/>
      <c r="HJ467" s="10"/>
      <c r="HK467" s="10"/>
      <c r="HL467" s="10"/>
      <c r="HM467" s="10"/>
      <c r="HN467" s="10"/>
      <c r="HO467" s="10"/>
      <c r="HP467" s="10"/>
      <c r="HQ467" s="10"/>
      <c r="HR467" s="10"/>
      <c r="HS467" s="10"/>
      <c r="HT467" s="10"/>
      <c r="HU467" s="10"/>
      <c r="HV467" s="10"/>
      <c r="HW467" s="10"/>
      <c r="HX467" s="10"/>
      <c r="HY467" s="10"/>
      <c r="HZ467" s="10"/>
      <c r="IA467" s="10"/>
      <c r="IB467" s="10"/>
      <c r="IC467" s="10"/>
      <c r="ID467" s="10"/>
      <c r="IE467" s="10"/>
      <c r="IF467" s="10"/>
      <c r="IG467" s="10"/>
      <c r="IH467" s="10"/>
      <c r="II467" s="10"/>
      <c r="IJ467" s="10"/>
      <c r="IK467" s="10"/>
      <c r="IL467" s="10"/>
      <c r="IM467" s="10"/>
      <c r="IN467" s="10"/>
      <c r="IO467" s="10"/>
      <c r="IP467" s="10"/>
      <c r="IQ467" s="10"/>
      <c r="IR467" s="10"/>
      <c r="IS467" s="10"/>
      <c r="IT467" s="10"/>
      <c r="IU467" s="10"/>
      <c r="IV467" s="10"/>
      <c r="IW467" s="10"/>
      <c r="IX467" s="10"/>
    </row>
    <row r="468" spans="1:258"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354"/>
      <c r="AA468" s="354"/>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c r="DQ468" s="10"/>
      <c r="DR468" s="10"/>
      <c r="DS468" s="10"/>
      <c r="DT468" s="10"/>
      <c r="DU468" s="10"/>
      <c r="DV468" s="10"/>
      <c r="DW468" s="10"/>
      <c r="DX468" s="10"/>
      <c r="DY468" s="10"/>
      <c r="DZ468" s="10"/>
      <c r="EA468" s="10"/>
      <c r="EB468" s="10"/>
      <c r="EC468" s="10"/>
      <c r="ED468" s="10"/>
      <c r="EE468" s="10"/>
      <c r="EF468" s="10"/>
      <c r="EG468" s="10"/>
      <c r="EH468" s="10"/>
      <c r="EI468" s="10"/>
      <c r="EJ468" s="10"/>
      <c r="EK468" s="10"/>
      <c r="EL468" s="10"/>
      <c r="EM468" s="10"/>
      <c r="EN468" s="10"/>
      <c r="EO468" s="10"/>
      <c r="EP468" s="10"/>
      <c r="EQ468" s="10"/>
      <c r="ER468" s="10"/>
      <c r="ES468" s="10"/>
      <c r="ET468" s="10"/>
      <c r="EU468" s="10"/>
      <c r="EV468" s="10"/>
      <c r="EW468" s="10"/>
      <c r="EX468" s="10"/>
      <c r="EY468" s="10"/>
      <c r="EZ468" s="10"/>
      <c r="FA468" s="10"/>
      <c r="FB468" s="10"/>
      <c r="FC468" s="10"/>
      <c r="FD468" s="10"/>
      <c r="FE468" s="10"/>
      <c r="FF468" s="10"/>
      <c r="FG468" s="10"/>
      <c r="FH468" s="10"/>
      <c r="FI468" s="10"/>
      <c r="FJ468" s="10"/>
      <c r="FK468" s="10"/>
      <c r="FL468" s="10"/>
      <c r="FM468" s="10"/>
      <c r="FN468" s="10"/>
      <c r="FO468" s="10"/>
      <c r="FP468" s="10"/>
      <c r="FQ468" s="10"/>
      <c r="FR468" s="10"/>
      <c r="FS468" s="10"/>
      <c r="FT468" s="10"/>
      <c r="FU468" s="10"/>
      <c r="FV468" s="10"/>
      <c r="FW468" s="10"/>
      <c r="FX468" s="10"/>
      <c r="FY468" s="10"/>
      <c r="FZ468" s="10"/>
      <c r="GA468" s="10"/>
      <c r="GB468" s="10"/>
      <c r="GC468" s="10"/>
      <c r="GD468" s="10"/>
      <c r="GE468" s="10"/>
      <c r="GF468" s="10"/>
      <c r="GG468" s="10"/>
      <c r="GH468" s="10"/>
      <c r="GI468" s="10"/>
      <c r="GJ468" s="10"/>
      <c r="GK468" s="10"/>
      <c r="GL468" s="10"/>
      <c r="GM468" s="10"/>
      <c r="GN468" s="10"/>
      <c r="GO468" s="10"/>
      <c r="GP468" s="10"/>
      <c r="GQ468" s="10"/>
      <c r="GR468" s="10"/>
      <c r="GS468" s="10"/>
      <c r="GT468" s="10"/>
      <c r="GU468" s="10"/>
      <c r="GV468" s="10"/>
      <c r="GW468" s="10"/>
      <c r="GX468" s="10"/>
      <c r="GY468" s="10"/>
      <c r="GZ468" s="10"/>
      <c r="HA468" s="10"/>
      <c r="HB468" s="10"/>
      <c r="HC468" s="10"/>
      <c r="HD468" s="10"/>
      <c r="HE468" s="10"/>
      <c r="HF468" s="10"/>
      <c r="HG468" s="10"/>
      <c r="HH468" s="10"/>
      <c r="HI468" s="10"/>
      <c r="HJ468" s="10"/>
      <c r="HK468" s="10"/>
      <c r="HL468" s="10"/>
      <c r="HM468" s="10"/>
      <c r="HN468" s="10"/>
      <c r="HO468" s="10"/>
      <c r="HP468" s="10"/>
      <c r="HQ468" s="10"/>
      <c r="HR468" s="10"/>
      <c r="HS468" s="10"/>
      <c r="HT468" s="10"/>
      <c r="HU468" s="10"/>
      <c r="HV468" s="10"/>
      <c r="HW468" s="10"/>
      <c r="HX468" s="10"/>
      <c r="HY468" s="10"/>
      <c r="HZ468" s="10"/>
      <c r="IA468" s="10"/>
      <c r="IB468" s="10"/>
      <c r="IC468" s="10"/>
      <c r="ID468" s="10"/>
      <c r="IE468" s="10"/>
      <c r="IF468" s="10"/>
      <c r="IG468" s="10"/>
      <c r="IH468" s="10"/>
      <c r="II468" s="10"/>
      <c r="IJ468" s="10"/>
      <c r="IK468" s="10"/>
      <c r="IL468" s="10"/>
      <c r="IM468" s="10"/>
      <c r="IN468" s="10"/>
      <c r="IO468" s="10"/>
      <c r="IP468" s="10"/>
      <c r="IQ468" s="10"/>
      <c r="IR468" s="10"/>
      <c r="IS468" s="10"/>
      <c r="IT468" s="10"/>
      <c r="IU468" s="10"/>
      <c r="IV468" s="10"/>
      <c r="IW468" s="10"/>
      <c r="IX468" s="10"/>
    </row>
    <row r="469" spans="1:258"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354"/>
      <c r="AA469" s="354"/>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c r="DQ469" s="10"/>
      <c r="DR469" s="10"/>
      <c r="DS469" s="10"/>
      <c r="DT469" s="10"/>
      <c r="DU469" s="10"/>
      <c r="DV469" s="10"/>
      <c r="DW469" s="10"/>
      <c r="DX469" s="10"/>
      <c r="DY469" s="10"/>
      <c r="DZ469" s="10"/>
      <c r="EA469" s="10"/>
      <c r="EB469" s="10"/>
      <c r="EC469" s="10"/>
      <c r="ED469" s="10"/>
      <c r="EE469" s="10"/>
      <c r="EF469" s="10"/>
      <c r="EG469" s="10"/>
      <c r="EH469" s="10"/>
      <c r="EI469" s="10"/>
      <c r="EJ469" s="10"/>
      <c r="EK469" s="10"/>
      <c r="EL469" s="10"/>
      <c r="EM469" s="10"/>
      <c r="EN469" s="10"/>
      <c r="EO469" s="10"/>
      <c r="EP469" s="10"/>
      <c r="EQ469" s="10"/>
      <c r="ER469" s="10"/>
      <c r="ES469" s="10"/>
      <c r="ET469" s="10"/>
      <c r="EU469" s="10"/>
      <c r="EV469" s="10"/>
      <c r="EW469" s="10"/>
      <c r="EX469" s="10"/>
      <c r="EY469" s="10"/>
      <c r="EZ469" s="10"/>
      <c r="FA469" s="10"/>
      <c r="FB469" s="10"/>
      <c r="FC469" s="10"/>
      <c r="FD469" s="10"/>
      <c r="FE469" s="10"/>
      <c r="FF469" s="10"/>
      <c r="FG469" s="10"/>
      <c r="FH469" s="10"/>
      <c r="FI469" s="10"/>
      <c r="FJ469" s="10"/>
      <c r="FK469" s="10"/>
      <c r="FL469" s="10"/>
      <c r="FM469" s="10"/>
      <c r="FN469" s="10"/>
      <c r="FO469" s="10"/>
      <c r="FP469" s="10"/>
      <c r="FQ469" s="10"/>
      <c r="FR469" s="10"/>
      <c r="FS469" s="10"/>
      <c r="FT469" s="10"/>
      <c r="FU469" s="10"/>
      <c r="FV469" s="10"/>
      <c r="FW469" s="10"/>
      <c r="FX469" s="10"/>
      <c r="FY469" s="10"/>
      <c r="FZ469" s="10"/>
      <c r="GA469" s="10"/>
      <c r="GB469" s="10"/>
      <c r="GC469" s="10"/>
      <c r="GD469" s="10"/>
      <c r="GE469" s="10"/>
      <c r="GF469" s="10"/>
      <c r="GG469" s="10"/>
      <c r="GH469" s="10"/>
      <c r="GI469" s="10"/>
      <c r="GJ469" s="10"/>
      <c r="GK469" s="10"/>
      <c r="GL469" s="10"/>
      <c r="GM469" s="10"/>
      <c r="GN469" s="10"/>
      <c r="GO469" s="10"/>
      <c r="GP469" s="10"/>
      <c r="GQ469" s="10"/>
      <c r="GR469" s="10"/>
      <c r="GS469" s="10"/>
      <c r="GT469" s="10"/>
      <c r="GU469" s="10"/>
      <c r="GV469" s="10"/>
      <c r="GW469" s="10"/>
      <c r="GX469" s="10"/>
      <c r="GY469" s="10"/>
      <c r="GZ469" s="10"/>
      <c r="HA469" s="10"/>
      <c r="HB469" s="10"/>
      <c r="HC469" s="10"/>
      <c r="HD469" s="10"/>
      <c r="HE469" s="10"/>
      <c r="HF469" s="10"/>
      <c r="HG469" s="10"/>
      <c r="HH469" s="10"/>
      <c r="HI469" s="10"/>
      <c r="HJ469" s="10"/>
      <c r="HK469" s="10"/>
      <c r="HL469" s="10"/>
      <c r="HM469" s="10"/>
      <c r="HN469" s="10"/>
      <c r="HO469" s="10"/>
      <c r="HP469" s="10"/>
      <c r="HQ469" s="10"/>
      <c r="HR469" s="10"/>
      <c r="HS469" s="10"/>
      <c r="HT469" s="10"/>
      <c r="HU469" s="10"/>
      <c r="HV469" s="10"/>
      <c r="HW469" s="10"/>
      <c r="HX469" s="10"/>
      <c r="HY469" s="10"/>
      <c r="HZ469" s="10"/>
      <c r="IA469" s="10"/>
      <c r="IB469" s="10"/>
      <c r="IC469" s="10"/>
      <c r="ID469" s="10"/>
      <c r="IE469" s="10"/>
      <c r="IF469" s="10"/>
      <c r="IG469" s="10"/>
      <c r="IH469" s="10"/>
      <c r="II469" s="10"/>
      <c r="IJ469" s="10"/>
      <c r="IK469" s="10"/>
      <c r="IL469" s="10"/>
      <c r="IM469" s="10"/>
      <c r="IN469" s="10"/>
      <c r="IO469" s="10"/>
      <c r="IP469" s="10"/>
      <c r="IQ469" s="10"/>
      <c r="IR469" s="10"/>
      <c r="IS469" s="10"/>
      <c r="IT469" s="10"/>
      <c r="IU469" s="10"/>
      <c r="IV469" s="10"/>
      <c r="IW469" s="10"/>
      <c r="IX469" s="10"/>
    </row>
    <row r="470" spans="1:258"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354"/>
      <c r="AA470" s="354"/>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0"/>
      <c r="EV470" s="10"/>
      <c r="EW470" s="10"/>
      <c r="EX470" s="10"/>
      <c r="EY470" s="10"/>
      <c r="EZ470" s="10"/>
      <c r="FA470" s="10"/>
      <c r="FB470" s="10"/>
      <c r="FC470" s="10"/>
      <c r="FD470" s="10"/>
      <c r="FE470" s="10"/>
      <c r="FF470" s="10"/>
      <c r="FG470" s="10"/>
      <c r="FH470" s="10"/>
      <c r="FI470" s="10"/>
      <c r="FJ470" s="10"/>
      <c r="FK470" s="10"/>
      <c r="FL470" s="10"/>
      <c r="FM470" s="10"/>
      <c r="FN470" s="10"/>
      <c r="FO470" s="10"/>
      <c r="FP470" s="10"/>
      <c r="FQ470" s="10"/>
      <c r="FR470" s="10"/>
      <c r="FS470" s="10"/>
      <c r="FT470" s="10"/>
      <c r="FU470" s="10"/>
      <c r="FV470" s="10"/>
      <c r="FW470" s="10"/>
      <c r="FX470" s="10"/>
      <c r="FY470" s="10"/>
      <c r="FZ470" s="10"/>
      <c r="GA470" s="10"/>
      <c r="GB470" s="10"/>
      <c r="GC470" s="10"/>
      <c r="GD470" s="10"/>
      <c r="GE470" s="10"/>
      <c r="GF470" s="10"/>
      <c r="GG470" s="10"/>
      <c r="GH470" s="10"/>
      <c r="GI470" s="10"/>
      <c r="GJ470" s="10"/>
      <c r="GK470" s="10"/>
      <c r="GL470" s="10"/>
      <c r="GM470" s="10"/>
      <c r="GN470" s="10"/>
      <c r="GO470" s="10"/>
      <c r="GP470" s="10"/>
      <c r="GQ470" s="10"/>
      <c r="GR470" s="10"/>
      <c r="GS470" s="10"/>
      <c r="GT470" s="10"/>
      <c r="GU470" s="10"/>
      <c r="GV470" s="10"/>
      <c r="GW470" s="10"/>
      <c r="GX470" s="10"/>
      <c r="GY470" s="10"/>
      <c r="GZ470" s="10"/>
      <c r="HA470" s="10"/>
      <c r="HB470" s="10"/>
      <c r="HC470" s="10"/>
      <c r="HD470" s="10"/>
      <c r="HE470" s="10"/>
      <c r="HF470" s="10"/>
      <c r="HG470" s="10"/>
      <c r="HH470" s="10"/>
      <c r="HI470" s="10"/>
      <c r="HJ470" s="10"/>
      <c r="HK470" s="10"/>
      <c r="HL470" s="10"/>
      <c r="HM470" s="10"/>
      <c r="HN470" s="10"/>
      <c r="HO470" s="10"/>
      <c r="HP470" s="10"/>
      <c r="HQ470" s="10"/>
      <c r="HR470" s="10"/>
      <c r="HS470" s="10"/>
      <c r="HT470" s="10"/>
      <c r="HU470" s="10"/>
      <c r="HV470" s="10"/>
      <c r="HW470" s="10"/>
      <c r="HX470" s="10"/>
      <c r="HY470" s="10"/>
      <c r="HZ470" s="10"/>
      <c r="IA470" s="10"/>
      <c r="IB470" s="10"/>
      <c r="IC470" s="10"/>
      <c r="ID470" s="10"/>
      <c r="IE470" s="10"/>
      <c r="IF470" s="10"/>
      <c r="IG470" s="10"/>
      <c r="IH470" s="10"/>
      <c r="II470" s="10"/>
      <c r="IJ470" s="10"/>
      <c r="IK470" s="10"/>
      <c r="IL470" s="10"/>
      <c r="IM470" s="10"/>
      <c r="IN470" s="10"/>
      <c r="IO470" s="10"/>
      <c r="IP470" s="10"/>
      <c r="IQ470" s="10"/>
      <c r="IR470" s="10"/>
      <c r="IS470" s="10"/>
      <c r="IT470" s="10"/>
      <c r="IU470" s="10"/>
      <c r="IV470" s="10"/>
      <c r="IW470" s="10"/>
      <c r="IX470" s="10"/>
    </row>
    <row r="471" spans="1:258"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354"/>
      <c r="AA471" s="354"/>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c r="DQ471" s="10"/>
      <c r="DR471" s="10"/>
      <c r="DS471" s="10"/>
      <c r="DT471" s="10"/>
      <c r="DU471" s="10"/>
      <c r="DV471" s="10"/>
      <c r="DW471" s="10"/>
      <c r="DX471" s="10"/>
      <c r="DY471" s="10"/>
      <c r="DZ471" s="10"/>
      <c r="EA471" s="10"/>
      <c r="EB471" s="10"/>
      <c r="EC471" s="10"/>
      <c r="ED471" s="10"/>
      <c r="EE471" s="10"/>
      <c r="EF471" s="10"/>
      <c r="EG471" s="10"/>
      <c r="EH471" s="10"/>
      <c r="EI471" s="10"/>
      <c r="EJ471" s="10"/>
      <c r="EK471" s="10"/>
      <c r="EL471" s="10"/>
      <c r="EM471" s="10"/>
      <c r="EN471" s="10"/>
      <c r="EO471" s="10"/>
      <c r="EP471" s="10"/>
      <c r="EQ471" s="10"/>
      <c r="ER471" s="10"/>
      <c r="ES471" s="10"/>
      <c r="ET471" s="10"/>
      <c r="EU471" s="10"/>
      <c r="EV471" s="10"/>
      <c r="EW471" s="10"/>
      <c r="EX471" s="10"/>
      <c r="EY471" s="10"/>
      <c r="EZ471" s="10"/>
      <c r="FA471" s="10"/>
      <c r="FB471" s="10"/>
      <c r="FC471" s="10"/>
      <c r="FD471" s="10"/>
      <c r="FE471" s="10"/>
      <c r="FF471" s="10"/>
      <c r="FG471" s="10"/>
      <c r="FH471" s="10"/>
      <c r="FI471" s="10"/>
      <c r="FJ471" s="10"/>
      <c r="FK471" s="10"/>
      <c r="FL471" s="10"/>
      <c r="FM471" s="10"/>
      <c r="FN471" s="10"/>
      <c r="FO471" s="10"/>
      <c r="FP471" s="10"/>
      <c r="FQ471" s="10"/>
      <c r="FR471" s="10"/>
      <c r="FS471" s="10"/>
      <c r="FT471" s="10"/>
      <c r="FU471" s="10"/>
      <c r="FV471" s="10"/>
      <c r="FW471" s="10"/>
      <c r="FX471" s="10"/>
      <c r="FY471" s="10"/>
      <c r="FZ471" s="10"/>
      <c r="GA471" s="10"/>
      <c r="GB471" s="10"/>
      <c r="GC471" s="10"/>
      <c r="GD471" s="10"/>
      <c r="GE471" s="10"/>
      <c r="GF471" s="10"/>
      <c r="GG471" s="10"/>
      <c r="GH471" s="10"/>
      <c r="GI471" s="10"/>
      <c r="GJ471" s="10"/>
      <c r="GK471" s="10"/>
      <c r="GL471" s="10"/>
      <c r="GM471" s="10"/>
      <c r="GN471" s="10"/>
      <c r="GO471" s="10"/>
      <c r="GP471" s="10"/>
      <c r="GQ471" s="10"/>
      <c r="GR471" s="10"/>
      <c r="GS471" s="10"/>
      <c r="GT471" s="10"/>
      <c r="GU471" s="10"/>
      <c r="GV471" s="10"/>
      <c r="GW471" s="10"/>
      <c r="GX471" s="10"/>
      <c r="GY471" s="10"/>
      <c r="GZ471" s="10"/>
      <c r="HA471" s="10"/>
      <c r="HB471" s="10"/>
      <c r="HC471" s="10"/>
      <c r="HD471" s="10"/>
      <c r="HE471" s="10"/>
      <c r="HF471" s="10"/>
      <c r="HG471" s="10"/>
      <c r="HH471" s="10"/>
      <c r="HI471" s="10"/>
      <c r="HJ471" s="10"/>
      <c r="HK471" s="10"/>
      <c r="HL471" s="10"/>
      <c r="HM471" s="10"/>
      <c r="HN471" s="10"/>
      <c r="HO471" s="10"/>
      <c r="HP471" s="10"/>
      <c r="HQ471" s="10"/>
      <c r="HR471" s="10"/>
      <c r="HS471" s="10"/>
      <c r="HT471" s="10"/>
      <c r="HU471" s="10"/>
      <c r="HV471" s="10"/>
      <c r="HW471" s="10"/>
      <c r="HX471" s="10"/>
      <c r="HY471" s="10"/>
      <c r="HZ471" s="10"/>
      <c r="IA471" s="10"/>
      <c r="IB471" s="10"/>
      <c r="IC471" s="10"/>
      <c r="ID471" s="10"/>
      <c r="IE471" s="10"/>
      <c r="IF471" s="10"/>
      <c r="IG471" s="10"/>
      <c r="IH471" s="10"/>
      <c r="II471" s="10"/>
      <c r="IJ471" s="10"/>
      <c r="IK471" s="10"/>
      <c r="IL471" s="10"/>
      <c r="IM471" s="10"/>
      <c r="IN471" s="10"/>
      <c r="IO471" s="10"/>
      <c r="IP471" s="10"/>
      <c r="IQ471" s="10"/>
      <c r="IR471" s="10"/>
      <c r="IS471" s="10"/>
      <c r="IT471" s="10"/>
      <c r="IU471" s="10"/>
      <c r="IV471" s="10"/>
      <c r="IW471" s="10"/>
      <c r="IX471" s="10"/>
    </row>
    <row r="472" spans="1:258"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354"/>
      <c r="AA472" s="354"/>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c r="DQ472" s="10"/>
      <c r="DR472" s="10"/>
      <c r="DS472" s="10"/>
      <c r="DT472" s="10"/>
      <c r="DU472" s="10"/>
      <c r="DV472" s="10"/>
      <c r="DW472" s="10"/>
      <c r="DX472" s="10"/>
      <c r="DY472" s="10"/>
      <c r="DZ472" s="10"/>
      <c r="EA472" s="10"/>
      <c r="EB472" s="10"/>
      <c r="EC472" s="10"/>
      <c r="ED472" s="10"/>
      <c r="EE472" s="10"/>
      <c r="EF472" s="10"/>
      <c r="EG472" s="10"/>
      <c r="EH472" s="10"/>
      <c r="EI472" s="10"/>
      <c r="EJ472" s="10"/>
      <c r="EK472" s="10"/>
      <c r="EL472" s="10"/>
      <c r="EM472" s="10"/>
      <c r="EN472" s="10"/>
      <c r="EO472" s="10"/>
      <c r="EP472" s="10"/>
      <c r="EQ472" s="10"/>
      <c r="ER472" s="10"/>
      <c r="ES472" s="10"/>
      <c r="ET472" s="10"/>
      <c r="EU472" s="10"/>
      <c r="EV472" s="10"/>
      <c r="EW472" s="10"/>
      <c r="EX472" s="10"/>
      <c r="EY472" s="10"/>
      <c r="EZ472" s="10"/>
      <c r="FA472" s="10"/>
      <c r="FB472" s="10"/>
      <c r="FC472" s="10"/>
      <c r="FD472" s="10"/>
      <c r="FE472" s="10"/>
      <c r="FF472" s="10"/>
      <c r="FG472" s="10"/>
      <c r="FH472" s="10"/>
      <c r="FI472" s="10"/>
      <c r="FJ472" s="10"/>
      <c r="FK472" s="10"/>
      <c r="FL472" s="10"/>
      <c r="FM472" s="10"/>
      <c r="FN472" s="10"/>
      <c r="FO472" s="10"/>
      <c r="FP472" s="10"/>
      <c r="FQ472" s="10"/>
      <c r="FR472" s="10"/>
      <c r="FS472" s="10"/>
      <c r="FT472" s="10"/>
      <c r="FU472" s="10"/>
      <c r="FV472" s="10"/>
      <c r="FW472" s="10"/>
      <c r="FX472" s="10"/>
      <c r="FY472" s="10"/>
      <c r="FZ472" s="10"/>
      <c r="GA472" s="10"/>
      <c r="GB472" s="10"/>
      <c r="GC472" s="10"/>
      <c r="GD472" s="10"/>
      <c r="GE472" s="10"/>
      <c r="GF472" s="10"/>
      <c r="GG472" s="10"/>
      <c r="GH472" s="10"/>
      <c r="GI472" s="10"/>
      <c r="GJ472" s="10"/>
      <c r="GK472" s="10"/>
      <c r="GL472" s="10"/>
      <c r="GM472" s="10"/>
      <c r="GN472" s="10"/>
      <c r="GO472" s="10"/>
      <c r="GP472" s="10"/>
      <c r="GQ472" s="10"/>
      <c r="GR472" s="10"/>
      <c r="GS472" s="10"/>
      <c r="GT472" s="10"/>
      <c r="GU472" s="10"/>
      <c r="GV472" s="10"/>
      <c r="GW472" s="10"/>
      <c r="GX472" s="10"/>
      <c r="GY472" s="10"/>
      <c r="GZ472" s="10"/>
      <c r="HA472" s="10"/>
      <c r="HB472" s="10"/>
      <c r="HC472" s="10"/>
      <c r="HD472" s="10"/>
      <c r="HE472" s="10"/>
      <c r="HF472" s="10"/>
      <c r="HG472" s="10"/>
      <c r="HH472" s="10"/>
      <c r="HI472" s="10"/>
      <c r="HJ472" s="10"/>
      <c r="HK472" s="10"/>
      <c r="HL472" s="10"/>
      <c r="HM472" s="10"/>
      <c r="HN472" s="10"/>
      <c r="HO472" s="10"/>
      <c r="HP472" s="10"/>
      <c r="HQ472" s="10"/>
      <c r="HR472" s="10"/>
      <c r="HS472" s="10"/>
      <c r="HT472" s="10"/>
      <c r="HU472" s="10"/>
      <c r="HV472" s="10"/>
      <c r="HW472" s="10"/>
      <c r="HX472" s="10"/>
      <c r="HY472" s="10"/>
      <c r="HZ472" s="10"/>
      <c r="IA472" s="10"/>
      <c r="IB472" s="10"/>
      <c r="IC472" s="10"/>
      <c r="ID472" s="10"/>
      <c r="IE472" s="10"/>
      <c r="IF472" s="10"/>
      <c r="IG472" s="10"/>
      <c r="IH472" s="10"/>
      <c r="II472" s="10"/>
      <c r="IJ472" s="10"/>
      <c r="IK472" s="10"/>
      <c r="IL472" s="10"/>
      <c r="IM472" s="10"/>
      <c r="IN472" s="10"/>
      <c r="IO472" s="10"/>
      <c r="IP472" s="10"/>
      <c r="IQ472" s="10"/>
      <c r="IR472" s="10"/>
      <c r="IS472" s="10"/>
      <c r="IT472" s="10"/>
      <c r="IU472" s="10"/>
      <c r="IV472" s="10"/>
      <c r="IW472" s="10"/>
      <c r="IX472" s="10"/>
    </row>
    <row r="473" spans="1:258"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354"/>
      <c r="AA473" s="354"/>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c r="DQ473" s="10"/>
      <c r="DR473" s="10"/>
      <c r="DS473" s="10"/>
      <c r="DT473" s="10"/>
      <c r="DU473" s="10"/>
      <c r="DV473" s="10"/>
      <c r="DW473" s="10"/>
      <c r="DX473" s="10"/>
      <c r="DY473" s="10"/>
      <c r="DZ473" s="10"/>
      <c r="EA473" s="10"/>
      <c r="EB473" s="10"/>
      <c r="EC473" s="10"/>
      <c r="ED473" s="10"/>
      <c r="EE473" s="10"/>
      <c r="EF473" s="10"/>
      <c r="EG473" s="10"/>
      <c r="EH473" s="10"/>
      <c r="EI473" s="10"/>
      <c r="EJ473" s="10"/>
      <c r="EK473" s="10"/>
      <c r="EL473" s="10"/>
      <c r="EM473" s="10"/>
      <c r="EN473" s="10"/>
      <c r="EO473" s="10"/>
      <c r="EP473" s="10"/>
      <c r="EQ473" s="10"/>
      <c r="ER473" s="10"/>
      <c r="ES473" s="10"/>
      <c r="ET473" s="10"/>
      <c r="EU473" s="10"/>
      <c r="EV473" s="10"/>
      <c r="EW473" s="10"/>
      <c r="EX473" s="10"/>
      <c r="EY473" s="10"/>
      <c r="EZ473" s="10"/>
      <c r="FA473" s="10"/>
      <c r="FB473" s="10"/>
      <c r="FC473" s="10"/>
      <c r="FD473" s="10"/>
      <c r="FE473" s="10"/>
      <c r="FF473" s="10"/>
      <c r="FG473" s="10"/>
      <c r="FH473" s="10"/>
      <c r="FI473" s="10"/>
      <c r="FJ473" s="10"/>
      <c r="FK473" s="10"/>
      <c r="FL473" s="10"/>
      <c r="FM473" s="10"/>
      <c r="FN473" s="10"/>
      <c r="FO473" s="10"/>
      <c r="FP473" s="10"/>
      <c r="FQ473" s="10"/>
      <c r="FR473" s="10"/>
      <c r="FS473" s="10"/>
      <c r="FT473" s="10"/>
      <c r="FU473" s="10"/>
      <c r="FV473" s="10"/>
      <c r="FW473" s="10"/>
      <c r="FX473" s="10"/>
      <c r="FY473" s="10"/>
      <c r="FZ473" s="10"/>
      <c r="GA473" s="10"/>
      <c r="GB473" s="10"/>
      <c r="GC473" s="10"/>
      <c r="GD473" s="10"/>
      <c r="GE473" s="10"/>
      <c r="GF473" s="10"/>
      <c r="GG473" s="10"/>
      <c r="GH473" s="10"/>
      <c r="GI473" s="10"/>
      <c r="GJ473" s="10"/>
      <c r="GK473" s="10"/>
      <c r="GL473" s="10"/>
      <c r="GM473" s="10"/>
      <c r="GN473" s="10"/>
      <c r="GO473" s="10"/>
      <c r="GP473" s="10"/>
      <c r="GQ473" s="10"/>
      <c r="GR473" s="10"/>
      <c r="GS473" s="10"/>
      <c r="GT473" s="10"/>
      <c r="GU473" s="10"/>
      <c r="GV473" s="10"/>
      <c r="GW473" s="10"/>
      <c r="GX473" s="10"/>
      <c r="GY473" s="10"/>
      <c r="GZ473" s="10"/>
      <c r="HA473" s="10"/>
      <c r="HB473" s="10"/>
      <c r="HC473" s="10"/>
      <c r="HD473" s="10"/>
      <c r="HE473" s="10"/>
      <c r="HF473" s="10"/>
      <c r="HG473" s="10"/>
      <c r="HH473" s="10"/>
      <c r="HI473" s="10"/>
      <c r="HJ473" s="10"/>
      <c r="HK473" s="10"/>
      <c r="HL473" s="10"/>
      <c r="HM473" s="10"/>
      <c r="HN473" s="10"/>
      <c r="HO473" s="10"/>
      <c r="HP473" s="10"/>
      <c r="HQ473" s="10"/>
      <c r="HR473" s="10"/>
      <c r="HS473" s="10"/>
      <c r="HT473" s="10"/>
      <c r="HU473" s="10"/>
      <c r="HV473" s="10"/>
      <c r="HW473" s="10"/>
      <c r="HX473" s="10"/>
      <c r="HY473" s="10"/>
      <c r="HZ473" s="10"/>
      <c r="IA473" s="10"/>
      <c r="IB473" s="10"/>
      <c r="IC473" s="10"/>
      <c r="ID473" s="10"/>
      <c r="IE473" s="10"/>
      <c r="IF473" s="10"/>
      <c r="IG473" s="10"/>
      <c r="IH473" s="10"/>
      <c r="II473" s="10"/>
      <c r="IJ473" s="10"/>
      <c r="IK473" s="10"/>
      <c r="IL473" s="10"/>
      <c r="IM473" s="10"/>
      <c r="IN473" s="10"/>
      <c r="IO473" s="10"/>
      <c r="IP473" s="10"/>
      <c r="IQ473" s="10"/>
      <c r="IR473" s="10"/>
      <c r="IS473" s="10"/>
      <c r="IT473" s="10"/>
      <c r="IU473" s="10"/>
      <c r="IV473" s="10"/>
      <c r="IW473" s="10"/>
      <c r="IX473" s="10"/>
    </row>
    <row r="474" spans="1:258"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354"/>
      <c r="AA474" s="354"/>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c r="DQ474" s="10"/>
      <c r="DR474" s="10"/>
      <c r="DS474" s="10"/>
      <c r="DT474" s="10"/>
      <c r="DU474" s="10"/>
      <c r="DV474" s="10"/>
      <c r="DW474" s="10"/>
      <c r="DX474" s="10"/>
      <c r="DY474" s="10"/>
      <c r="DZ474" s="10"/>
      <c r="EA474" s="10"/>
      <c r="EB474" s="10"/>
      <c r="EC474" s="10"/>
      <c r="ED474" s="10"/>
      <c r="EE474" s="10"/>
      <c r="EF474" s="10"/>
      <c r="EG474" s="10"/>
      <c r="EH474" s="10"/>
      <c r="EI474" s="10"/>
      <c r="EJ474" s="10"/>
      <c r="EK474" s="10"/>
      <c r="EL474" s="10"/>
      <c r="EM474" s="10"/>
      <c r="EN474" s="10"/>
      <c r="EO474" s="10"/>
      <c r="EP474" s="10"/>
      <c r="EQ474" s="10"/>
      <c r="ER474" s="10"/>
      <c r="ES474" s="10"/>
      <c r="ET474" s="10"/>
      <c r="EU474" s="10"/>
      <c r="EV474" s="10"/>
      <c r="EW474" s="10"/>
      <c r="EX474" s="10"/>
      <c r="EY474" s="10"/>
      <c r="EZ474" s="10"/>
      <c r="FA474" s="10"/>
      <c r="FB474" s="10"/>
      <c r="FC474" s="10"/>
      <c r="FD474" s="10"/>
      <c r="FE474" s="10"/>
      <c r="FF474" s="10"/>
      <c r="FG474" s="10"/>
      <c r="FH474" s="10"/>
      <c r="FI474" s="10"/>
      <c r="FJ474" s="10"/>
      <c r="FK474" s="10"/>
      <c r="FL474" s="10"/>
      <c r="FM474" s="10"/>
      <c r="FN474" s="10"/>
      <c r="FO474" s="10"/>
      <c r="FP474" s="10"/>
      <c r="FQ474" s="10"/>
      <c r="FR474" s="10"/>
      <c r="FS474" s="10"/>
      <c r="FT474" s="10"/>
      <c r="FU474" s="10"/>
      <c r="FV474" s="10"/>
      <c r="FW474" s="10"/>
      <c r="FX474" s="10"/>
      <c r="FY474" s="10"/>
      <c r="FZ474" s="10"/>
      <c r="GA474" s="10"/>
      <c r="GB474" s="10"/>
      <c r="GC474" s="10"/>
      <c r="GD474" s="10"/>
      <c r="GE474" s="10"/>
      <c r="GF474" s="10"/>
      <c r="GG474" s="10"/>
      <c r="GH474" s="10"/>
      <c r="GI474" s="10"/>
      <c r="GJ474" s="10"/>
      <c r="GK474" s="10"/>
      <c r="GL474" s="10"/>
      <c r="GM474" s="10"/>
      <c r="GN474" s="10"/>
      <c r="GO474" s="10"/>
      <c r="GP474" s="10"/>
      <c r="GQ474" s="10"/>
      <c r="GR474" s="10"/>
      <c r="GS474" s="10"/>
      <c r="GT474" s="10"/>
      <c r="GU474" s="10"/>
      <c r="GV474" s="10"/>
      <c r="GW474" s="10"/>
      <c r="GX474" s="10"/>
      <c r="GY474" s="10"/>
      <c r="GZ474" s="10"/>
      <c r="HA474" s="10"/>
      <c r="HB474" s="10"/>
      <c r="HC474" s="10"/>
      <c r="HD474" s="10"/>
      <c r="HE474" s="10"/>
      <c r="HF474" s="10"/>
      <c r="HG474" s="10"/>
      <c r="HH474" s="10"/>
      <c r="HI474" s="10"/>
      <c r="HJ474" s="10"/>
      <c r="HK474" s="10"/>
      <c r="HL474" s="10"/>
      <c r="HM474" s="10"/>
      <c r="HN474" s="10"/>
      <c r="HO474" s="10"/>
      <c r="HP474" s="10"/>
      <c r="HQ474" s="10"/>
      <c r="HR474" s="10"/>
      <c r="HS474" s="10"/>
      <c r="HT474" s="10"/>
      <c r="HU474" s="10"/>
      <c r="HV474" s="10"/>
      <c r="HW474" s="10"/>
      <c r="HX474" s="10"/>
      <c r="HY474" s="10"/>
      <c r="HZ474" s="10"/>
      <c r="IA474" s="10"/>
      <c r="IB474" s="10"/>
      <c r="IC474" s="10"/>
      <c r="ID474" s="10"/>
      <c r="IE474" s="10"/>
      <c r="IF474" s="10"/>
      <c r="IG474" s="10"/>
      <c r="IH474" s="10"/>
      <c r="II474" s="10"/>
      <c r="IJ474" s="10"/>
      <c r="IK474" s="10"/>
      <c r="IL474" s="10"/>
      <c r="IM474" s="10"/>
      <c r="IN474" s="10"/>
      <c r="IO474" s="10"/>
      <c r="IP474" s="10"/>
      <c r="IQ474" s="10"/>
      <c r="IR474" s="10"/>
      <c r="IS474" s="10"/>
      <c r="IT474" s="10"/>
      <c r="IU474" s="10"/>
      <c r="IV474" s="10"/>
      <c r="IW474" s="10"/>
      <c r="IX474" s="10"/>
    </row>
    <row r="475" spans="1:258"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354"/>
      <c r="AA475" s="354"/>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c r="DQ475" s="10"/>
      <c r="DR475" s="10"/>
      <c r="DS475" s="10"/>
      <c r="DT475" s="10"/>
      <c r="DU475" s="10"/>
      <c r="DV475" s="10"/>
      <c r="DW475" s="10"/>
      <c r="DX475" s="10"/>
      <c r="DY475" s="10"/>
      <c r="DZ475" s="10"/>
      <c r="EA475" s="10"/>
      <c r="EB475" s="10"/>
      <c r="EC475" s="10"/>
      <c r="ED475" s="10"/>
      <c r="EE475" s="10"/>
      <c r="EF475" s="10"/>
      <c r="EG475" s="10"/>
      <c r="EH475" s="10"/>
      <c r="EI475" s="10"/>
      <c r="EJ475" s="10"/>
      <c r="EK475" s="10"/>
      <c r="EL475" s="10"/>
      <c r="EM475" s="10"/>
      <c r="EN475" s="10"/>
      <c r="EO475" s="10"/>
      <c r="EP475" s="10"/>
      <c r="EQ475" s="10"/>
      <c r="ER475" s="10"/>
      <c r="ES475" s="10"/>
      <c r="ET475" s="10"/>
      <c r="EU475" s="10"/>
      <c r="EV475" s="10"/>
      <c r="EW475" s="10"/>
      <c r="EX475" s="10"/>
      <c r="EY475" s="10"/>
      <c r="EZ475" s="10"/>
      <c r="FA475" s="10"/>
      <c r="FB475" s="10"/>
      <c r="FC475" s="10"/>
      <c r="FD475" s="10"/>
      <c r="FE475" s="10"/>
      <c r="FF475" s="10"/>
      <c r="FG475" s="10"/>
      <c r="FH475" s="10"/>
      <c r="FI475" s="10"/>
      <c r="FJ475" s="10"/>
      <c r="FK475" s="10"/>
      <c r="FL475" s="10"/>
      <c r="FM475" s="10"/>
      <c r="FN475" s="10"/>
      <c r="FO475" s="10"/>
      <c r="FP475" s="10"/>
      <c r="FQ475" s="10"/>
      <c r="FR475" s="10"/>
      <c r="FS475" s="10"/>
      <c r="FT475" s="10"/>
      <c r="FU475" s="10"/>
      <c r="FV475" s="10"/>
      <c r="FW475" s="10"/>
      <c r="FX475" s="10"/>
      <c r="FY475" s="10"/>
      <c r="FZ475" s="10"/>
      <c r="GA475" s="10"/>
      <c r="GB475" s="10"/>
      <c r="GC475" s="10"/>
      <c r="GD475" s="10"/>
      <c r="GE475" s="10"/>
      <c r="GF475" s="10"/>
      <c r="GG475" s="10"/>
      <c r="GH475" s="10"/>
      <c r="GI475" s="10"/>
      <c r="GJ475" s="10"/>
      <c r="GK475" s="10"/>
      <c r="GL475" s="10"/>
      <c r="GM475" s="10"/>
      <c r="GN475" s="10"/>
      <c r="GO475" s="10"/>
      <c r="GP475" s="10"/>
      <c r="GQ475" s="10"/>
      <c r="GR475" s="10"/>
      <c r="GS475" s="10"/>
      <c r="GT475" s="10"/>
      <c r="GU475" s="10"/>
      <c r="GV475" s="10"/>
      <c r="GW475" s="10"/>
      <c r="GX475" s="10"/>
      <c r="GY475" s="10"/>
      <c r="GZ475" s="10"/>
      <c r="HA475" s="10"/>
      <c r="HB475" s="10"/>
      <c r="HC475" s="10"/>
      <c r="HD475" s="10"/>
      <c r="HE475" s="10"/>
      <c r="HF475" s="10"/>
      <c r="HG475" s="10"/>
      <c r="HH475" s="10"/>
      <c r="HI475" s="10"/>
      <c r="HJ475" s="10"/>
      <c r="HK475" s="10"/>
      <c r="HL475" s="10"/>
      <c r="HM475" s="10"/>
      <c r="HN475" s="10"/>
      <c r="HO475" s="10"/>
      <c r="HP475" s="10"/>
      <c r="HQ475" s="10"/>
      <c r="HR475" s="10"/>
      <c r="HS475" s="10"/>
      <c r="HT475" s="10"/>
      <c r="HU475" s="10"/>
      <c r="HV475" s="10"/>
      <c r="HW475" s="10"/>
      <c r="HX475" s="10"/>
      <c r="HY475" s="10"/>
      <c r="HZ475" s="10"/>
      <c r="IA475" s="10"/>
      <c r="IB475" s="10"/>
      <c r="IC475" s="10"/>
      <c r="ID475" s="10"/>
      <c r="IE475" s="10"/>
      <c r="IF475" s="10"/>
      <c r="IG475" s="10"/>
      <c r="IH475" s="10"/>
      <c r="II475" s="10"/>
      <c r="IJ475" s="10"/>
      <c r="IK475" s="10"/>
      <c r="IL475" s="10"/>
      <c r="IM475" s="10"/>
      <c r="IN475" s="10"/>
      <c r="IO475" s="10"/>
      <c r="IP475" s="10"/>
      <c r="IQ475" s="10"/>
      <c r="IR475" s="10"/>
      <c r="IS475" s="10"/>
      <c r="IT475" s="10"/>
      <c r="IU475" s="10"/>
      <c r="IV475" s="10"/>
      <c r="IW475" s="10"/>
      <c r="IX475" s="10"/>
    </row>
    <row r="476" spans="1:258"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354"/>
      <c r="AA476" s="354"/>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c r="DQ476" s="10"/>
      <c r="DR476" s="10"/>
      <c r="DS476" s="10"/>
      <c r="DT476" s="10"/>
      <c r="DU476" s="10"/>
      <c r="DV476" s="10"/>
      <c r="DW476" s="10"/>
      <c r="DX476" s="10"/>
      <c r="DY476" s="10"/>
      <c r="DZ476" s="10"/>
      <c r="EA476" s="10"/>
      <c r="EB476" s="10"/>
      <c r="EC476" s="10"/>
      <c r="ED476" s="10"/>
      <c r="EE476" s="10"/>
      <c r="EF476" s="10"/>
      <c r="EG476" s="10"/>
      <c r="EH476" s="10"/>
      <c r="EI476" s="10"/>
      <c r="EJ476" s="10"/>
      <c r="EK476" s="10"/>
      <c r="EL476" s="10"/>
      <c r="EM476" s="10"/>
      <c r="EN476" s="10"/>
      <c r="EO476" s="10"/>
      <c r="EP476" s="10"/>
      <c r="EQ476" s="10"/>
      <c r="ER476" s="10"/>
      <c r="ES476" s="10"/>
      <c r="ET476" s="10"/>
      <c r="EU476" s="10"/>
      <c r="EV476" s="10"/>
      <c r="EW476" s="10"/>
      <c r="EX476" s="10"/>
      <c r="EY476" s="10"/>
      <c r="EZ476" s="10"/>
      <c r="FA476" s="10"/>
      <c r="FB476" s="10"/>
      <c r="FC476" s="10"/>
      <c r="FD476" s="10"/>
      <c r="FE476" s="10"/>
      <c r="FF476" s="10"/>
      <c r="FG476" s="10"/>
      <c r="FH476" s="10"/>
      <c r="FI476" s="10"/>
      <c r="FJ476" s="10"/>
      <c r="FK476" s="10"/>
      <c r="FL476" s="10"/>
      <c r="FM476" s="10"/>
      <c r="FN476" s="10"/>
      <c r="FO476" s="10"/>
      <c r="FP476" s="10"/>
      <c r="FQ476" s="10"/>
      <c r="FR476" s="10"/>
      <c r="FS476" s="10"/>
      <c r="FT476" s="10"/>
      <c r="FU476" s="10"/>
      <c r="FV476" s="10"/>
      <c r="FW476" s="10"/>
      <c r="FX476" s="10"/>
      <c r="FY476" s="10"/>
      <c r="FZ476" s="10"/>
      <c r="GA476" s="10"/>
      <c r="GB476" s="10"/>
      <c r="GC476" s="10"/>
      <c r="GD476" s="10"/>
      <c r="GE476" s="10"/>
      <c r="GF476" s="10"/>
      <c r="GG476" s="10"/>
      <c r="GH476" s="10"/>
      <c r="GI476" s="10"/>
      <c r="GJ476" s="10"/>
      <c r="GK476" s="10"/>
      <c r="GL476" s="10"/>
      <c r="GM476" s="10"/>
      <c r="GN476" s="10"/>
      <c r="GO476" s="10"/>
      <c r="GP476" s="10"/>
      <c r="GQ476" s="10"/>
      <c r="GR476" s="10"/>
      <c r="GS476" s="10"/>
      <c r="GT476" s="10"/>
      <c r="GU476" s="10"/>
      <c r="GV476" s="10"/>
      <c r="GW476" s="10"/>
      <c r="GX476" s="10"/>
      <c r="GY476" s="10"/>
      <c r="GZ476" s="10"/>
      <c r="HA476" s="10"/>
      <c r="HB476" s="10"/>
      <c r="HC476" s="10"/>
      <c r="HD476" s="10"/>
      <c r="HE476" s="10"/>
      <c r="HF476" s="10"/>
      <c r="HG476" s="10"/>
      <c r="HH476" s="10"/>
      <c r="HI476" s="10"/>
      <c r="HJ476" s="10"/>
      <c r="HK476" s="10"/>
      <c r="HL476" s="10"/>
      <c r="HM476" s="10"/>
      <c r="HN476" s="10"/>
      <c r="HO476" s="10"/>
      <c r="HP476" s="10"/>
      <c r="HQ476" s="10"/>
      <c r="HR476" s="10"/>
      <c r="HS476" s="10"/>
      <c r="HT476" s="10"/>
      <c r="HU476" s="10"/>
      <c r="HV476" s="10"/>
      <c r="HW476" s="10"/>
      <c r="HX476" s="10"/>
      <c r="HY476" s="10"/>
      <c r="HZ476" s="10"/>
      <c r="IA476" s="10"/>
      <c r="IB476" s="10"/>
      <c r="IC476" s="10"/>
      <c r="ID476" s="10"/>
      <c r="IE476" s="10"/>
      <c r="IF476" s="10"/>
      <c r="IG476" s="10"/>
      <c r="IH476" s="10"/>
      <c r="II476" s="10"/>
      <c r="IJ476" s="10"/>
      <c r="IK476" s="10"/>
      <c r="IL476" s="10"/>
      <c r="IM476" s="10"/>
      <c r="IN476" s="10"/>
      <c r="IO476" s="10"/>
      <c r="IP476" s="10"/>
      <c r="IQ476" s="10"/>
      <c r="IR476" s="10"/>
      <c r="IS476" s="10"/>
      <c r="IT476" s="10"/>
      <c r="IU476" s="10"/>
      <c r="IV476" s="10"/>
      <c r="IW476" s="10"/>
      <c r="IX476" s="10"/>
    </row>
    <row r="477" spans="1:258"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354"/>
      <c r="AA477" s="354"/>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c r="DQ477" s="10"/>
      <c r="DR477" s="10"/>
      <c r="DS477" s="10"/>
      <c r="DT477" s="10"/>
      <c r="DU477" s="10"/>
      <c r="DV477" s="10"/>
      <c r="DW477" s="10"/>
      <c r="DX477" s="10"/>
      <c r="DY477" s="10"/>
      <c r="DZ477" s="10"/>
      <c r="EA477" s="10"/>
      <c r="EB477" s="10"/>
      <c r="EC477" s="10"/>
      <c r="ED477" s="10"/>
      <c r="EE477" s="10"/>
      <c r="EF477" s="10"/>
      <c r="EG477" s="10"/>
      <c r="EH477" s="10"/>
      <c r="EI477" s="10"/>
      <c r="EJ477" s="10"/>
      <c r="EK477" s="10"/>
      <c r="EL477" s="10"/>
      <c r="EM477" s="10"/>
      <c r="EN477" s="10"/>
      <c r="EO477" s="10"/>
      <c r="EP477" s="10"/>
      <c r="EQ477" s="10"/>
      <c r="ER477" s="10"/>
      <c r="ES477" s="10"/>
      <c r="ET477" s="10"/>
      <c r="EU477" s="10"/>
      <c r="EV477" s="10"/>
      <c r="EW477" s="10"/>
      <c r="EX477" s="10"/>
      <c r="EY477" s="10"/>
      <c r="EZ477" s="10"/>
      <c r="FA477" s="10"/>
      <c r="FB477" s="10"/>
      <c r="FC477" s="10"/>
      <c r="FD477" s="10"/>
      <c r="FE477" s="10"/>
      <c r="FF477" s="10"/>
      <c r="FG477" s="10"/>
      <c r="FH477" s="10"/>
      <c r="FI477" s="10"/>
      <c r="FJ477" s="10"/>
      <c r="FK477" s="10"/>
      <c r="FL477" s="10"/>
      <c r="FM477" s="10"/>
      <c r="FN477" s="10"/>
      <c r="FO477" s="10"/>
      <c r="FP477" s="10"/>
      <c r="FQ477" s="10"/>
      <c r="FR477" s="10"/>
      <c r="FS477" s="10"/>
      <c r="FT477" s="10"/>
      <c r="FU477" s="10"/>
      <c r="FV477" s="10"/>
      <c r="FW477" s="10"/>
      <c r="FX477" s="10"/>
      <c r="FY477" s="10"/>
      <c r="FZ477" s="10"/>
      <c r="GA477" s="10"/>
      <c r="GB477" s="10"/>
      <c r="GC477" s="10"/>
      <c r="GD477" s="10"/>
      <c r="GE477" s="10"/>
      <c r="GF477" s="10"/>
      <c r="GG477" s="10"/>
      <c r="GH477" s="10"/>
      <c r="GI477" s="10"/>
      <c r="GJ477" s="10"/>
      <c r="GK477" s="10"/>
      <c r="GL477" s="10"/>
      <c r="GM477" s="10"/>
      <c r="GN477" s="10"/>
      <c r="GO477" s="10"/>
      <c r="GP477" s="10"/>
      <c r="GQ477" s="10"/>
      <c r="GR477" s="10"/>
      <c r="GS477" s="10"/>
      <c r="GT477" s="10"/>
      <c r="GU477" s="10"/>
      <c r="GV477" s="10"/>
      <c r="GW477" s="10"/>
      <c r="GX477" s="10"/>
      <c r="GY477" s="10"/>
      <c r="GZ477" s="10"/>
      <c r="HA477" s="10"/>
      <c r="HB477" s="10"/>
      <c r="HC477" s="10"/>
      <c r="HD477" s="10"/>
      <c r="HE477" s="10"/>
      <c r="HF477" s="10"/>
      <c r="HG477" s="10"/>
      <c r="HH477" s="10"/>
      <c r="HI477" s="10"/>
      <c r="HJ477" s="10"/>
      <c r="HK477" s="10"/>
      <c r="HL477" s="10"/>
      <c r="HM477" s="10"/>
      <c r="HN477" s="10"/>
      <c r="HO477" s="10"/>
      <c r="HP477" s="10"/>
      <c r="HQ477" s="10"/>
      <c r="HR477" s="10"/>
      <c r="HS477" s="10"/>
      <c r="HT477" s="10"/>
      <c r="HU477" s="10"/>
      <c r="HV477" s="10"/>
      <c r="HW477" s="10"/>
      <c r="HX477" s="10"/>
      <c r="HY477" s="10"/>
      <c r="HZ477" s="10"/>
      <c r="IA477" s="10"/>
      <c r="IB477" s="10"/>
      <c r="IC477" s="10"/>
      <c r="ID477" s="10"/>
      <c r="IE477" s="10"/>
      <c r="IF477" s="10"/>
      <c r="IG477" s="10"/>
      <c r="IH477" s="10"/>
      <c r="II477" s="10"/>
      <c r="IJ477" s="10"/>
      <c r="IK477" s="10"/>
      <c r="IL477" s="10"/>
      <c r="IM477" s="10"/>
      <c r="IN477" s="10"/>
      <c r="IO477" s="10"/>
      <c r="IP477" s="10"/>
      <c r="IQ477" s="10"/>
      <c r="IR477" s="10"/>
      <c r="IS477" s="10"/>
      <c r="IT477" s="10"/>
      <c r="IU477" s="10"/>
      <c r="IV477" s="10"/>
      <c r="IW477" s="10"/>
      <c r="IX477" s="10"/>
    </row>
    <row r="478" spans="1:258"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354"/>
      <c r="AA478" s="354"/>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0"/>
      <c r="EP478" s="10"/>
      <c r="EQ478" s="10"/>
      <c r="ER478" s="10"/>
      <c r="ES478" s="10"/>
      <c r="ET478" s="10"/>
      <c r="EU478" s="10"/>
      <c r="EV478" s="10"/>
      <c r="EW478" s="10"/>
      <c r="EX478" s="10"/>
      <c r="EY478" s="10"/>
      <c r="EZ478" s="10"/>
      <c r="FA478" s="10"/>
      <c r="FB478" s="10"/>
      <c r="FC478" s="10"/>
      <c r="FD478" s="10"/>
      <c r="FE478" s="10"/>
      <c r="FF478" s="10"/>
      <c r="FG478" s="10"/>
      <c r="FH478" s="10"/>
      <c r="FI478" s="10"/>
      <c r="FJ478" s="10"/>
      <c r="FK478" s="10"/>
      <c r="FL478" s="10"/>
      <c r="FM478" s="10"/>
      <c r="FN478" s="10"/>
      <c r="FO478" s="10"/>
      <c r="FP478" s="10"/>
      <c r="FQ478" s="10"/>
      <c r="FR478" s="10"/>
      <c r="FS478" s="10"/>
      <c r="FT478" s="10"/>
      <c r="FU478" s="10"/>
      <c r="FV478" s="10"/>
      <c r="FW478" s="10"/>
      <c r="FX478" s="10"/>
      <c r="FY478" s="10"/>
      <c r="FZ478" s="10"/>
      <c r="GA478" s="10"/>
      <c r="GB478" s="10"/>
      <c r="GC478" s="10"/>
      <c r="GD478" s="10"/>
      <c r="GE478" s="10"/>
      <c r="GF478" s="10"/>
      <c r="GG478" s="10"/>
      <c r="GH478" s="10"/>
      <c r="GI478" s="10"/>
      <c r="GJ478" s="10"/>
      <c r="GK478" s="10"/>
      <c r="GL478" s="10"/>
      <c r="GM478" s="10"/>
      <c r="GN478" s="10"/>
      <c r="GO478" s="10"/>
      <c r="GP478" s="10"/>
      <c r="GQ478" s="10"/>
      <c r="GR478" s="10"/>
      <c r="GS478" s="10"/>
      <c r="GT478" s="10"/>
      <c r="GU478" s="10"/>
      <c r="GV478" s="10"/>
      <c r="GW478" s="10"/>
      <c r="GX478" s="10"/>
      <c r="GY478" s="10"/>
      <c r="GZ478" s="10"/>
      <c r="HA478" s="10"/>
      <c r="HB478" s="10"/>
      <c r="HC478" s="10"/>
      <c r="HD478" s="10"/>
      <c r="HE478" s="10"/>
      <c r="HF478" s="10"/>
      <c r="HG478" s="10"/>
      <c r="HH478" s="10"/>
      <c r="HI478" s="10"/>
      <c r="HJ478" s="10"/>
      <c r="HK478" s="10"/>
      <c r="HL478" s="10"/>
      <c r="HM478" s="10"/>
      <c r="HN478" s="10"/>
      <c r="HO478" s="10"/>
      <c r="HP478" s="10"/>
      <c r="HQ478" s="10"/>
      <c r="HR478" s="10"/>
      <c r="HS478" s="10"/>
      <c r="HT478" s="10"/>
      <c r="HU478" s="10"/>
      <c r="HV478" s="10"/>
      <c r="HW478" s="10"/>
      <c r="HX478" s="10"/>
      <c r="HY478" s="10"/>
      <c r="HZ478" s="10"/>
      <c r="IA478" s="10"/>
      <c r="IB478" s="10"/>
      <c r="IC478" s="10"/>
      <c r="ID478" s="10"/>
      <c r="IE478" s="10"/>
      <c r="IF478" s="10"/>
      <c r="IG478" s="10"/>
      <c r="IH478" s="10"/>
      <c r="II478" s="10"/>
      <c r="IJ478" s="10"/>
      <c r="IK478" s="10"/>
      <c r="IL478" s="10"/>
      <c r="IM478" s="10"/>
      <c r="IN478" s="10"/>
      <c r="IO478" s="10"/>
      <c r="IP478" s="10"/>
      <c r="IQ478" s="10"/>
      <c r="IR478" s="10"/>
      <c r="IS478" s="10"/>
      <c r="IT478" s="10"/>
      <c r="IU478" s="10"/>
      <c r="IV478" s="10"/>
      <c r="IW478" s="10"/>
      <c r="IX478" s="10"/>
    </row>
    <row r="479" spans="1:258"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354"/>
      <c r="AA479" s="354"/>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c r="DQ479" s="10"/>
      <c r="DR479" s="10"/>
      <c r="DS479" s="10"/>
      <c r="DT479" s="10"/>
      <c r="DU479" s="10"/>
      <c r="DV479" s="10"/>
      <c r="DW479" s="10"/>
      <c r="DX479" s="10"/>
      <c r="DY479" s="10"/>
      <c r="DZ479" s="10"/>
      <c r="EA479" s="10"/>
      <c r="EB479" s="10"/>
      <c r="EC479" s="10"/>
      <c r="ED479" s="10"/>
      <c r="EE479" s="10"/>
      <c r="EF479" s="10"/>
      <c r="EG479" s="10"/>
      <c r="EH479" s="10"/>
      <c r="EI479" s="10"/>
      <c r="EJ479" s="10"/>
      <c r="EK479" s="10"/>
      <c r="EL479" s="10"/>
      <c r="EM479" s="10"/>
      <c r="EN479" s="10"/>
      <c r="EO479" s="10"/>
      <c r="EP479" s="10"/>
      <c r="EQ479" s="10"/>
      <c r="ER479" s="10"/>
      <c r="ES479" s="10"/>
      <c r="ET479" s="10"/>
      <c r="EU479" s="10"/>
      <c r="EV479" s="10"/>
      <c r="EW479" s="10"/>
      <c r="EX479" s="10"/>
      <c r="EY479" s="10"/>
      <c r="EZ479" s="10"/>
      <c r="FA479" s="10"/>
      <c r="FB479" s="10"/>
      <c r="FC479" s="10"/>
      <c r="FD479" s="10"/>
      <c r="FE479" s="10"/>
      <c r="FF479" s="10"/>
      <c r="FG479" s="10"/>
      <c r="FH479" s="10"/>
      <c r="FI479" s="10"/>
      <c r="FJ479" s="10"/>
      <c r="FK479" s="10"/>
      <c r="FL479" s="10"/>
      <c r="FM479" s="10"/>
      <c r="FN479" s="10"/>
      <c r="FO479" s="10"/>
      <c r="FP479" s="10"/>
      <c r="FQ479" s="10"/>
      <c r="FR479" s="10"/>
      <c r="FS479" s="10"/>
      <c r="FT479" s="10"/>
      <c r="FU479" s="10"/>
      <c r="FV479" s="10"/>
      <c r="FW479" s="10"/>
      <c r="FX479" s="10"/>
      <c r="FY479" s="10"/>
      <c r="FZ479" s="10"/>
      <c r="GA479" s="10"/>
      <c r="GB479" s="10"/>
      <c r="GC479" s="10"/>
      <c r="GD479" s="10"/>
      <c r="GE479" s="10"/>
      <c r="GF479" s="10"/>
      <c r="GG479" s="10"/>
      <c r="GH479" s="10"/>
      <c r="GI479" s="10"/>
      <c r="GJ479" s="10"/>
      <c r="GK479" s="10"/>
      <c r="GL479" s="10"/>
      <c r="GM479" s="10"/>
      <c r="GN479" s="10"/>
      <c r="GO479" s="10"/>
      <c r="GP479" s="10"/>
      <c r="GQ479" s="10"/>
      <c r="GR479" s="10"/>
      <c r="GS479" s="10"/>
      <c r="GT479" s="10"/>
      <c r="GU479" s="10"/>
      <c r="GV479" s="10"/>
      <c r="GW479" s="10"/>
      <c r="GX479" s="10"/>
      <c r="GY479" s="10"/>
      <c r="GZ479" s="10"/>
      <c r="HA479" s="10"/>
      <c r="HB479" s="10"/>
      <c r="HC479" s="10"/>
      <c r="HD479" s="10"/>
      <c r="HE479" s="10"/>
      <c r="HF479" s="10"/>
      <c r="HG479" s="10"/>
      <c r="HH479" s="10"/>
      <c r="HI479" s="10"/>
      <c r="HJ479" s="10"/>
      <c r="HK479" s="10"/>
      <c r="HL479" s="10"/>
      <c r="HM479" s="10"/>
      <c r="HN479" s="10"/>
      <c r="HO479" s="10"/>
      <c r="HP479" s="10"/>
      <c r="HQ479" s="10"/>
      <c r="HR479" s="10"/>
      <c r="HS479" s="10"/>
      <c r="HT479" s="10"/>
      <c r="HU479" s="10"/>
      <c r="HV479" s="10"/>
      <c r="HW479" s="10"/>
      <c r="HX479" s="10"/>
      <c r="HY479" s="10"/>
      <c r="HZ479" s="10"/>
      <c r="IA479" s="10"/>
      <c r="IB479" s="10"/>
      <c r="IC479" s="10"/>
      <c r="ID479" s="10"/>
      <c r="IE479" s="10"/>
      <c r="IF479" s="10"/>
      <c r="IG479" s="10"/>
      <c r="IH479" s="10"/>
      <c r="II479" s="10"/>
      <c r="IJ479" s="10"/>
      <c r="IK479" s="10"/>
      <c r="IL479" s="10"/>
      <c r="IM479" s="10"/>
      <c r="IN479" s="10"/>
      <c r="IO479" s="10"/>
      <c r="IP479" s="10"/>
      <c r="IQ479" s="10"/>
      <c r="IR479" s="10"/>
      <c r="IS479" s="10"/>
      <c r="IT479" s="10"/>
      <c r="IU479" s="10"/>
      <c r="IV479" s="10"/>
      <c r="IW479" s="10"/>
      <c r="IX479" s="10"/>
    </row>
    <row r="480" spans="1:258"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354"/>
      <c r="AA480" s="354"/>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c r="EX480" s="10"/>
      <c r="EY480" s="10"/>
      <c r="EZ480" s="10"/>
      <c r="FA480" s="10"/>
      <c r="FB480" s="10"/>
      <c r="FC480" s="10"/>
      <c r="FD480" s="10"/>
      <c r="FE480" s="10"/>
      <c r="FF480" s="10"/>
      <c r="FG480" s="10"/>
      <c r="FH480" s="10"/>
      <c r="FI480" s="10"/>
      <c r="FJ480" s="10"/>
      <c r="FK480" s="10"/>
      <c r="FL480" s="10"/>
      <c r="FM480" s="10"/>
      <c r="FN480" s="10"/>
      <c r="FO480" s="10"/>
      <c r="FP480" s="10"/>
      <c r="FQ480" s="10"/>
      <c r="FR480" s="10"/>
      <c r="FS480" s="10"/>
      <c r="FT480" s="10"/>
      <c r="FU480" s="10"/>
      <c r="FV480" s="10"/>
      <c r="FW480" s="10"/>
      <c r="FX480" s="10"/>
      <c r="FY480" s="10"/>
      <c r="FZ480" s="10"/>
      <c r="GA480" s="10"/>
      <c r="GB480" s="10"/>
      <c r="GC480" s="10"/>
      <c r="GD480" s="10"/>
      <c r="GE480" s="10"/>
      <c r="GF480" s="10"/>
      <c r="GG480" s="10"/>
      <c r="GH480" s="10"/>
      <c r="GI480" s="10"/>
      <c r="GJ480" s="10"/>
      <c r="GK480" s="10"/>
      <c r="GL480" s="10"/>
      <c r="GM480" s="10"/>
      <c r="GN480" s="10"/>
      <c r="GO480" s="10"/>
      <c r="GP480" s="10"/>
      <c r="GQ480" s="10"/>
      <c r="GR480" s="10"/>
      <c r="GS480" s="10"/>
      <c r="GT480" s="10"/>
      <c r="GU480" s="10"/>
      <c r="GV480" s="10"/>
      <c r="GW480" s="10"/>
      <c r="GX480" s="10"/>
      <c r="GY480" s="10"/>
      <c r="GZ480" s="10"/>
      <c r="HA480" s="10"/>
      <c r="HB480" s="10"/>
      <c r="HC480" s="10"/>
      <c r="HD480" s="10"/>
      <c r="HE480" s="10"/>
      <c r="HF480" s="10"/>
      <c r="HG480" s="10"/>
      <c r="HH480" s="10"/>
      <c r="HI480" s="10"/>
      <c r="HJ480" s="10"/>
      <c r="HK480" s="10"/>
      <c r="HL480" s="10"/>
      <c r="HM480" s="10"/>
      <c r="HN480" s="10"/>
      <c r="HO480" s="10"/>
      <c r="HP480" s="10"/>
      <c r="HQ480" s="10"/>
      <c r="HR480" s="10"/>
      <c r="HS480" s="10"/>
      <c r="HT480" s="10"/>
      <c r="HU480" s="10"/>
      <c r="HV480" s="10"/>
      <c r="HW480" s="10"/>
      <c r="HX480" s="10"/>
      <c r="HY480" s="10"/>
      <c r="HZ480" s="10"/>
      <c r="IA480" s="10"/>
      <c r="IB480" s="10"/>
      <c r="IC480" s="10"/>
      <c r="ID480" s="10"/>
      <c r="IE480" s="10"/>
      <c r="IF480" s="10"/>
      <c r="IG480" s="10"/>
      <c r="IH480" s="10"/>
      <c r="II480" s="10"/>
      <c r="IJ480" s="10"/>
      <c r="IK480" s="10"/>
      <c r="IL480" s="10"/>
      <c r="IM480" s="10"/>
      <c r="IN480" s="10"/>
      <c r="IO480" s="10"/>
      <c r="IP480" s="10"/>
      <c r="IQ480" s="10"/>
      <c r="IR480" s="10"/>
      <c r="IS480" s="10"/>
      <c r="IT480" s="10"/>
      <c r="IU480" s="10"/>
      <c r="IV480" s="10"/>
      <c r="IW480" s="10"/>
      <c r="IX480" s="10"/>
    </row>
    <row r="481" spans="1:258"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354"/>
      <c r="AA481" s="354"/>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c r="DQ481" s="10"/>
      <c r="DR481" s="10"/>
      <c r="DS481" s="10"/>
      <c r="DT481" s="10"/>
      <c r="DU481" s="10"/>
      <c r="DV481" s="10"/>
      <c r="DW481" s="10"/>
      <c r="DX481" s="10"/>
      <c r="DY481" s="10"/>
      <c r="DZ481" s="10"/>
      <c r="EA481" s="10"/>
      <c r="EB481" s="10"/>
      <c r="EC481" s="10"/>
      <c r="ED481" s="10"/>
      <c r="EE481" s="10"/>
      <c r="EF481" s="10"/>
      <c r="EG481" s="10"/>
      <c r="EH481" s="10"/>
      <c r="EI481" s="10"/>
      <c r="EJ481" s="10"/>
      <c r="EK481" s="10"/>
      <c r="EL481" s="10"/>
      <c r="EM481" s="10"/>
      <c r="EN481" s="10"/>
      <c r="EO481" s="10"/>
      <c r="EP481" s="10"/>
      <c r="EQ481" s="10"/>
      <c r="ER481" s="10"/>
      <c r="ES481" s="10"/>
      <c r="ET481" s="10"/>
      <c r="EU481" s="10"/>
      <c r="EV481" s="10"/>
      <c r="EW481" s="10"/>
      <c r="EX481" s="10"/>
      <c r="EY481" s="10"/>
      <c r="EZ481" s="10"/>
      <c r="FA481" s="10"/>
      <c r="FB481" s="10"/>
      <c r="FC481" s="10"/>
      <c r="FD481" s="10"/>
      <c r="FE481" s="10"/>
      <c r="FF481" s="10"/>
      <c r="FG481" s="10"/>
      <c r="FH481" s="10"/>
      <c r="FI481" s="10"/>
      <c r="FJ481" s="10"/>
      <c r="FK481" s="10"/>
      <c r="FL481" s="10"/>
      <c r="FM481" s="10"/>
      <c r="FN481" s="10"/>
      <c r="FO481" s="10"/>
      <c r="FP481" s="10"/>
      <c r="FQ481" s="10"/>
      <c r="FR481" s="10"/>
      <c r="FS481" s="10"/>
      <c r="FT481" s="10"/>
      <c r="FU481" s="10"/>
      <c r="FV481" s="10"/>
      <c r="FW481" s="10"/>
      <c r="FX481" s="10"/>
      <c r="FY481" s="10"/>
      <c r="FZ481" s="10"/>
      <c r="GA481" s="10"/>
      <c r="GB481" s="10"/>
      <c r="GC481" s="10"/>
      <c r="GD481" s="10"/>
      <c r="GE481" s="10"/>
      <c r="GF481" s="10"/>
      <c r="GG481" s="10"/>
      <c r="GH481" s="10"/>
      <c r="GI481" s="10"/>
      <c r="GJ481" s="10"/>
      <c r="GK481" s="10"/>
      <c r="GL481" s="10"/>
      <c r="GM481" s="10"/>
      <c r="GN481" s="10"/>
      <c r="GO481" s="10"/>
      <c r="GP481" s="10"/>
      <c r="GQ481" s="10"/>
      <c r="GR481" s="10"/>
      <c r="GS481" s="10"/>
      <c r="GT481" s="10"/>
      <c r="GU481" s="10"/>
      <c r="GV481" s="10"/>
      <c r="GW481" s="10"/>
      <c r="GX481" s="10"/>
      <c r="GY481" s="10"/>
      <c r="GZ481" s="10"/>
      <c r="HA481" s="10"/>
      <c r="HB481" s="10"/>
      <c r="HC481" s="10"/>
      <c r="HD481" s="10"/>
      <c r="HE481" s="10"/>
      <c r="HF481" s="10"/>
      <c r="HG481" s="10"/>
      <c r="HH481" s="10"/>
      <c r="HI481" s="10"/>
      <c r="HJ481" s="10"/>
      <c r="HK481" s="10"/>
      <c r="HL481" s="10"/>
      <c r="HM481" s="10"/>
      <c r="HN481" s="10"/>
      <c r="HO481" s="10"/>
      <c r="HP481" s="10"/>
      <c r="HQ481" s="10"/>
      <c r="HR481" s="10"/>
      <c r="HS481" s="10"/>
      <c r="HT481" s="10"/>
      <c r="HU481" s="10"/>
      <c r="HV481" s="10"/>
      <c r="HW481" s="10"/>
      <c r="HX481" s="10"/>
      <c r="HY481" s="10"/>
      <c r="HZ481" s="10"/>
      <c r="IA481" s="10"/>
      <c r="IB481" s="10"/>
      <c r="IC481" s="10"/>
      <c r="ID481" s="10"/>
      <c r="IE481" s="10"/>
      <c r="IF481" s="10"/>
      <c r="IG481" s="10"/>
      <c r="IH481" s="10"/>
      <c r="II481" s="10"/>
      <c r="IJ481" s="10"/>
      <c r="IK481" s="10"/>
      <c r="IL481" s="10"/>
      <c r="IM481" s="10"/>
      <c r="IN481" s="10"/>
      <c r="IO481" s="10"/>
      <c r="IP481" s="10"/>
      <c r="IQ481" s="10"/>
      <c r="IR481" s="10"/>
      <c r="IS481" s="10"/>
      <c r="IT481" s="10"/>
      <c r="IU481" s="10"/>
      <c r="IV481" s="10"/>
      <c r="IW481" s="10"/>
      <c r="IX481" s="10"/>
    </row>
    <row r="482" spans="1:258"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354"/>
      <c r="AA482" s="354"/>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c r="DQ482" s="10"/>
      <c r="DR482" s="10"/>
      <c r="DS482" s="10"/>
      <c r="DT482" s="10"/>
      <c r="DU482" s="10"/>
      <c r="DV482" s="10"/>
      <c r="DW482" s="10"/>
      <c r="DX482" s="10"/>
      <c r="DY482" s="10"/>
      <c r="DZ482" s="10"/>
      <c r="EA482" s="10"/>
      <c r="EB482" s="10"/>
      <c r="EC482" s="10"/>
      <c r="ED482" s="10"/>
      <c r="EE482" s="10"/>
      <c r="EF482" s="10"/>
      <c r="EG482" s="10"/>
      <c r="EH482" s="10"/>
      <c r="EI482" s="10"/>
      <c r="EJ482" s="10"/>
      <c r="EK482" s="10"/>
      <c r="EL482" s="10"/>
      <c r="EM482" s="10"/>
      <c r="EN482" s="10"/>
      <c r="EO482" s="10"/>
      <c r="EP482" s="10"/>
      <c r="EQ482" s="10"/>
      <c r="ER482" s="10"/>
      <c r="ES482" s="10"/>
      <c r="ET482" s="10"/>
      <c r="EU482" s="10"/>
      <c r="EV482" s="10"/>
      <c r="EW482" s="10"/>
      <c r="EX482" s="10"/>
      <c r="EY482" s="10"/>
      <c r="EZ482" s="10"/>
      <c r="FA482" s="10"/>
      <c r="FB482" s="10"/>
      <c r="FC482" s="10"/>
      <c r="FD482" s="10"/>
      <c r="FE482" s="10"/>
      <c r="FF482" s="10"/>
      <c r="FG482" s="10"/>
      <c r="FH482" s="10"/>
      <c r="FI482" s="10"/>
      <c r="FJ482" s="10"/>
      <c r="FK482" s="10"/>
      <c r="FL482" s="10"/>
      <c r="FM482" s="10"/>
      <c r="FN482" s="10"/>
      <c r="FO482" s="10"/>
      <c r="FP482" s="10"/>
      <c r="FQ482" s="10"/>
      <c r="FR482" s="10"/>
      <c r="FS482" s="10"/>
      <c r="FT482" s="10"/>
      <c r="FU482" s="10"/>
      <c r="FV482" s="10"/>
      <c r="FW482" s="10"/>
      <c r="FX482" s="10"/>
      <c r="FY482" s="10"/>
      <c r="FZ482" s="10"/>
      <c r="GA482" s="10"/>
      <c r="GB482" s="10"/>
      <c r="GC482" s="10"/>
      <c r="GD482" s="10"/>
      <c r="GE482" s="10"/>
      <c r="GF482" s="10"/>
      <c r="GG482" s="10"/>
      <c r="GH482" s="10"/>
      <c r="GI482" s="10"/>
      <c r="GJ482" s="10"/>
      <c r="GK482" s="10"/>
      <c r="GL482" s="10"/>
      <c r="GM482" s="10"/>
      <c r="GN482" s="10"/>
      <c r="GO482" s="10"/>
      <c r="GP482" s="10"/>
      <c r="GQ482" s="10"/>
      <c r="GR482" s="10"/>
      <c r="GS482" s="10"/>
      <c r="GT482" s="10"/>
      <c r="GU482" s="10"/>
      <c r="GV482" s="10"/>
      <c r="GW482" s="10"/>
      <c r="GX482" s="10"/>
      <c r="GY482" s="10"/>
      <c r="GZ482" s="10"/>
      <c r="HA482" s="10"/>
      <c r="HB482" s="10"/>
      <c r="HC482" s="10"/>
      <c r="HD482" s="10"/>
      <c r="HE482" s="10"/>
      <c r="HF482" s="10"/>
      <c r="HG482" s="10"/>
      <c r="HH482" s="10"/>
      <c r="HI482" s="10"/>
      <c r="HJ482" s="10"/>
      <c r="HK482" s="10"/>
      <c r="HL482" s="10"/>
      <c r="HM482" s="10"/>
      <c r="HN482" s="10"/>
      <c r="HO482" s="10"/>
      <c r="HP482" s="10"/>
      <c r="HQ482" s="10"/>
      <c r="HR482" s="10"/>
      <c r="HS482" s="10"/>
      <c r="HT482" s="10"/>
      <c r="HU482" s="10"/>
      <c r="HV482" s="10"/>
      <c r="HW482" s="10"/>
      <c r="HX482" s="10"/>
      <c r="HY482" s="10"/>
      <c r="HZ482" s="10"/>
      <c r="IA482" s="10"/>
      <c r="IB482" s="10"/>
      <c r="IC482" s="10"/>
      <c r="ID482" s="10"/>
      <c r="IE482" s="10"/>
      <c r="IF482" s="10"/>
      <c r="IG482" s="10"/>
      <c r="IH482" s="10"/>
      <c r="II482" s="10"/>
      <c r="IJ482" s="10"/>
      <c r="IK482" s="10"/>
      <c r="IL482" s="10"/>
      <c r="IM482" s="10"/>
      <c r="IN482" s="10"/>
      <c r="IO482" s="10"/>
      <c r="IP482" s="10"/>
      <c r="IQ482" s="10"/>
      <c r="IR482" s="10"/>
      <c r="IS482" s="10"/>
      <c r="IT482" s="10"/>
      <c r="IU482" s="10"/>
      <c r="IV482" s="10"/>
      <c r="IW482" s="10"/>
      <c r="IX482" s="10"/>
    </row>
    <row r="483" spans="1:258"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354"/>
      <c r="AA483" s="354"/>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c r="DQ483" s="10"/>
      <c r="DR483" s="10"/>
      <c r="DS483" s="10"/>
      <c r="DT483" s="10"/>
      <c r="DU483" s="10"/>
      <c r="DV483" s="10"/>
      <c r="DW483" s="10"/>
      <c r="DX483" s="10"/>
      <c r="DY483" s="10"/>
      <c r="DZ483" s="10"/>
      <c r="EA483" s="10"/>
      <c r="EB483" s="10"/>
      <c r="EC483" s="10"/>
      <c r="ED483" s="10"/>
      <c r="EE483" s="10"/>
      <c r="EF483" s="10"/>
      <c r="EG483" s="10"/>
      <c r="EH483" s="10"/>
      <c r="EI483" s="10"/>
      <c r="EJ483" s="10"/>
      <c r="EK483" s="10"/>
      <c r="EL483" s="10"/>
      <c r="EM483" s="10"/>
      <c r="EN483" s="10"/>
      <c r="EO483" s="10"/>
      <c r="EP483" s="10"/>
      <c r="EQ483" s="10"/>
      <c r="ER483" s="10"/>
      <c r="ES483" s="10"/>
      <c r="ET483" s="10"/>
      <c r="EU483" s="10"/>
      <c r="EV483" s="10"/>
      <c r="EW483" s="10"/>
      <c r="EX483" s="10"/>
      <c r="EY483" s="10"/>
      <c r="EZ483" s="10"/>
      <c r="FA483" s="10"/>
      <c r="FB483" s="10"/>
      <c r="FC483" s="10"/>
      <c r="FD483" s="10"/>
      <c r="FE483" s="10"/>
      <c r="FF483" s="10"/>
      <c r="FG483" s="10"/>
      <c r="FH483" s="10"/>
      <c r="FI483" s="10"/>
      <c r="FJ483" s="10"/>
      <c r="FK483" s="10"/>
      <c r="FL483" s="10"/>
      <c r="FM483" s="10"/>
      <c r="FN483" s="10"/>
      <c r="FO483" s="10"/>
      <c r="FP483" s="10"/>
      <c r="FQ483" s="10"/>
      <c r="FR483" s="10"/>
      <c r="FS483" s="10"/>
      <c r="FT483" s="10"/>
      <c r="FU483" s="10"/>
      <c r="FV483" s="10"/>
      <c r="FW483" s="10"/>
      <c r="FX483" s="10"/>
      <c r="FY483" s="10"/>
      <c r="FZ483" s="10"/>
      <c r="GA483" s="10"/>
      <c r="GB483" s="10"/>
      <c r="GC483" s="10"/>
      <c r="GD483" s="10"/>
      <c r="GE483" s="10"/>
      <c r="GF483" s="10"/>
      <c r="GG483" s="10"/>
      <c r="GH483" s="10"/>
      <c r="GI483" s="10"/>
      <c r="GJ483" s="10"/>
      <c r="GK483" s="10"/>
      <c r="GL483" s="10"/>
      <c r="GM483" s="10"/>
      <c r="GN483" s="10"/>
      <c r="GO483" s="10"/>
      <c r="GP483" s="10"/>
      <c r="GQ483" s="10"/>
      <c r="GR483" s="10"/>
      <c r="GS483" s="10"/>
      <c r="GT483" s="10"/>
      <c r="GU483" s="10"/>
      <c r="GV483" s="10"/>
      <c r="GW483" s="10"/>
      <c r="GX483" s="10"/>
      <c r="GY483" s="10"/>
      <c r="GZ483" s="10"/>
      <c r="HA483" s="10"/>
      <c r="HB483" s="10"/>
      <c r="HC483" s="10"/>
      <c r="HD483" s="10"/>
      <c r="HE483" s="10"/>
      <c r="HF483" s="10"/>
      <c r="HG483" s="10"/>
      <c r="HH483" s="10"/>
      <c r="HI483" s="10"/>
      <c r="HJ483" s="10"/>
      <c r="HK483" s="10"/>
      <c r="HL483" s="10"/>
      <c r="HM483" s="10"/>
      <c r="HN483" s="10"/>
      <c r="HO483" s="10"/>
      <c r="HP483" s="10"/>
      <c r="HQ483" s="10"/>
      <c r="HR483" s="10"/>
      <c r="HS483" s="10"/>
      <c r="HT483" s="10"/>
      <c r="HU483" s="10"/>
      <c r="HV483" s="10"/>
      <c r="HW483" s="10"/>
      <c r="HX483" s="10"/>
      <c r="HY483" s="10"/>
      <c r="HZ483" s="10"/>
      <c r="IA483" s="10"/>
      <c r="IB483" s="10"/>
      <c r="IC483" s="10"/>
      <c r="ID483" s="10"/>
      <c r="IE483" s="10"/>
      <c r="IF483" s="10"/>
      <c r="IG483" s="10"/>
      <c r="IH483" s="10"/>
      <c r="II483" s="10"/>
      <c r="IJ483" s="10"/>
      <c r="IK483" s="10"/>
      <c r="IL483" s="10"/>
      <c r="IM483" s="10"/>
      <c r="IN483" s="10"/>
      <c r="IO483" s="10"/>
      <c r="IP483" s="10"/>
      <c r="IQ483" s="10"/>
      <c r="IR483" s="10"/>
      <c r="IS483" s="10"/>
      <c r="IT483" s="10"/>
      <c r="IU483" s="10"/>
      <c r="IV483" s="10"/>
      <c r="IW483" s="10"/>
      <c r="IX483" s="10"/>
    </row>
    <row r="484" spans="1:258"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354"/>
      <c r="AA484" s="354"/>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c r="DQ484" s="10"/>
      <c r="DR484" s="10"/>
      <c r="DS484" s="10"/>
      <c r="DT484" s="10"/>
      <c r="DU484" s="10"/>
      <c r="DV484" s="10"/>
      <c r="DW484" s="10"/>
      <c r="DX484" s="10"/>
      <c r="DY484" s="10"/>
      <c r="DZ484" s="10"/>
      <c r="EA484" s="10"/>
      <c r="EB484" s="10"/>
      <c r="EC484" s="10"/>
      <c r="ED484" s="10"/>
      <c r="EE484" s="10"/>
      <c r="EF484" s="10"/>
      <c r="EG484" s="10"/>
      <c r="EH484" s="10"/>
      <c r="EI484" s="10"/>
      <c r="EJ484" s="10"/>
      <c r="EK484" s="10"/>
      <c r="EL484" s="10"/>
      <c r="EM484" s="10"/>
      <c r="EN484" s="10"/>
      <c r="EO484" s="10"/>
      <c r="EP484" s="10"/>
      <c r="EQ484" s="10"/>
      <c r="ER484" s="10"/>
      <c r="ES484" s="10"/>
      <c r="ET484" s="10"/>
      <c r="EU484" s="10"/>
      <c r="EV484" s="10"/>
      <c r="EW484" s="10"/>
      <c r="EX484" s="10"/>
      <c r="EY484" s="10"/>
      <c r="EZ484" s="10"/>
      <c r="FA484" s="10"/>
      <c r="FB484" s="10"/>
      <c r="FC484" s="10"/>
      <c r="FD484" s="10"/>
      <c r="FE484" s="10"/>
      <c r="FF484" s="10"/>
      <c r="FG484" s="10"/>
      <c r="FH484" s="10"/>
      <c r="FI484" s="10"/>
      <c r="FJ484" s="10"/>
      <c r="FK484" s="10"/>
      <c r="FL484" s="10"/>
      <c r="FM484" s="10"/>
      <c r="FN484" s="10"/>
      <c r="FO484" s="10"/>
      <c r="FP484" s="10"/>
      <c r="FQ484" s="10"/>
      <c r="FR484" s="10"/>
      <c r="FS484" s="10"/>
      <c r="FT484" s="10"/>
      <c r="FU484" s="10"/>
      <c r="FV484" s="10"/>
      <c r="FW484" s="10"/>
      <c r="FX484" s="10"/>
      <c r="FY484" s="10"/>
      <c r="FZ484" s="10"/>
      <c r="GA484" s="10"/>
      <c r="GB484" s="10"/>
      <c r="GC484" s="10"/>
      <c r="GD484" s="10"/>
      <c r="GE484" s="10"/>
      <c r="GF484" s="10"/>
      <c r="GG484" s="10"/>
      <c r="GH484" s="10"/>
      <c r="GI484" s="10"/>
      <c r="GJ484" s="10"/>
      <c r="GK484" s="10"/>
      <c r="GL484" s="10"/>
      <c r="GM484" s="10"/>
      <c r="GN484" s="10"/>
      <c r="GO484" s="10"/>
      <c r="GP484" s="10"/>
      <c r="GQ484" s="10"/>
      <c r="GR484" s="10"/>
      <c r="GS484" s="10"/>
      <c r="GT484" s="10"/>
      <c r="GU484" s="10"/>
      <c r="GV484" s="10"/>
      <c r="GW484" s="10"/>
      <c r="GX484" s="10"/>
      <c r="GY484" s="10"/>
      <c r="GZ484" s="10"/>
      <c r="HA484" s="10"/>
      <c r="HB484" s="10"/>
      <c r="HC484" s="10"/>
      <c r="HD484" s="10"/>
      <c r="HE484" s="10"/>
      <c r="HF484" s="10"/>
      <c r="HG484" s="10"/>
      <c r="HH484" s="10"/>
      <c r="HI484" s="10"/>
      <c r="HJ484" s="10"/>
      <c r="HK484" s="10"/>
      <c r="HL484" s="10"/>
      <c r="HM484" s="10"/>
      <c r="HN484" s="10"/>
      <c r="HO484" s="10"/>
      <c r="HP484" s="10"/>
      <c r="HQ484" s="10"/>
      <c r="HR484" s="10"/>
      <c r="HS484" s="10"/>
      <c r="HT484" s="10"/>
      <c r="HU484" s="10"/>
      <c r="HV484" s="10"/>
      <c r="HW484" s="10"/>
      <c r="HX484" s="10"/>
      <c r="HY484" s="10"/>
      <c r="HZ484" s="10"/>
      <c r="IA484" s="10"/>
      <c r="IB484" s="10"/>
      <c r="IC484" s="10"/>
      <c r="ID484" s="10"/>
      <c r="IE484" s="10"/>
      <c r="IF484" s="10"/>
      <c r="IG484" s="10"/>
      <c r="IH484" s="10"/>
      <c r="II484" s="10"/>
      <c r="IJ484" s="10"/>
      <c r="IK484" s="10"/>
      <c r="IL484" s="10"/>
      <c r="IM484" s="10"/>
      <c r="IN484" s="10"/>
      <c r="IO484" s="10"/>
      <c r="IP484" s="10"/>
      <c r="IQ484" s="10"/>
      <c r="IR484" s="10"/>
      <c r="IS484" s="10"/>
      <c r="IT484" s="10"/>
      <c r="IU484" s="10"/>
      <c r="IV484" s="10"/>
      <c r="IW484" s="10"/>
      <c r="IX484" s="10"/>
    </row>
    <row r="485" spans="1:258"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354"/>
      <c r="AA485" s="354"/>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c r="DQ485" s="10"/>
      <c r="DR485" s="10"/>
      <c r="DS485" s="10"/>
      <c r="DT485" s="10"/>
      <c r="DU485" s="10"/>
      <c r="DV485" s="10"/>
      <c r="DW485" s="10"/>
      <c r="DX485" s="10"/>
      <c r="DY485" s="10"/>
      <c r="DZ485" s="10"/>
      <c r="EA485" s="10"/>
      <c r="EB485" s="10"/>
      <c r="EC485" s="10"/>
      <c r="ED485" s="10"/>
      <c r="EE485" s="10"/>
      <c r="EF485" s="10"/>
      <c r="EG485" s="10"/>
      <c r="EH485" s="10"/>
      <c r="EI485" s="10"/>
      <c r="EJ485" s="10"/>
      <c r="EK485" s="10"/>
      <c r="EL485" s="10"/>
      <c r="EM485" s="10"/>
      <c r="EN485" s="10"/>
      <c r="EO485" s="10"/>
      <c r="EP485" s="10"/>
      <c r="EQ485" s="10"/>
      <c r="ER485" s="10"/>
      <c r="ES485" s="10"/>
      <c r="ET485" s="10"/>
      <c r="EU485" s="10"/>
      <c r="EV485" s="10"/>
      <c r="EW485" s="10"/>
      <c r="EX485" s="10"/>
      <c r="EY485" s="10"/>
      <c r="EZ485" s="10"/>
      <c r="FA485" s="10"/>
      <c r="FB485" s="10"/>
      <c r="FC485" s="10"/>
      <c r="FD485" s="10"/>
      <c r="FE485" s="10"/>
      <c r="FF485" s="10"/>
      <c r="FG485" s="10"/>
      <c r="FH485" s="10"/>
      <c r="FI485" s="10"/>
      <c r="FJ485" s="10"/>
      <c r="FK485" s="10"/>
      <c r="FL485" s="10"/>
      <c r="FM485" s="10"/>
      <c r="FN485" s="10"/>
      <c r="FO485" s="10"/>
      <c r="FP485" s="10"/>
      <c r="FQ485" s="10"/>
      <c r="FR485" s="10"/>
      <c r="FS485" s="10"/>
      <c r="FT485" s="10"/>
      <c r="FU485" s="10"/>
      <c r="FV485" s="10"/>
      <c r="FW485" s="10"/>
      <c r="FX485" s="10"/>
      <c r="FY485" s="10"/>
      <c r="FZ485" s="10"/>
      <c r="GA485" s="10"/>
      <c r="GB485" s="10"/>
      <c r="GC485" s="10"/>
      <c r="GD485" s="10"/>
      <c r="GE485" s="10"/>
      <c r="GF485" s="10"/>
      <c r="GG485" s="10"/>
      <c r="GH485" s="10"/>
      <c r="GI485" s="10"/>
      <c r="GJ485" s="10"/>
      <c r="GK485" s="10"/>
      <c r="GL485" s="10"/>
      <c r="GM485" s="10"/>
      <c r="GN485" s="10"/>
      <c r="GO485" s="10"/>
      <c r="GP485" s="10"/>
      <c r="GQ485" s="10"/>
      <c r="GR485" s="10"/>
      <c r="GS485" s="10"/>
      <c r="GT485" s="10"/>
      <c r="GU485" s="10"/>
      <c r="GV485" s="10"/>
      <c r="GW485" s="10"/>
      <c r="GX485" s="10"/>
      <c r="GY485" s="10"/>
      <c r="GZ485" s="10"/>
      <c r="HA485" s="10"/>
      <c r="HB485" s="10"/>
      <c r="HC485" s="10"/>
      <c r="HD485" s="10"/>
      <c r="HE485" s="10"/>
      <c r="HF485" s="10"/>
      <c r="HG485" s="10"/>
      <c r="HH485" s="10"/>
      <c r="HI485" s="10"/>
      <c r="HJ485" s="10"/>
      <c r="HK485" s="10"/>
      <c r="HL485" s="10"/>
      <c r="HM485" s="10"/>
      <c r="HN485" s="10"/>
      <c r="HO485" s="10"/>
      <c r="HP485" s="10"/>
      <c r="HQ485" s="10"/>
      <c r="HR485" s="10"/>
      <c r="HS485" s="10"/>
      <c r="HT485" s="10"/>
      <c r="HU485" s="10"/>
      <c r="HV485" s="10"/>
      <c r="HW485" s="10"/>
      <c r="HX485" s="10"/>
      <c r="HY485" s="10"/>
      <c r="HZ485" s="10"/>
      <c r="IA485" s="10"/>
      <c r="IB485" s="10"/>
      <c r="IC485" s="10"/>
      <c r="ID485" s="10"/>
      <c r="IE485" s="10"/>
      <c r="IF485" s="10"/>
      <c r="IG485" s="10"/>
      <c r="IH485" s="10"/>
      <c r="II485" s="10"/>
      <c r="IJ485" s="10"/>
      <c r="IK485" s="10"/>
      <c r="IL485" s="10"/>
      <c r="IM485" s="10"/>
      <c r="IN485" s="10"/>
      <c r="IO485" s="10"/>
      <c r="IP485" s="10"/>
      <c r="IQ485" s="10"/>
      <c r="IR485" s="10"/>
      <c r="IS485" s="10"/>
      <c r="IT485" s="10"/>
      <c r="IU485" s="10"/>
      <c r="IV485" s="10"/>
      <c r="IW485" s="10"/>
      <c r="IX485" s="10"/>
    </row>
    <row r="486" spans="1:258"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354"/>
      <c r="AA486" s="354"/>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0"/>
      <c r="EV486" s="10"/>
      <c r="EW486" s="10"/>
      <c r="EX486" s="10"/>
      <c r="EY486" s="10"/>
      <c r="EZ486" s="10"/>
      <c r="FA486" s="10"/>
      <c r="FB486" s="10"/>
      <c r="FC486" s="10"/>
      <c r="FD486" s="10"/>
      <c r="FE486" s="10"/>
      <c r="FF486" s="10"/>
      <c r="FG486" s="10"/>
      <c r="FH486" s="10"/>
      <c r="FI486" s="10"/>
      <c r="FJ486" s="10"/>
      <c r="FK486" s="10"/>
      <c r="FL486" s="10"/>
      <c r="FM486" s="10"/>
      <c r="FN486" s="10"/>
      <c r="FO486" s="10"/>
      <c r="FP486" s="10"/>
      <c r="FQ486" s="10"/>
      <c r="FR486" s="10"/>
      <c r="FS486" s="10"/>
      <c r="FT486" s="10"/>
      <c r="FU486" s="10"/>
      <c r="FV486" s="10"/>
      <c r="FW486" s="10"/>
      <c r="FX486" s="10"/>
      <c r="FY486" s="10"/>
      <c r="FZ486" s="10"/>
      <c r="GA486" s="10"/>
      <c r="GB486" s="10"/>
      <c r="GC486" s="10"/>
      <c r="GD486" s="10"/>
      <c r="GE486" s="10"/>
      <c r="GF486" s="10"/>
      <c r="GG486" s="10"/>
      <c r="GH486" s="10"/>
      <c r="GI486" s="10"/>
      <c r="GJ486" s="10"/>
      <c r="GK486" s="10"/>
      <c r="GL486" s="10"/>
      <c r="GM486" s="10"/>
      <c r="GN486" s="10"/>
      <c r="GO486" s="10"/>
      <c r="GP486" s="10"/>
      <c r="GQ486" s="10"/>
      <c r="GR486" s="10"/>
      <c r="GS486" s="10"/>
      <c r="GT486" s="10"/>
      <c r="GU486" s="10"/>
      <c r="GV486" s="10"/>
      <c r="GW486" s="10"/>
      <c r="GX486" s="10"/>
      <c r="GY486" s="10"/>
      <c r="GZ486" s="10"/>
      <c r="HA486" s="10"/>
      <c r="HB486" s="10"/>
      <c r="HC486" s="10"/>
      <c r="HD486" s="10"/>
      <c r="HE486" s="10"/>
      <c r="HF486" s="10"/>
      <c r="HG486" s="10"/>
      <c r="HH486" s="10"/>
      <c r="HI486" s="10"/>
      <c r="HJ486" s="10"/>
      <c r="HK486" s="10"/>
      <c r="HL486" s="10"/>
      <c r="HM486" s="10"/>
      <c r="HN486" s="10"/>
      <c r="HO486" s="10"/>
      <c r="HP486" s="10"/>
      <c r="HQ486" s="10"/>
      <c r="HR486" s="10"/>
      <c r="HS486" s="10"/>
      <c r="HT486" s="10"/>
      <c r="HU486" s="10"/>
      <c r="HV486" s="10"/>
      <c r="HW486" s="10"/>
      <c r="HX486" s="10"/>
      <c r="HY486" s="10"/>
      <c r="HZ486" s="10"/>
      <c r="IA486" s="10"/>
      <c r="IB486" s="10"/>
      <c r="IC486" s="10"/>
      <c r="ID486" s="10"/>
      <c r="IE486" s="10"/>
      <c r="IF486" s="10"/>
      <c r="IG486" s="10"/>
      <c r="IH486" s="10"/>
      <c r="II486" s="10"/>
      <c r="IJ486" s="10"/>
      <c r="IK486" s="10"/>
      <c r="IL486" s="10"/>
      <c r="IM486" s="10"/>
      <c r="IN486" s="10"/>
      <c r="IO486" s="10"/>
      <c r="IP486" s="10"/>
      <c r="IQ486" s="10"/>
      <c r="IR486" s="10"/>
      <c r="IS486" s="10"/>
      <c r="IT486" s="10"/>
      <c r="IU486" s="10"/>
      <c r="IV486" s="10"/>
      <c r="IW486" s="10"/>
      <c r="IX486" s="10"/>
    </row>
    <row r="487" spans="1:258"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354"/>
      <c r="AA487" s="354"/>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c r="DQ487" s="10"/>
      <c r="DR487" s="10"/>
      <c r="DS487" s="10"/>
      <c r="DT487" s="10"/>
      <c r="DU487" s="10"/>
      <c r="DV487" s="10"/>
      <c r="DW487" s="10"/>
      <c r="DX487" s="10"/>
      <c r="DY487" s="10"/>
      <c r="DZ487" s="10"/>
      <c r="EA487" s="10"/>
      <c r="EB487" s="10"/>
      <c r="EC487" s="10"/>
      <c r="ED487" s="10"/>
      <c r="EE487" s="10"/>
      <c r="EF487" s="10"/>
      <c r="EG487" s="10"/>
      <c r="EH487" s="10"/>
      <c r="EI487" s="10"/>
      <c r="EJ487" s="10"/>
      <c r="EK487" s="10"/>
      <c r="EL487" s="10"/>
      <c r="EM487" s="10"/>
      <c r="EN487" s="10"/>
      <c r="EO487" s="10"/>
      <c r="EP487" s="10"/>
      <c r="EQ487" s="10"/>
      <c r="ER487" s="10"/>
      <c r="ES487" s="10"/>
      <c r="ET487" s="10"/>
      <c r="EU487" s="10"/>
      <c r="EV487" s="10"/>
      <c r="EW487" s="10"/>
      <c r="EX487" s="10"/>
      <c r="EY487" s="10"/>
      <c r="EZ487" s="10"/>
      <c r="FA487" s="10"/>
      <c r="FB487" s="10"/>
      <c r="FC487" s="10"/>
      <c r="FD487" s="10"/>
      <c r="FE487" s="10"/>
      <c r="FF487" s="10"/>
      <c r="FG487" s="10"/>
      <c r="FH487" s="10"/>
      <c r="FI487" s="10"/>
      <c r="FJ487" s="10"/>
      <c r="FK487" s="10"/>
      <c r="FL487" s="10"/>
      <c r="FM487" s="10"/>
      <c r="FN487" s="10"/>
      <c r="FO487" s="10"/>
      <c r="FP487" s="10"/>
      <c r="FQ487" s="10"/>
      <c r="FR487" s="10"/>
      <c r="FS487" s="10"/>
      <c r="FT487" s="10"/>
      <c r="FU487" s="10"/>
      <c r="FV487" s="10"/>
      <c r="FW487" s="10"/>
      <c r="FX487" s="10"/>
      <c r="FY487" s="10"/>
      <c r="FZ487" s="10"/>
      <c r="GA487" s="10"/>
      <c r="GB487" s="10"/>
      <c r="GC487" s="10"/>
      <c r="GD487" s="10"/>
      <c r="GE487" s="10"/>
      <c r="GF487" s="10"/>
      <c r="GG487" s="10"/>
      <c r="GH487" s="10"/>
      <c r="GI487" s="10"/>
      <c r="GJ487" s="10"/>
      <c r="GK487" s="10"/>
      <c r="GL487" s="10"/>
      <c r="GM487" s="10"/>
      <c r="GN487" s="10"/>
      <c r="GO487" s="10"/>
      <c r="GP487" s="10"/>
      <c r="GQ487" s="10"/>
      <c r="GR487" s="10"/>
      <c r="GS487" s="10"/>
      <c r="GT487" s="10"/>
      <c r="GU487" s="10"/>
      <c r="GV487" s="10"/>
      <c r="GW487" s="10"/>
      <c r="GX487" s="10"/>
      <c r="GY487" s="10"/>
      <c r="GZ487" s="10"/>
      <c r="HA487" s="10"/>
      <c r="HB487" s="10"/>
      <c r="HC487" s="10"/>
      <c r="HD487" s="10"/>
      <c r="HE487" s="10"/>
      <c r="HF487" s="10"/>
      <c r="HG487" s="10"/>
      <c r="HH487" s="10"/>
      <c r="HI487" s="10"/>
      <c r="HJ487" s="10"/>
      <c r="HK487" s="10"/>
      <c r="HL487" s="10"/>
      <c r="HM487" s="10"/>
      <c r="HN487" s="10"/>
      <c r="HO487" s="10"/>
      <c r="HP487" s="10"/>
      <c r="HQ487" s="10"/>
      <c r="HR487" s="10"/>
      <c r="HS487" s="10"/>
      <c r="HT487" s="10"/>
      <c r="HU487" s="10"/>
      <c r="HV487" s="10"/>
      <c r="HW487" s="10"/>
      <c r="HX487" s="10"/>
      <c r="HY487" s="10"/>
      <c r="HZ487" s="10"/>
      <c r="IA487" s="10"/>
      <c r="IB487" s="10"/>
      <c r="IC487" s="10"/>
      <c r="ID487" s="10"/>
      <c r="IE487" s="10"/>
      <c r="IF487" s="10"/>
      <c r="IG487" s="10"/>
      <c r="IH487" s="10"/>
      <c r="II487" s="10"/>
      <c r="IJ487" s="10"/>
      <c r="IK487" s="10"/>
      <c r="IL487" s="10"/>
      <c r="IM487" s="10"/>
      <c r="IN487" s="10"/>
      <c r="IO487" s="10"/>
      <c r="IP487" s="10"/>
      <c r="IQ487" s="10"/>
      <c r="IR487" s="10"/>
      <c r="IS487" s="10"/>
      <c r="IT487" s="10"/>
      <c r="IU487" s="10"/>
      <c r="IV487" s="10"/>
      <c r="IW487" s="10"/>
      <c r="IX487" s="10"/>
    </row>
    <row r="488" spans="1:258"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354"/>
      <c r="AA488" s="354"/>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c r="DQ488" s="10"/>
      <c r="DR488" s="10"/>
      <c r="DS488" s="10"/>
      <c r="DT488" s="10"/>
      <c r="DU488" s="10"/>
      <c r="DV488" s="10"/>
      <c r="DW488" s="10"/>
      <c r="DX488" s="10"/>
      <c r="DY488" s="10"/>
      <c r="DZ488" s="10"/>
      <c r="EA488" s="10"/>
      <c r="EB488" s="10"/>
      <c r="EC488" s="10"/>
      <c r="ED488" s="10"/>
      <c r="EE488" s="10"/>
      <c r="EF488" s="10"/>
      <c r="EG488" s="10"/>
      <c r="EH488" s="10"/>
      <c r="EI488" s="10"/>
      <c r="EJ488" s="10"/>
      <c r="EK488" s="10"/>
      <c r="EL488" s="10"/>
      <c r="EM488" s="10"/>
      <c r="EN488" s="10"/>
      <c r="EO488" s="10"/>
      <c r="EP488" s="10"/>
      <c r="EQ488" s="10"/>
      <c r="ER488" s="10"/>
      <c r="ES488" s="10"/>
      <c r="ET488" s="10"/>
      <c r="EU488" s="10"/>
      <c r="EV488" s="10"/>
      <c r="EW488" s="10"/>
      <c r="EX488" s="10"/>
      <c r="EY488" s="10"/>
      <c r="EZ488" s="10"/>
      <c r="FA488" s="10"/>
      <c r="FB488" s="10"/>
      <c r="FC488" s="10"/>
      <c r="FD488" s="10"/>
      <c r="FE488" s="10"/>
      <c r="FF488" s="10"/>
      <c r="FG488" s="10"/>
      <c r="FH488" s="10"/>
      <c r="FI488" s="10"/>
      <c r="FJ488" s="10"/>
      <c r="FK488" s="10"/>
      <c r="FL488" s="10"/>
      <c r="FM488" s="10"/>
      <c r="FN488" s="10"/>
      <c r="FO488" s="10"/>
      <c r="FP488" s="10"/>
      <c r="FQ488" s="10"/>
      <c r="FR488" s="10"/>
      <c r="FS488" s="10"/>
      <c r="FT488" s="10"/>
      <c r="FU488" s="10"/>
      <c r="FV488" s="10"/>
      <c r="FW488" s="10"/>
      <c r="FX488" s="10"/>
      <c r="FY488" s="10"/>
      <c r="FZ488" s="10"/>
      <c r="GA488" s="10"/>
      <c r="GB488" s="10"/>
      <c r="GC488" s="10"/>
      <c r="GD488" s="10"/>
      <c r="GE488" s="10"/>
      <c r="GF488" s="10"/>
      <c r="GG488" s="10"/>
      <c r="GH488" s="10"/>
      <c r="GI488" s="10"/>
      <c r="GJ488" s="10"/>
      <c r="GK488" s="10"/>
      <c r="GL488" s="10"/>
      <c r="GM488" s="10"/>
      <c r="GN488" s="10"/>
      <c r="GO488" s="10"/>
      <c r="GP488" s="10"/>
      <c r="GQ488" s="10"/>
      <c r="GR488" s="10"/>
      <c r="GS488" s="10"/>
      <c r="GT488" s="10"/>
      <c r="GU488" s="10"/>
      <c r="GV488" s="10"/>
      <c r="GW488" s="10"/>
      <c r="GX488" s="10"/>
      <c r="GY488" s="10"/>
      <c r="GZ488" s="10"/>
      <c r="HA488" s="10"/>
      <c r="HB488" s="10"/>
      <c r="HC488" s="10"/>
      <c r="HD488" s="10"/>
      <c r="HE488" s="10"/>
      <c r="HF488" s="10"/>
      <c r="HG488" s="10"/>
      <c r="HH488" s="10"/>
      <c r="HI488" s="10"/>
      <c r="HJ488" s="10"/>
      <c r="HK488" s="10"/>
      <c r="HL488" s="10"/>
      <c r="HM488" s="10"/>
      <c r="HN488" s="10"/>
      <c r="HO488" s="10"/>
      <c r="HP488" s="10"/>
      <c r="HQ488" s="10"/>
      <c r="HR488" s="10"/>
      <c r="HS488" s="10"/>
      <c r="HT488" s="10"/>
      <c r="HU488" s="10"/>
      <c r="HV488" s="10"/>
      <c r="HW488" s="10"/>
      <c r="HX488" s="10"/>
      <c r="HY488" s="10"/>
      <c r="HZ488" s="10"/>
      <c r="IA488" s="10"/>
      <c r="IB488" s="10"/>
      <c r="IC488" s="10"/>
      <c r="ID488" s="10"/>
      <c r="IE488" s="10"/>
      <c r="IF488" s="10"/>
      <c r="IG488" s="10"/>
      <c r="IH488" s="10"/>
      <c r="II488" s="10"/>
      <c r="IJ488" s="10"/>
      <c r="IK488" s="10"/>
      <c r="IL488" s="10"/>
      <c r="IM488" s="10"/>
      <c r="IN488" s="10"/>
      <c r="IO488" s="10"/>
      <c r="IP488" s="10"/>
      <c r="IQ488" s="10"/>
      <c r="IR488" s="10"/>
      <c r="IS488" s="10"/>
      <c r="IT488" s="10"/>
      <c r="IU488" s="10"/>
      <c r="IV488" s="10"/>
      <c r="IW488" s="10"/>
      <c r="IX488" s="10"/>
    </row>
    <row r="489" spans="1:258"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354"/>
      <c r="AA489" s="354"/>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c r="DQ489" s="10"/>
      <c r="DR489" s="10"/>
      <c r="DS489" s="10"/>
      <c r="DT489" s="10"/>
      <c r="DU489" s="10"/>
      <c r="DV489" s="10"/>
      <c r="DW489" s="10"/>
      <c r="DX489" s="10"/>
      <c r="DY489" s="10"/>
      <c r="DZ489" s="10"/>
      <c r="EA489" s="10"/>
      <c r="EB489" s="10"/>
      <c r="EC489" s="10"/>
      <c r="ED489" s="10"/>
      <c r="EE489" s="10"/>
      <c r="EF489" s="10"/>
      <c r="EG489" s="10"/>
      <c r="EH489" s="10"/>
      <c r="EI489" s="10"/>
      <c r="EJ489" s="10"/>
      <c r="EK489" s="10"/>
      <c r="EL489" s="10"/>
      <c r="EM489" s="10"/>
      <c r="EN489" s="10"/>
      <c r="EO489" s="10"/>
      <c r="EP489" s="10"/>
      <c r="EQ489" s="10"/>
      <c r="ER489" s="10"/>
      <c r="ES489" s="10"/>
      <c r="ET489" s="10"/>
      <c r="EU489" s="10"/>
      <c r="EV489" s="10"/>
      <c r="EW489" s="10"/>
      <c r="EX489" s="10"/>
      <c r="EY489" s="10"/>
      <c r="EZ489" s="10"/>
      <c r="FA489" s="10"/>
      <c r="FB489" s="10"/>
      <c r="FC489" s="10"/>
      <c r="FD489" s="10"/>
      <c r="FE489" s="10"/>
      <c r="FF489" s="10"/>
      <c r="FG489" s="10"/>
      <c r="FH489" s="10"/>
      <c r="FI489" s="10"/>
      <c r="FJ489" s="10"/>
      <c r="FK489" s="10"/>
      <c r="FL489" s="10"/>
      <c r="FM489" s="10"/>
      <c r="FN489" s="10"/>
      <c r="FO489" s="10"/>
      <c r="FP489" s="10"/>
      <c r="FQ489" s="10"/>
      <c r="FR489" s="10"/>
      <c r="FS489" s="10"/>
      <c r="FT489" s="10"/>
      <c r="FU489" s="10"/>
      <c r="FV489" s="10"/>
      <c r="FW489" s="10"/>
      <c r="FX489" s="10"/>
      <c r="FY489" s="10"/>
      <c r="FZ489" s="10"/>
      <c r="GA489" s="10"/>
      <c r="GB489" s="10"/>
      <c r="GC489" s="10"/>
      <c r="GD489" s="10"/>
      <c r="GE489" s="10"/>
      <c r="GF489" s="10"/>
      <c r="GG489" s="10"/>
      <c r="GH489" s="10"/>
      <c r="GI489" s="10"/>
      <c r="GJ489" s="10"/>
      <c r="GK489" s="10"/>
      <c r="GL489" s="10"/>
      <c r="GM489" s="10"/>
      <c r="GN489" s="10"/>
      <c r="GO489" s="10"/>
      <c r="GP489" s="10"/>
      <c r="GQ489" s="10"/>
      <c r="GR489" s="10"/>
      <c r="GS489" s="10"/>
      <c r="GT489" s="10"/>
      <c r="GU489" s="10"/>
      <c r="GV489" s="10"/>
      <c r="GW489" s="10"/>
      <c r="GX489" s="10"/>
      <c r="GY489" s="10"/>
      <c r="GZ489" s="10"/>
      <c r="HA489" s="10"/>
      <c r="HB489" s="10"/>
      <c r="HC489" s="10"/>
      <c r="HD489" s="10"/>
      <c r="HE489" s="10"/>
      <c r="HF489" s="10"/>
      <c r="HG489" s="10"/>
      <c r="HH489" s="10"/>
      <c r="HI489" s="10"/>
      <c r="HJ489" s="10"/>
      <c r="HK489" s="10"/>
      <c r="HL489" s="10"/>
      <c r="HM489" s="10"/>
      <c r="HN489" s="10"/>
      <c r="HO489" s="10"/>
      <c r="HP489" s="10"/>
      <c r="HQ489" s="10"/>
      <c r="HR489" s="10"/>
      <c r="HS489" s="10"/>
      <c r="HT489" s="10"/>
      <c r="HU489" s="10"/>
      <c r="HV489" s="10"/>
      <c r="HW489" s="10"/>
      <c r="HX489" s="10"/>
      <c r="HY489" s="10"/>
      <c r="HZ489" s="10"/>
      <c r="IA489" s="10"/>
      <c r="IB489" s="10"/>
      <c r="IC489" s="10"/>
      <c r="ID489" s="10"/>
      <c r="IE489" s="10"/>
      <c r="IF489" s="10"/>
      <c r="IG489" s="10"/>
      <c r="IH489" s="10"/>
      <c r="II489" s="10"/>
      <c r="IJ489" s="10"/>
      <c r="IK489" s="10"/>
      <c r="IL489" s="10"/>
      <c r="IM489" s="10"/>
      <c r="IN489" s="10"/>
      <c r="IO489" s="10"/>
      <c r="IP489" s="10"/>
      <c r="IQ489" s="10"/>
      <c r="IR489" s="10"/>
      <c r="IS489" s="10"/>
      <c r="IT489" s="10"/>
      <c r="IU489" s="10"/>
      <c r="IV489" s="10"/>
      <c r="IW489" s="10"/>
      <c r="IX489" s="10"/>
    </row>
    <row r="490" spans="1:258"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354"/>
      <c r="AA490" s="354"/>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c r="DQ490" s="10"/>
      <c r="DR490" s="10"/>
      <c r="DS490" s="10"/>
      <c r="DT490" s="10"/>
      <c r="DU490" s="10"/>
      <c r="DV490" s="10"/>
      <c r="DW490" s="10"/>
      <c r="DX490" s="10"/>
      <c r="DY490" s="10"/>
      <c r="DZ490" s="10"/>
      <c r="EA490" s="10"/>
      <c r="EB490" s="10"/>
      <c r="EC490" s="10"/>
      <c r="ED490" s="10"/>
      <c r="EE490" s="10"/>
      <c r="EF490" s="10"/>
      <c r="EG490" s="10"/>
      <c r="EH490" s="10"/>
      <c r="EI490" s="10"/>
      <c r="EJ490" s="10"/>
      <c r="EK490" s="10"/>
      <c r="EL490" s="10"/>
      <c r="EM490" s="10"/>
      <c r="EN490" s="10"/>
      <c r="EO490" s="10"/>
      <c r="EP490" s="10"/>
      <c r="EQ490" s="10"/>
      <c r="ER490" s="10"/>
      <c r="ES490" s="10"/>
      <c r="ET490" s="10"/>
      <c r="EU490" s="10"/>
      <c r="EV490" s="10"/>
      <c r="EW490" s="10"/>
      <c r="EX490" s="10"/>
      <c r="EY490" s="10"/>
      <c r="EZ490" s="10"/>
      <c r="FA490" s="10"/>
      <c r="FB490" s="10"/>
      <c r="FC490" s="10"/>
      <c r="FD490" s="10"/>
      <c r="FE490" s="10"/>
      <c r="FF490" s="10"/>
      <c r="FG490" s="10"/>
      <c r="FH490" s="10"/>
      <c r="FI490" s="10"/>
      <c r="FJ490" s="10"/>
      <c r="FK490" s="10"/>
      <c r="FL490" s="10"/>
      <c r="FM490" s="10"/>
      <c r="FN490" s="10"/>
      <c r="FO490" s="10"/>
      <c r="FP490" s="10"/>
      <c r="FQ490" s="10"/>
      <c r="FR490" s="10"/>
      <c r="FS490" s="10"/>
      <c r="FT490" s="10"/>
      <c r="FU490" s="10"/>
      <c r="FV490" s="10"/>
      <c r="FW490" s="10"/>
      <c r="FX490" s="10"/>
      <c r="FY490" s="10"/>
      <c r="FZ490" s="10"/>
      <c r="GA490" s="10"/>
      <c r="GB490" s="10"/>
      <c r="GC490" s="10"/>
      <c r="GD490" s="10"/>
      <c r="GE490" s="10"/>
      <c r="GF490" s="10"/>
      <c r="GG490" s="10"/>
      <c r="GH490" s="10"/>
      <c r="GI490" s="10"/>
      <c r="GJ490" s="10"/>
      <c r="GK490" s="10"/>
      <c r="GL490" s="10"/>
      <c r="GM490" s="10"/>
      <c r="GN490" s="10"/>
      <c r="GO490" s="10"/>
      <c r="GP490" s="10"/>
      <c r="GQ490" s="10"/>
      <c r="GR490" s="10"/>
      <c r="GS490" s="10"/>
      <c r="GT490" s="10"/>
      <c r="GU490" s="10"/>
      <c r="GV490" s="10"/>
      <c r="GW490" s="10"/>
      <c r="GX490" s="10"/>
      <c r="GY490" s="10"/>
      <c r="GZ490" s="10"/>
      <c r="HA490" s="10"/>
      <c r="HB490" s="10"/>
      <c r="HC490" s="10"/>
      <c r="HD490" s="10"/>
      <c r="HE490" s="10"/>
      <c r="HF490" s="10"/>
      <c r="HG490" s="10"/>
      <c r="HH490" s="10"/>
      <c r="HI490" s="10"/>
      <c r="HJ490" s="10"/>
      <c r="HK490" s="10"/>
      <c r="HL490" s="10"/>
      <c r="HM490" s="10"/>
      <c r="HN490" s="10"/>
      <c r="HO490" s="10"/>
      <c r="HP490" s="10"/>
      <c r="HQ490" s="10"/>
      <c r="HR490" s="10"/>
      <c r="HS490" s="10"/>
      <c r="HT490" s="10"/>
      <c r="HU490" s="10"/>
      <c r="HV490" s="10"/>
      <c r="HW490" s="10"/>
      <c r="HX490" s="10"/>
      <c r="HY490" s="10"/>
      <c r="HZ490" s="10"/>
      <c r="IA490" s="10"/>
      <c r="IB490" s="10"/>
      <c r="IC490" s="10"/>
      <c r="ID490" s="10"/>
      <c r="IE490" s="10"/>
      <c r="IF490" s="10"/>
      <c r="IG490" s="10"/>
      <c r="IH490" s="10"/>
      <c r="II490" s="10"/>
      <c r="IJ490" s="10"/>
      <c r="IK490" s="10"/>
      <c r="IL490" s="10"/>
      <c r="IM490" s="10"/>
      <c r="IN490" s="10"/>
      <c r="IO490" s="10"/>
      <c r="IP490" s="10"/>
      <c r="IQ490" s="10"/>
      <c r="IR490" s="10"/>
      <c r="IS490" s="10"/>
      <c r="IT490" s="10"/>
      <c r="IU490" s="10"/>
      <c r="IV490" s="10"/>
      <c r="IW490" s="10"/>
      <c r="IX490" s="10"/>
    </row>
    <row r="491" spans="1:258"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354"/>
      <c r="AA491" s="354"/>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c r="FF491" s="10"/>
      <c r="FG491" s="10"/>
      <c r="FH491" s="10"/>
      <c r="FI491" s="10"/>
      <c r="FJ491" s="10"/>
      <c r="FK491" s="10"/>
      <c r="FL491" s="10"/>
      <c r="FM491" s="10"/>
      <c r="FN491" s="10"/>
      <c r="FO491" s="10"/>
      <c r="FP491" s="10"/>
      <c r="FQ491" s="10"/>
      <c r="FR491" s="10"/>
      <c r="FS491" s="10"/>
      <c r="FT491" s="10"/>
      <c r="FU491" s="10"/>
      <c r="FV491" s="10"/>
      <c r="FW491" s="10"/>
      <c r="FX491" s="10"/>
      <c r="FY491" s="10"/>
      <c r="FZ491" s="10"/>
      <c r="GA491" s="10"/>
      <c r="GB491" s="10"/>
      <c r="GC491" s="10"/>
      <c r="GD491" s="10"/>
      <c r="GE491" s="10"/>
      <c r="GF491" s="10"/>
      <c r="GG491" s="10"/>
      <c r="GH491" s="10"/>
      <c r="GI491" s="10"/>
      <c r="GJ491" s="10"/>
      <c r="GK491" s="10"/>
      <c r="GL491" s="10"/>
      <c r="GM491" s="10"/>
      <c r="GN491" s="10"/>
      <c r="GO491" s="10"/>
      <c r="GP491" s="10"/>
      <c r="GQ491" s="10"/>
      <c r="GR491" s="10"/>
      <c r="GS491" s="10"/>
      <c r="GT491" s="10"/>
      <c r="GU491" s="10"/>
      <c r="GV491" s="10"/>
      <c r="GW491" s="10"/>
      <c r="GX491" s="10"/>
      <c r="GY491" s="10"/>
      <c r="GZ491" s="10"/>
      <c r="HA491" s="10"/>
      <c r="HB491" s="10"/>
      <c r="HC491" s="10"/>
      <c r="HD491" s="10"/>
      <c r="HE491" s="10"/>
      <c r="HF491" s="10"/>
      <c r="HG491" s="10"/>
      <c r="HH491" s="10"/>
      <c r="HI491" s="10"/>
      <c r="HJ491" s="10"/>
      <c r="HK491" s="10"/>
      <c r="HL491" s="10"/>
      <c r="HM491" s="10"/>
      <c r="HN491" s="10"/>
      <c r="HO491" s="10"/>
      <c r="HP491" s="10"/>
      <c r="HQ491" s="10"/>
      <c r="HR491" s="10"/>
      <c r="HS491" s="10"/>
      <c r="HT491" s="10"/>
      <c r="HU491" s="10"/>
      <c r="HV491" s="10"/>
      <c r="HW491" s="10"/>
      <c r="HX491" s="10"/>
      <c r="HY491" s="10"/>
      <c r="HZ491" s="10"/>
      <c r="IA491" s="10"/>
      <c r="IB491" s="10"/>
      <c r="IC491" s="10"/>
      <c r="ID491" s="10"/>
      <c r="IE491" s="10"/>
      <c r="IF491" s="10"/>
      <c r="IG491" s="10"/>
      <c r="IH491" s="10"/>
      <c r="II491" s="10"/>
      <c r="IJ491" s="10"/>
      <c r="IK491" s="10"/>
      <c r="IL491" s="10"/>
      <c r="IM491" s="10"/>
      <c r="IN491" s="10"/>
      <c r="IO491" s="10"/>
      <c r="IP491" s="10"/>
      <c r="IQ491" s="10"/>
      <c r="IR491" s="10"/>
      <c r="IS491" s="10"/>
      <c r="IT491" s="10"/>
      <c r="IU491" s="10"/>
      <c r="IV491" s="10"/>
      <c r="IW491" s="10"/>
      <c r="IX491" s="10"/>
    </row>
    <row r="492" spans="1:258"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354"/>
      <c r="AA492" s="354"/>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c r="DQ492" s="10"/>
      <c r="DR492" s="10"/>
      <c r="DS492" s="10"/>
      <c r="DT492" s="10"/>
      <c r="DU492" s="10"/>
      <c r="DV492" s="10"/>
      <c r="DW492" s="10"/>
      <c r="DX492" s="10"/>
      <c r="DY492" s="10"/>
      <c r="DZ492" s="10"/>
      <c r="EA492" s="10"/>
      <c r="EB492" s="10"/>
      <c r="EC492" s="10"/>
      <c r="ED492" s="10"/>
      <c r="EE492" s="10"/>
      <c r="EF492" s="10"/>
      <c r="EG492" s="10"/>
      <c r="EH492" s="10"/>
      <c r="EI492" s="10"/>
      <c r="EJ492" s="10"/>
      <c r="EK492" s="10"/>
      <c r="EL492" s="10"/>
      <c r="EM492" s="10"/>
      <c r="EN492" s="10"/>
      <c r="EO492" s="10"/>
      <c r="EP492" s="10"/>
      <c r="EQ492" s="10"/>
      <c r="ER492" s="10"/>
      <c r="ES492" s="10"/>
      <c r="ET492" s="10"/>
      <c r="EU492" s="10"/>
      <c r="EV492" s="10"/>
      <c r="EW492" s="10"/>
      <c r="EX492" s="10"/>
      <c r="EY492" s="10"/>
      <c r="EZ492" s="10"/>
      <c r="FA492" s="10"/>
      <c r="FB492" s="10"/>
      <c r="FC492" s="10"/>
      <c r="FD492" s="10"/>
      <c r="FE492" s="10"/>
      <c r="FF492" s="10"/>
      <c r="FG492" s="10"/>
      <c r="FH492" s="10"/>
      <c r="FI492" s="10"/>
      <c r="FJ492" s="10"/>
      <c r="FK492" s="10"/>
      <c r="FL492" s="10"/>
      <c r="FM492" s="10"/>
      <c r="FN492" s="10"/>
      <c r="FO492" s="10"/>
      <c r="FP492" s="10"/>
      <c r="FQ492" s="10"/>
      <c r="FR492" s="10"/>
      <c r="FS492" s="10"/>
      <c r="FT492" s="10"/>
      <c r="FU492" s="10"/>
      <c r="FV492" s="10"/>
      <c r="FW492" s="10"/>
      <c r="FX492" s="10"/>
      <c r="FY492" s="10"/>
      <c r="FZ492" s="10"/>
      <c r="GA492" s="10"/>
      <c r="GB492" s="10"/>
      <c r="GC492" s="10"/>
      <c r="GD492" s="10"/>
      <c r="GE492" s="10"/>
      <c r="GF492" s="10"/>
      <c r="GG492" s="10"/>
      <c r="GH492" s="10"/>
      <c r="GI492" s="10"/>
      <c r="GJ492" s="10"/>
      <c r="GK492" s="10"/>
      <c r="GL492" s="10"/>
      <c r="GM492" s="10"/>
      <c r="GN492" s="10"/>
      <c r="GO492" s="10"/>
      <c r="GP492" s="10"/>
      <c r="GQ492" s="10"/>
      <c r="GR492" s="10"/>
      <c r="GS492" s="10"/>
      <c r="GT492" s="10"/>
      <c r="GU492" s="10"/>
      <c r="GV492" s="10"/>
      <c r="GW492" s="10"/>
      <c r="GX492" s="10"/>
      <c r="GY492" s="10"/>
      <c r="GZ492" s="10"/>
      <c r="HA492" s="10"/>
      <c r="HB492" s="10"/>
      <c r="HC492" s="10"/>
      <c r="HD492" s="10"/>
      <c r="HE492" s="10"/>
      <c r="HF492" s="10"/>
      <c r="HG492" s="10"/>
      <c r="HH492" s="10"/>
      <c r="HI492" s="10"/>
      <c r="HJ492" s="10"/>
      <c r="HK492" s="10"/>
      <c r="HL492" s="10"/>
      <c r="HM492" s="10"/>
      <c r="HN492" s="10"/>
      <c r="HO492" s="10"/>
      <c r="HP492" s="10"/>
      <c r="HQ492" s="10"/>
      <c r="HR492" s="10"/>
      <c r="HS492" s="10"/>
      <c r="HT492" s="10"/>
      <c r="HU492" s="10"/>
      <c r="HV492" s="10"/>
      <c r="HW492" s="10"/>
      <c r="HX492" s="10"/>
      <c r="HY492" s="10"/>
      <c r="HZ492" s="10"/>
      <c r="IA492" s="10"/>
      <c r="IB492" s="10"/>
      <c r="IC492" s="10"/>
      <c r="ID492" s="10"/>
      <c r="IE492" s="10"/>
      <c r="IF492" s="10"/>
      <c r="IG492" s="10"/>
      <c r="IH492" s="10"/>
      <c r="II492" s="10"/>
      <c r="IJ492" s="10"/>
      <c r="IK492" s="10"/>
      <c r="IL492" s="10"/>
      <c r="IM492" s="10"/>
      <c r="IN492" s="10"/>
      <c r="IO492" s="10"/>
      <c r="IP492" s="10"/>
      <c r="IQ492" s="10"/>
      <c r="IR492" s="10"/>
      <c r="IS492" s="10"/>
      <c r="IT492" s="10"/>
      <c r="IU492" s="10"/>
      <c r="IV492" s="10"/>
      <c r="IW492" s="10"/>
      <c r="IX492" s="10"/>
    </row>
    <row r="493" spans="1:258"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354"/>
      <c r="AA493" s="354"/>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c r="DQ493" s="10"/>
      <c r="DR493" s="10"/>
      <c r="DS493" s="10"/>
      <c r="DT493" s="10"/>
      <c r="DU493" s="10"/>
      <c r="DV493" s="10"/>
      <c r="DW493" s="10"/>
      <c r="DX493" s="10"/>
      <c r="DY493" s="10"/>
      <c r="DZ493" s="10"/>
      <c r="EA493" s="10"/>
      <c r="EB493" s="10"/>
      <c r="EC493" s="10"/>
      <c r="ED493" s="10"/>
      <c r="EE493" s="10"/>
      <c r="EF493" s="10"/>
      <c r="EG493" s="10"/>
      <c r="EH493" s="10"/>
      <c r="EI493" s="10"/>
      <c r="EJ493" s="10"/>
      <c r="EK493" s="10"/>
      <c r="EL493" s="10"/>
      <c r="EM493" s="10"/>
      <c r="EN493" s="10"/>
      <c r="EO493" s="10"/>
      <c r="EP493" s="10"/>
      <c r="EQ493" s="10"/>
      <c r="ER493" s="10"/>
      <c r="ES493" s="10"/>
      <c r="ET493" s="10"/>
      <c r="EU493" s="10"/>
      <c r="EV493" s="10"/>
      <c r="EW493" s="10"/>
      <c r="EX493" s="10"/>
      <c r="EY493" s="10"/>
      <c r="EZ493" s="10"/>
      <c r="FA493" s="10"/>
      <c r="FB493" s="10"/>
      <c r="FC493" s="10"/>
      <c r="FD493" s="10"/>
      <c r="FE493" s="10"/>
      <c r="FF493" s="10"/>
      <c r="FG493" s="10"/>
      <c r="FH493" s="10"/>
      <c r="FI493" s="10"/>
      <c r="FJ493" s="10"/>
      <c r="FK493" s="10"/>
      <c r="FL493" s="10"/>
      <c r="FM493" s="10"/>
      <c r="FN493" s="10"/>
      <c r="FO493" s="10"/>
      <c r="FP493" s="10"/>
      <c r="FQ493" s="10"/>
      <c r="FR493" s="10"/>
      <c r="FS493" s="10"/>
      <c r="FT493" s="10"/>
      <c r="FU493" s="10"/>
      <c r="FV493" s="10"/>
      <c r="FW493" s="10"/>
      <c r="FX493" s="10"/>
      <c r="FY493" s="10"/>
      <c r="FZ493" s="10"/>
      <c r="GA493" s="10"/>
      <c r="GB493" s="10"/>
      <c r="GC493" s="10"/>
      <c r="GD493" s="10"/>
      <c r="GE493" s="10"/>
      <c r="GF493" s="10"/>
      <c r="GG493" s="10"/>
      <c r="GH493" s="10"/>
      <c r="GI493" s="10"/>
      <c r="GJ493" s="10"/>
      <c r="GK493" s="10"/>
      <c r="GL493" s="10"/>
      <c r="GM493" s="10"/>
      <c r="GN493" s="10"/>
      <c r="GO493" s="10"/>
      <c r="GP493" s="10"/>
      <c r="GQ493" s="10"/>
      <c r="GR493" s="10"/>
      <c r="GS493" s="10"/>
      <c r="GT493" s="10"/>
      <c r="GU493" s="10"/>
      <c r="GV493" s="10"/>
      <c r="GW493" s="10"/>
      <c r="GX493" s="10"/>
      <c r="GY493" s="10"/>
      <c r="GZ493" s="10"/>
      <c r="HA493" s="10"/>
      <c r="HB493" s="10"/>
      <c r="HC493" s="10"/>
      <c r="HD493" s="10"/>
      <c r="HE493" s="10"/>
      <c r="HF493" s="10"/>
      <c r="HG493" s="10"/>
      <c r="HH493" s="10"/>
      <c r="HI493" s="10"/>
      <c r="HJ493" s="10"/>
      <c r="HK493" s="10"/>
      <c r="HL493" s="10"/>
      <c r="HM493" s="10"/>
      <c r="HN493" s="10"/>
      <c r="HO493" s="10"/>
      <c r="HP493" s="10"/>
      <c r="HQ493" s="10"/>
      <c r="HR493" s="10"/>
      <c r="HS493" s="10"/>
      <c r="HT493" s="10"/>
      <c r="HU493" s="10"/>
      <c r="HV493" s="10"/>
      <c r="HW493" s="10"/>
      <c r="HX493" s="10"/>
      <c r="HY493" s="10"/>
      <c r="HZ493" s="10"/>
      <c r="IA493" s="10"/>
      <c r="IB493" s="10"/>
      <c r="IC493" s="10"/>
      <c r="ID493" s="10"/>
      <c r="IE493" s="10"/>
      <c r="IF493" s="10"/>
      <c r="IG493" s="10"/>
      <c r="IH493" s="10"/>
      <c r="II493" s="10"/>
      <c r="IJ493" s="10"/>
      <c r="IK493" s="10"/>
      <c r="IL493" s="10"/>
      <c r="IM493" s="10"/>
      <c r="IN493" s="10"/>
      <c r="IO493" s="10"/>
      <c r="IP493" s="10"/>
      <c r="IQ493" s="10"/>
      <c r="IR493" s="10"/>
      <c r="IS493" s="10"/>
      <c r="IT493" s="10"/>
      <c r="IU493" s="10"/>
      <c r="IV493" s="10"/>
      <c r="IW493" s="10"/>
      <c r="IX493" s="10"/>
    </row>
    <row r="494" spans="1:258"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354"/>
      <c r="AA494" s="354"/>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0"/>
      <c r="EV494" s="10"/>
      <c r="EW494" s="10"/>
      <c r="EX494" s="10"/>
      <c r="EY494" s="10"/>
      <c r="EZ494" s="10"/>
      <c r="FA494" s="10"/>
      <c r="FB494" s="10"/>
      <c r="FC494" s="10"/>
      <c r="FD494" s="10"/>
      <c r="FE494" s="10"/>
      <c r="FF494" s="10"/>
      <c r="FG494" s="10"/>
      <c r="FH494" s="10"/>
      <c r="FI494" s="10"/>
      <c r="FJ494" s="10"/>
      <c r="FK494" s="10"/>
      <c r="FL494" s="10"/>
      <c r="FM494" s="10"/>
      <c r="FN494" s="10"/>
      <c r="FO494" s="10"/>
      <c r="FP494" s="10"/>
      <c r="FQ494" s="10"/>
      <c r="FR494" s="10"/>
      <c r="FS494" s="10"/>
      <c r="FT494" s="10"/>
      <c r="FU494" s="10"/>
      <c r="FV494" s="10"/>
      <c r="FW494" s="10"/>
      <c r="FX494" s="10"/>
      <c r="FY494" s="10"/>
      <c r="FZ494" s="10"/>
      <c r="GA494" s="10"/>
      <c r="GB494" s="10"/>
      <c r="GC494" s="10"/>
      <c r="GD494" s="10"/>
      <c r="GE494" s="10"/>
      <c r="GF494" s="10"/>
      <c r="GG494" s="10"/>
      <c r="GH494" s="10"/>
      <c r="GI494" s="10"/>
      <c r="GJ494" s="10"/>
      <c r="GK494" s="10"/>
      <c r="GL494" s="10"/>
      <c r="GM494" s="10"/>
      <c r="GN494" s="10"/>
      <c r="GO494" s="10"/>
      <c r="GP494" s="10"/>
      <c r="GQ494" s="10"/>
      <c r="GR494" s="10"/>
      <c r="GS494" s="10"/>
      <c r="GT494" s="10"/>
      <c r="GU494" s="10"/>
      <c r="GV494" s="10"/>
      <c r="GW494" s="10"/>
      <c r="GX494" s="10"/>
      <c r="GY494" s="10"/>
      <c r="GZ494" s="10"/>
      <c r="HA494" s="10"/>
      <c r="HB494" s="10"/>
      <c r="HC494" s="10"/>
      <c r="HD494" s="10"/>
      <c r="HE494" s="10"/>
      <c r="HF494" s="10"/>
      <c r="HG494" s="10"/>
      <c r="HH494" s="10"/>
      <c r="HI494" s="10"/>
      <c r="HJ494" s="10"/>
      <c r="HK494" s="10"/>
      <c r="HL494" s="10"/>
      <c r="HM494" s="10"/>
      <c r="HN494" s="10"/>
      <c r="HO494" s="10"/>
      <c r="HP494" s="10"/>
      <c r="HQ494" s="10"/>
      <c r="HR494" s="10"/>
      <c r="HS494" s="10"/>
      <c r="HT494" s="10"/>
      <c r="HU494" s="10"/>
      <c r="HV494" s="10"/>
      <c r="HW494" s="10"/>
      <c r="HX494" s="10"/>
      <c r="HY494" s="10"/>
      <c r="HZ494" s="10"/>
      <c r="IA494" s="10"/>
      <c r="IB494" s="10"/>
      <c r="IC494" s="10"/>
      <c r="ID494" s="10"/>
      <c r="IE494" s="10"/>
      <c r="IF494" s="10"/>
      <c r="IG494" s="10"/>
      <c r="IH494" s="10"/>
      <c r="II494" s="10"/>
      <c r="IJ494" s="10"/>
      <c r="IK494" s="10"/>
      <c r="IL494" s="10"/>
      <c r="IM494" s="10"/>
      <c r="IN494" s="10"/>
      <c r="IO494" s="10"/>
      <c r="IP494" s="10"/>
      <c r="IQ494" s="10"/>
      <c r="IR494" s="10"/>
      <c r="IS494" s="10"/>
      <c r="IT494" s="10"/>
      <c r="IU494" s="10"/>
      <c r="IV494" s="10"/>
      <c r="IW494" s="10"/>
      <c r="IX494" s="10"/>
    </row>
    <row r="495" spans="1:258"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354"/>
      <c r="AA495" s="354"/>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c r="DQ495" s="10"/>
      <c r="DR495" s="10"/>
      <c r="DS495" s="10"/>
      <c r="DT495" s="10"/>
      <c r="DU495" s="10"/>
      <c r="DV495" s="10"/>
      <c r="DW495" s="10"/>
      <c r="DX495" s="10"/>
      <c r="DY495" s="10"/>
      <c r="DZ495" s="10"/>
      <c r="EA495" s="10"/>
      <c r="EB495" s="10"/>
      <c r="EC495" s="10"/>
      <c r="ED495" s="10"/>
      <c r="EE495" s="10"/>
      <c r="EF495" s="10"/>
      <c r="EG495" s="10"/>
      <c r="EH495" s="10"/>
      <c r="EI495" s="10"/>
      <c r="EJ495" s="10"/>
      <c r="EK495" s="10"/>
      <c r="EL495" s="10"/>
      <c r="EM495" s="10"/>
      <c r="EN495" s="10"/>
      <c r="EO495" s="10"/>
      <c r="EP495" s="10"/>
      <c r="EQ495" s="10"/>
      <c r="ER495" s="10"/>
      <c r="ES495" s="10"/>
      <c r="ET495" s="10"/>
      <c r="EU495" s="10"/>
      <c r="EV495" s="10"/>
      <c r="EW495" s="10"/>
      <c r="EX495" s="10"/>
      <c r="EY495" s="10"/>
      <c r="EZ495" s="10"/>
      <c r="FA495" s="10"/>
      <c r="FB495" s="10"/>
      <c r="FC495" s="10"/>
      <c r="FD495" s="10"/>
      <c r="FE495" s="10"/>
      <c r="FF495" s="10"/>
      <c r="FG495" s="10"/>
      <c r="FH495" s="10"/>
      <c r="FI495" s="10"/>
      <c r="FJ495" s="10"/>
      <c r="FK495" s="10"/>
      <c r="FL495" s="10"/>
      <c r="FM495" s="10"/>
      <c r="FN495" s="10"/>
      <c r="FO495" s="10"/>
      <c r="FP495" s="10"/>
      <c r="FQ495" s="10"/>
      <c r="FR495" s="10"/>
      <c r="FS495" s="10"/>
      <c r="FT495" s="10"/>
      <c r="FU495" s="10"/>
      <c r="FV495" s="10"/>
      <c r="FW495" s="10"/>
      <c r="FX495" s="10"/>
      <c r="FY495" s="10"/>
      <c r="FZ495" s="10"/>
      <c r="GA495" s="10"/>
      <c r="GB495" s="10"/>
      <c r="GC495" s="10"/>
      <c r="GD495" s="10"/>
      <c r="GE495" s="10"/>
      <c r="GF495" s="10"/>
      <c r="GG495" s="10"/>
      <c r="GH495" s="10"/>
      <c r="GI495" s="10"/>
      <c r="GJ495" s="10"/>
      <c r="GK495" s="10"/>
      <c r="GL495" s="10"/>
      <c r="GM495" s="10"/>
      <c r="GN495" s="10"/>
      <c r="GO495" s="10"/>
      <c r="GP495" s="10"/>
      <c r="GQ495" s="10"/>
      <c r="GR495" s="10"/>
      <c r="GS495" s="10"/>
      <c r="GT495" s="10"/>
      <c r="GU495" s="10"/>
      <c r="GV495" s="10"/>
      <c r="GW495" s="10"/>
      <c r="GX495" s="10"/>
      <c r="GY495" s="10"/>
      <c r="GZ495" s="10"/>
      <c r="HA495" s="10"/>
      <c r="HB495" s="10"/>
      <c r="HC495" s="10"/>
      <c r="HD495" s="10"/>
      <c r="HE495" s="10"/>
      <c r="HF495" s="10"/>
      <c r="HG495" s="10"/>
      <c r="HH495" s="10"/>
      <c r="HI495" s="10"/>
      <c r="HJ495" s="10"/>
      <c r="HK495" s="10"/>
      <c r="HL495" s="10"/>
      <c r="HM495" s="10"/>
      <c r="HN495" s="10"/>
      <c r="HO495" s="10"/>
      <c r="HP495" s="10"/>
      <c r="HQ495" s="10"/>
      <c r="HR495" s="10"/>
      <c r="HS495" s="10"/>
      <c r="HT495" s="10"/>
      <c r="HU495" s="10"/>
      <c r="HV495" s="10"/>
      <c r="HW495" s="10"/>
      <c r="HX495" s="10"/>
      <c r="HY495" s="10"/>
      <c r="HZ495" s="10"/>
      <c r="IA495" s="10"/>
      <c r="IB495" s="10"/>
      <c r="IC495" s="10"/>
      <c r="ID495" s="10"/>
      <c r="IE495" s="10"/>
      <c r="IF495" s="10"/>
      <c r="IG495" s="10"/>
      <c r="IH495" s="10"/>
      <c r="II495" s="10"/>
      <c r="IJ495" s="10"/>
      <c r="IK495" s="10"/>
      <c r="IL495" s="10"/>
      <c r="IM495" s="10"/>
      <c r="IN495" s="10"/>
      <c r="IO495" s="10"/>
      <c r="IP495" s="10"/>
      <c r="IQ495" s="10"/>
      <c r="IR495" s="10"/>
      <c r="IS495" s="10"/>
      <c r="IT495" s="10"/>
      <c r="IU495" s="10"/>
      <c r="IV495" s="10"/>
      <c r="IW495" s="10"/>
      <c r="IX495" s="10"/>
    </row>
    <row r="496" spans="1:258"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354"/>
      <c r="AA496" s="354"/>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c r="DQ496" s="10"/>
      <c r="DR496" s="10"/>
      <c r="DS496" s="10"/>
      <c r="DT496" s="10"/>
      <c r="DU496" s="10"/>
      <c r="DV496" s="10"/>
      <c r="DW496" s="10"/>
      <c r="DX496" s="10"/>
      <c r="DY496" s="10"/>
      <c r="DZ496" s="10"/>
      <c r="EA496" s="10"/>
      <c r="EB496" s="10"/>
      <c r="EC496" s="10"/>
      <c r="ED496" s="10"/>
      <c r="EE496" s="10"/>
      <c r="EF496" s="10"/>
      <c r="EG496" s="10"/>
      <c r="EH496" s="10"/>
      <c r="EI496" s="10"/>
      <c r="EJ496" s="10"/>
      <c r="EK496" s="10"/>
      <c r="EL496" s="10"/>
      <c r="EM496" s="10"/>
      <c r="EN496" s="10"/>
      <c r="EO496" s="10"/>
      <c r="EP496" s="10"/>
      <c r="EQ496" s="10"/>
      <c r="ER496" s="10"/>
      <c r="ES496" s="10"/>
      <c r="ET496" s="10"/>
      <c r="EU496" s="10"/>
      <c r="EV496" s="10"/>
      <c r="EW496" s="10"/>
      <c r="EX496" s="10"/>
      <c r="EY496" s="10"/>
      <c r="EZ496" s="10"/>
      <c r="FA496" s="10"/>
      <c r="FB496" s="10"/>
      <c r="FC496" s="10"/>
      <c r="FD496" s="10"/>
      <c r="FE496" s="10"/>
      <c r="FF496" s="10"/>
      <c r="FG496" s="10"/>
      <c r="FH496" s="10"/>
      <c r="FI496" s="10"/>
      <c r="FJ496" s="10"/>
      <c r="FK496" s="10"/>
      <c r="FL496" s="10"/>
      <c r="FM496" s="10"/>
      <c r="FN496" s="10"/>
      <c r="FO496" s="10"/>
      <c r="FP496" s="10"/>
      <c r="FQ496" s="10"/>
      <c r="FR496" s="10"/>
      <c r="FS496" s="10"/>
      <c r="FT496" s="10"/>
      <c r="FU496" s="10"/>
      <c r="FV496" s="10"/>
      <c r="FW496" s="10"/>
      <c r="FX496" s="10"/>
      <c r="FY496" s="10"/>
      <c r="FZ496" s="10"/>
      <c r="GA496" s="10"/>
      <c r="GB496" s="10"/>
      <c r="GC496" s="10"/>
      <c r="GD496" s="10"/>
      <c r="GE496" s="10"/>
      <c r="GF496" s="10"/>
      <c r="GG496" s="10"/>
      <c r="GH496" s="10"/>
      <c r="GI496" s="10"/>
      <c r="GJ496" s="10"/>
      <c r="GK496" s="10"/>
      <c r="GL496" s="10"/>
      <c r="GM496" s="10"/>
      <c r="GN496" s="10"/>
      <c r="GO496" s="10"/>
      <c r="GP496" s="10"/>
      <c r="GQ496" s="10"/>
      <c r="GR496" s="10"/>
      <c r="GS496" s="10"/>
      <c r="GT496" s="10"/>
      <c r="GU496" s="10"/>
      <c r="GV496" s="10"/>
      <c r="GW496" s="10"/>
      <c r="GX496" s="10"/>
      <c r="GY496" s="10"/>
      <c r="GZ496" s="10"/>
      <c r="HA496" s="10"/>
      <c r="HB496" s="10"/>
      <c r="HC496" s="10"/>
      <c r="HD496" s="10"/>
      <c r="HE496" s="10"/>
      <c r="HF496" s="10"/>
      <c r="HG496" s="10"/>
      <c r="HH496" s="10"/>
      <c r="HI496" s="10"/>
      <c r="HJ496" s="10"/>
      <c r="HK496" s="10"/>
      <c r="HL496" s="10"/>
      <c r="HM496" s="10"/>
      <c r="HN496" s="10"/>
      <c r="HO496" s="10"/>
      <c r="HP496" s="10"/>
      <c r="HQ496" s="10"/>
      <c r="HR496" s="10"/>
      <c r="HS496" s="10"/>
      <c r="HT496" s="10"/>
      <c r="HU496" s="10"/>
      <c r="HV496" s="10"/>
      <c r="HW496" s="10"/>
      <c r="HX496" s="10"/>
      <c r="HY496" s="10"/>
      <c r="HZ496" s="10"/>
      <c r="IA496" s="10"/>
      <c r="IB496" s="10"/>
      <c r="IC496" s="10"/>
      <c r="ID496" s="10"/>
      <c r="IE496" s="10"/>
      <c r="IF496" s="10"/>
      <c r="IG496" s="10"/>
      <c r="IH496" s="10"/>
      <c r="II496" s="10"/>
      <c r="IJ496" s="10"/>
      <c r="IK496" s="10"/>
      <c r="IL496" s="10"/>
      <c r="IM496" s="10"/>
      <c r="IN496" s="10"/>
      <c r="IO496" s="10"/>
      <c r="IP496" s="10"/>
      <c r="IQ496" s="10"/>
      <c r="IR496" s="10"/>
      <c r="IS496" s="10"/>
      <c r="IT496" s="10"/>
      <c r="IU496" s="10"/>
      <c r="IV496" s="10"/>
      <c r="IW496" s="10"/>
      <c r="IX496" s="10"/>
    </row>
    <row r="497" spans="1:258"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354"/>
      <c r="AA497" s="354"/>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c r="DQ497" s="10"/>
      <c r="DR497" s="10"/>
      <c r="DS497" s="10"/>
      <c r="DT497" s="10"/>
      <c r="DU497" s="10"/>
      <c r="DV497" s="10"/>
      <c r="DW497" s="10"/>
      <c r="DX497" s="10"/>
      <c r="DY497" s="10"/>
      <c r="DZ497" s="10"/>
      <c r="EA497" s="10"/>
      <c r="EB497" s="10"/>
      <c r="EC497" s="10"/>
      <c r="ED497" s="10"/>
      <c r="EE497" s="10"/>
      <c r="EF497" s="10"/>
      <c r="EG497" s="10"/>
      <c r="EH497" s="10"/>
      <c r="EI497" s="10"/>
      <c r="EJ497" s="10"/>
      <c r="EK497" s="10"/>
      <c r="EL497" s="10"/>
      <c r="EM497" s="10"/>
      <c r="EN497" s="10"/>
      <c r="EO497" s="10"/>
      <c r="EP497" s="10"/>
      <c r="EQ497" s="10"/>
      <c r="ER497" s="10"/>
      <c r="ES497" s="10"/>
      <c r="ET497" s="10"/>
      <c r="EU497" s="10"/>
      <c r="EV497" s="10"/>
      <c r="EW497" s="10"/>
      <c r="EX497" s="10"/>
      <c r="EY497" s="10"/>
      <c r="EZ497" s="10"/>
      <c r="FA497" s="10"/>
      <c r="FB497" s="10"/>
      <c r="FC497" s="10"/>
      <c r="FD497" s="10"/>
      <c r="FE497" s="10"/>
      <c r="FF497" s="10"/>
      <c r="FG497" s="10"/>
      <c r="FH497" s="10"/>
      <c r="FI497" s="10"/>
      <c r="FJ497" s="10"/>
      <c r="FK497" s="10"/>
      <c r="FL497" s="10"/>
      <c r="FM497" s="10"/>
      <c r="FN497" s="10"/>
      <c r="FO497" s="10"/>
      <c r="FP497" s="10"/>
      <c r="FQ497" s="10"/>
      <c r="FR497" s="10"/>
      <c r="FS497" s="10"/>
      <c r="FT497" s="10"/>
      <c r="FU497" s="10"/>
      <c r="FV497" s="10"/>
      <c r="FW497" s="10"/>
      <c r="FX497" s="10"/>
      <c r="FY497" s="10"/>
      <c r="FZ497" s="10"/>
      <c r="GA497" s="10"/>
      <c r="GB497" s="10"/>
      <c r="GC497" s="10"/>
      <c r="GD497" s="10"/>
      <c r="GE497" s="10"/>
      <c r="GF497" s="10"/>
      <c r="GG497" s="10"/>
      <c r="GH497" s="10"/>
      <c r="GI497" s="10"/>
      <c r="GJ497" s="10"/>
      <c r="GK497" s="10"/>
      <c r="GL497" s="10"/>
      <c r="GM497" s="10"/>
      <c r="GN497" s="10"/>
      <c r="GO497" s="10"/>
      <c r="GP497" s="10"/>
      <c r="GQ497" s="10"/>
      <c r="GR497" s="10"/>
      <c r="GS497" s="10"/>
      <c r="GT497" s="10"/>
      <c r="GU497" s="10"/>
      <c r="GV497" s="10"/>
      <c r="GW497" s="10"/>
      <c r="GX497" s="10"/>
      <c r="GY497" s="10"/>
      <c r="GZ497" s="10"/>
      <c r="HA497" s="10"/>
      <c r="HB497" s="10"/>
      <c r="HC497" s="10"/>
      <c r="HD497" s="10"/>
      <c r="HE497" s="10"/>
      <c r="HF497" s="10"/>
      <c r="HG497" s="10"/>
      <c r="HH497" s="10"/>
      <c r="HI497" s="10"/>
      <c r="HJ497" s="10"/>
      <c r="HK497" s="10"/>
      <c r="HL497" s="10"/>
      <c r="HM497" s="10"/>
      <c r="HN497" s="10"/>
      <c r="HO497" s="10"/>
      <c r="HP497" s="10"/>
      <c r="HQ497" s="10"/>
      <c r="HR497" s="10"/>
      <c r="HS497" s="10"/>
      <c r="HT497" s="10"/>
      <c r="HU497" s="10"/>
      <c r="HV497" s="10"/>
      <c r="HW497" s="10"/>
      <c r="HX497" s="10"/>
      <c r="HY497" s="10"/>
      <c r="HZ497" s="10"/>
      <c r="IA497" s="10"/>
      <c r="IB497" s="10"/>
      <c r="IC497" s="10"/>
      <c r="ID497" s="10"/>
      <c r="IE497" s="10"/>
      <c r="IF497" s="10"/>
      <c r="IG497" s="10"/>
      <c r="IH497" s="10"/>
      <c r="II497" s="10"/>
      <c r="IJ497" s="10"/>
      <c r="IK497" s="10"/>
      <c r="IL497" s="10"/>
      <c r="IM497" s="10"/>
      <c r="IN497" s="10"/>
      <c r="IO497" s="10"/>
      <c r="IP497" s="10"/>
      <c r="IQ497" s="10"/>
      <c r="IR497" s="10"/>
      <c r="IS497" s="10"/>
      <c r="IT497" s="10"/>
      <c r="IU497" s="10"/>
      <c r="IV497" s="10"/>
      <c r="IW497" s="10"/>
      <c r="IX497" s="10"/>
    </row>
    <row r="498" spans="1:258"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354"/>
      <c r="AA498" s="354"/>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c r="DQ498" s="10"/>
      <c r="DR498" s="10"/>
      <c r="DS498" s="10"/>
      <c r="DT498" s="10"/>
      <c r="DU498" s="10"/>
      <c r="DV498" s="10"/>
      <c r="DW498" s="10"/>
      <c r="DX498" s="10"/>
      <c r="DY498" s="10"/>
      <c r="DZ498" s="10"/>
      <c r="EA498" s="10"/>
      <c r="EB498" s="10"/>
      <c r="EC498" s="10"/>
      <c r="ED498" s="10"/>
      <c r="EE498" s="10"/>
      <c r="EF498" s="10"/>
      <c r="EG498" s="10"/>
      <c r="EH498" s="10"/>
      <c r="EI498" s="10"/>
      <c r="EJ498" s="10"/>
      <c r="EK498" s="10"/>
      <c r="EL498" s="10"/>
      <c r="EM498" s="10"/>
      <c r="EN498" s="10"/>
      <c r="EO498" s="10"/>
      <c r="EP498" s="10"/>
      <c r="EQ498" s="10"/>
      <c r="ER498" s="10"/>
      <c r="ES498" s="10"/>
      <c r="ET498" s="10"/>
      <c r="EU498" s="10"/>
      <c r="EV498" s="10"/>
      <c r="EW498" s="10"/>
      <c r="EX498" s="10"/>
      <c r="EY498" s="10"/>
      <c r="EZ498" s="10"/>
      <c r="FA498" s="10"/>
      <c r="FB498" s="10"/>
      <c r="FC498" s="10"/>
      <c r="FD498" s="10"/>
      <c r="FE498" s="10"/>
      <c r="FF498" s="10"/>
      <c r="FG498" s="10"/>
      <c r="FH498" s="10"/>
      <c r="FI498" s="10"/>
      <c r="FJ498" s="10"/>
      <c r="FK498" s="10"/>
      <c r="FL498" s="10"/>
      <c r="FM498" s="10"/>
      <c r="FN498" s="10"/>
      <c r="FO498" s="10"/>
      <c r="FP498" s="10"/>
      <c r="FQ498" s="10"/>
      <c r="FR498" s="10"/>
      <c r="FS498" s="10"/>
      <c r="FT498" s="10"/>
      <c r="FU498" s="10"/>
      <c r="FV498" s="10"/>
      <c r="FW498" s="10"/>
      <c r="FX498" s="10"/>
      <c r="FY498" s="10"/>
      <c r="FZ498" s="10"/>
      <c r="GA498" s="10"/>
      <c r="GB498" s="10"/>
      <c r="GC498" s="10"/>
      <c r="GD498" s="10"/>
      <c r="GE498" s="10"/>
      <c r="GF498" s="10"/>
      <c r="GG498" s="10"/>
      <c r="GH498" s="10"/>
      <c r="GI498" s="10"/>
      <c r="GJ498" s="10"/>
      <c r="GK498" s="10"/>
      <c r="GL498" s="10"/>
      <c r="GM498" s="10"/>
      <c r="GN498" s="10"/>
      <c r="GO498" s="10"/>
      <c r="GP498" s="10"/>
      <c r="GQ498" s="10"/>
      <c r="GR498" s="10"/>
      <c r="GS498" s="10"/>
      <c r="GT498" s="10"/>
      <c r="GU498" s="10"/>
      <c r="GV498" s="10"/>
      <c r="GW498" s="10"/>
      <c r="GX498" s="10"/>
      <c r="GY498" s="10"/>
      <c r="GZ498" s="10"/>
      <c r="HA498" s="10"/>
      <c r="HB498" s="10"/>
      <c r="HC498" s="10"/>
      <c r="HD498" s="10"/>
      <c r="HE498" s="10"/>
      <c r="HF498" s="10"/>
      <c r="HG498" s="10"/>
      <c r="HH498" s="10"/>
      <c r="HI498" s="10"/>
      <c r="HJ498" s="10"/>
      <c r="HK498" s="10"/>
      <c r="HL498" s="10"/>
      <c r="HM498" s="10"/>
      <c r="HN498" s="10"/>
      <c r="HO498" s="10"/>
      <c r="HP498" s="10"/>
      <c r="HQ498" s="10"/>
      <c r="HR498" s="10"/>
      <c r="HS498" s="10"/>
      <c r="HT498" s="10"/>
      <c r="HU498" s="10"/>
      <c r="HV498" s="10"/>
      <c r="HW498" s="10"/>
      <c r="HX498" s="10"/>
      <c r="HY498" s="10"/>
      <c r="HZ498" s="10"/>
      <c r="IA498" s="10"/>
      <c r="IB498" s="10"/>
      <c r="IC498" s="10"/>
      <c r="ID498" s="10"/>
      <c r="IE498" s="10"/>
      <c r="IF498" s="10"/>
      <c r="IG498" s="10"/>
      <c r="IH498" s="10"/>
      <c r="II498" s="10"/>
      <c r="IJ498" s="10"/>
      <c r="IK498" s="10"/>
      <c r="IL498" s="10"/>
      <c r="IM498" s="10"/>
      <c r="IN498" s="10"/>
      <c r="IO498" s="10"/>
      <c r="IP498" s="10"/>
      <c r="IQ498" s="10"/>
      <c r="IR498" s="10"/>
      <c r="IS498" s="10"/>
      <c r="IT498" s="10"/>
      <c r="IU498" s="10"/>
      <c r="IV498" s="10"/>
      <c r="IW498" s="10"/>
      <c r="IX498" s="10"/>
    </row>
    <row r="499" spans="1:258"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354"/>
      <c r="AA499" s="354"/>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c r="DQ499" s="10"/>
      <c r="DR499" s="10"/>
      <c r="DS499" s="10"/>
      <c r="DT499" s="10"/>
      <c r="DU499" s="10"/>
      <c r="DV499" s="10"/>
      <c r="DW499" s="10"/>
      <c r="DX499" s="10"/>
      <c r="DY499" s="10"/>
      <c r="DZ499" s="10"/>
      <c r="EA499" s="10"/>
      <c r="EB499" s="10"/>
      <c r="EC499" s="10"/>
      <c r="ED499" s="10"/>
      <c r="EE499" s="10"/>
      <c r="EF499" s="10"/>
      <c r="EG499" s="10"/>
      <c r="EH499" s="10"/>
      <c r="EI499" s="10"/>
      <c r="EJ499" s="10"/>
      <c r="EK499" s="10"/>
      <c r="EL499" s="10"/>
      <c r="EM499" s="10"/>
      <c r="EN499" s="10"/>
      <c r="EO499" s="10"/>
      <c r="EP499" s="10"/>
      <c r="EQ499" s="10"/>
      <c r="ER499" s="10"/>
      <c r="ES499" s="10"/>
      <c r="ET499" s="10"/>
      <c r="EU499" s="10"/>
      <c r="EV499" s="10"/>
      <c r="EW499" s="10"/>
      <c r="EX499" s="10"/>
      <c r="EY499" s="10"/>
      <c r="EZ499" s="10"/>
      <c r="FA499" s="10"/>
      <c r="FB499" s="10"/>
      <c r="FC499" s="10"/>
      <c r="FD499" s="10"/>
      <c r="FE499" s="10"/>
      <c r="FF499" s="10"/>
      <c r="FG499" s="10"/>
      <c r="FH499" s="10"/>
      <c r="FI499" s="10"/>
      <c r="FJ499" s="10"/>
      <c r="FK499" s="10"/>
      <c r="FL499" s="10"/>
      <c r="FM499" s="10"/>
      <c r="FN499" s="10"/>
      <c r="FO499" s="10"/>
      <c r="FP499" s="10"/>
      <c r="FQ499" s="10"/>
      <c r="FR499" s="10"/>
      <c r="FS499" s="10"/>
      <c r="FT499" s="10"/>
      <c r="FU499" s="10"/>
      <c r="FV499" s="10"/>
      <c r="FW499" s="10"/>
      <c r="FX499" s="10"/>
      <c r="FY499" s="10"/>
      <c r="FZ499" s="10"/>
      <c r="GA499" s="10"/>
      <c r="GB499" s="10"/>
      <c r="GC499" s="10"/>
      <c r="GD499" s="10"/>
      <c r="GE499" s="10"/>
      <c r="GF499" s="10"/>
      <c r="GG499" s="10"/>
      <c r="GH499" s="10"/>
      <c r="GI499" s="10"/>
      <c r="GJ499" s="10"/>
      <c r="GK499" s="10"/>
      <c r="GL499" s="10"/>
      <c r="GM499" s="10"/>
      <c r="GN499" s="10"/>
      <c r="GO499" s="10"/>
      <c r="GP499" s="10"/>
      <c r="GQ499" s="10"/>
      <c r="GR499" s="10"/>
      <c r="GS499" s="10"/>
      <c r="GT499" s="10"/>
      <c r="GU499" s="10"/>
      <c r="GV499" s="10"/>
      <c r="GW499" s="10"/>
      <c r="GX499" s="10"/>
      <c r="GY499" s="10"/>
      <c r="GZ499" s="10"/>
      <c r="HA499" s="10"/>
      <c r="HB499" s="10"/>
      <c r="HC499" s="10"/>
      <c r="HD499" s="10"/>
      <c r="HE499" s="10"/>
      <c r="HF499" s="10"/>
      <c r="HG499" s="10"/>
      <c r="HH499" s="10"/>
      <c r="HI499" s="10"/>
      <c r="HJ499" s="10"/>
      <c r="HK499" s="10"/>
      <c r="HL499" s="10"/>
      <c r="HM499" s="10"/>
      <c r="HN499" s="10"/>
      <c r="HO499" s="10"/>
      <c r="HP499" s="10"/>
      <c r="HQ499" s="10"/>
      <c r="HR499" s="10"/>
      <c r="HS499" s="10"/>
      <c r="HT499" s="10"/>
      <c r="HU499" s="10"/>
      <c r="HV499" s="10"/>
      <c r="HW499" s="10"/>
      <c r="HX499" s="10"/>
      <c r="HY499" s="10"/>
      <c r="HZ499" s="10"/>
      <c r="IA499" s="10"/>
      <c r="IB499" s="10"/>
      <c r="IC499" s="10"/>
      <c r="ID499" s="10"/>
      <c r="IE499" s="10"/>
      <c r="IF499" s="10"/>
      <c r="IG499" s="10"/>
      <c r="IH499" s="10"/>
      <c r="II499" s="10"/>
      <c r="IJ499" s="10"/>
      <c r="IK499" s="10"/>
      <c r="IL499" s="10"/>
      <c r="IM499" s="10"/>
      <c r="IN499" s="10"/>
      <c r="IO499" s="10"/>
      <c r="IP499" s="10"/>
      <c r="IQ499" s="10"/>
      <c r="IR499" s="10"/>
      <c r="IS499" s="10"/>
      <c r="IT499" s="10"/>
      <c r="IU499" s="10"/>
      <c r="IV499" s="10"/>
      <c r="IW499" s="10"/>
      <c r="IX499" s="10"/>
    </row>
    <row r="500" spans="1:258"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354"/>
      <c r="AA500" s="354"/>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c r="DQ500" s="10"/>
      <c r="DR500" s="10"/>
      <c r="DS500" s="10"/>
      <c r="DT500" s="10"/>
      <c r="DU500" s="10"/>
      <c r="DV500" s="10"/>
      <c r="DW500" s="10"/>
      <c r="DX500" s="10"/>
      <c r="DY500" s="10"/>
      <c r="DZ500" s="10"/>
      <c r="EA500" s="10"/>
      <c r="EB500" s="10"/>
      <c r="EC500" s="10"/>
      <c r="ED500" s="10"/>
      <c r="EE500" s="10"/>
      <c r="EF500" s="10"/>
      <c r="EG500" s="10"/>
      <c r="EH500" s="10"/>
      <c r="EI500" s="10"/>
      <c r="EJ500" s="10"/>
      <c r="EK500" s="10"/>
      <c r="EL500" s="10"/>
      <c r="EM500" s="10"/>
      <c r="EN500" s="10"/>
      <c r="EO500" s="10"/>
      <c r="EP500" s="10"/>
      <c r="EQ500" s="10"/>
      <c r="ER500" s="10"/>
      <c r="ES500" s="10"/>
      <c r="ET500" s="10"/>
      <c r="EU500" s="10"/>
      <c r="EV500" s="10"/>
      <c r="EW500" s="10"/>
      <c r="EX500" s="10"/>
      <c r="EY500" s="10"/>
      <c r="EZ500" s="10"/>
      <c r="FA500" s="10"/>
      <c r="FB500" s="10"/>
      <c r="FC500" s="10"/>
      <c r="FD500" s="10"/>
      <c r="FE500" s="10"/>
      <c r="FF500" s="10"/>
      <c r="FG500" s="10"/>
      <c r="FH500" s="10"/>
      <c r="FI500" s="10"/>
      <c r="FJ500" s="10"/>
      <c r="FK500" s="10"/>
      <c r="FL500" s="10"/>
      <c r="FM500" s="10"/>
      <c r="FN500" s="10"/>
      <c r="FO500" s="10"/>
      <c r="FP500" s="10"/>
      <c r="FQ500" s="10"/>
      <c r="FR500" s="10"/>
      <c r="FS500" s="10"/>
      <c r="FT500" s="10"/>
      <c r="FU500" s="10"/>
      <c r="FV500" s="10"/>
      <c r="FW500" s="10"/>
      <c r="FX500" s="10"/>
      <c r="FY500" s="10"/>
      <c r="FZ500" s="10"/>
      <c r="GA500" s="10"/>
      <c r="GB500" s="10"/>
      <c r="GC500" s="10"/>
      <c r="GD500" s="10"/>
      <c r="GE500" s="10"/>
      <c r="GF500" s="10"/>
      <c r="GG500" s="10"/>
      <c r="GH500" s="10"/>
      <c r="GI500" s="10"/>
      <c r="GJ500" s="10"/>
      <c r="GK500" s="10"/>
      <c r="GL500" s="10"/>
      <c r="GM500" s="10"/>
      <c r="GN500" s="10"/>
      <c r="GO500" s="10"/>
      <c r="GP500" s="10"/>
      <c r="GQ500" s="10"/>
      <c r="GR500" s="10"/>
      <c r="GS500" s="10"/>
      <c r="GT500" s="10"/>
      <c r="GU500" s="10"/>
      <c r="GV500" s="10"/>
      <c r="GW500" s="10"/>
      <c r="GX500" s="10"/>
      <c r="GY500" s="10"/>
      <c r="GZ500" s="10"/>
      <c r="HA500" s="10"/>
      <c r="HB500" s="10"/>
      <c r="HC500" s="10"/>
      <c r="HD500" s="10"/>
      <c r="HE500" s="10"/>
      <c r="HF500" s="10"/>
      <c r="HG500" s="10"/>
      <c r="HH500" s="10"/>
      <c r="HI500" s="10"/>
      <c r="HJ500" s="10"/>
      <c r="HK500" s="10"/>
      <c r="HL500" s="10"/>
      <c r="HM500" s="10"/>
      <c r="HN500" s="10"/>
      <c r="HO500" s="10"/>
      <c r="HP500" s="10"/>
      <c r="HQ500" s="10"/>
      <c r="HR500" s="10"/>
      <c r="HS500" s="10"/>
      <c r="HT500" s="10"/>
      <c r="HU500" s="10"/>
      <c r="HV500" s="10"/>
      <c r="HW500" s="10"/>
      <c r="HX500" s="10"/>
      <c r="HY500" s="10"/>
      <c r="HZ500" s="10"/>
      <c r="IA500" s="10"/>
      <c r="IB500" s="10"/>
      <c r="IC500" s="10"/>
      <c r="ID500" s="10"/>
      <c r="IE500" s="10"/>
      <c r="IF500" s="10"/>
      <c r="IG500" s="10"/>
      <c r="IH500" s="10"/>
      <c r="II500" s="10"/>
      <c r="IJ500" s="10"/>
      <c r="IK500" s="10"/>
      <c r="IL500" s="10"/>
      <c r="IM500" s="10"/>
      <c r="IN500" s="10"/>
      <c r="IO500" s="10"/>
      <c r="IP500" s="10"/>
      <c r="IQ500" s="10"/>
      <c r="IR500" s="10"/>
      <c r="IS500" s="10"/>
      <c r="IT500" s="10"/>
      <c r="IU500" s="10"/>
      <c r="IV500" s="10"/>
      <c r="IW500" s="10"/>
      <c r="IX500" s="10"/>
    </row>
    <row r="501" spans="1:258"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354"/>
      <c r="AA501" s="354"/>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c r="DQ501" s="10"/>
      <c r="DR501" s="10"/>
      <c r="DS501" s="10"/>
      <c r="DT501" s="10"/>
      <c r="DU501" s="10"/>
      <c r="DV501" s="10"/>
      <c r="DW501" s="10"/>
      <c r="DX501" s="10"/>
      <c r="DY501" s="10"/>
      <c r="DZ501" s="10"/>
      <c r="EA501" s="10"/>
      <c r="EB501" s="10"/>
      <c r="EC501" s="10"/>
      <c r="ED501" s="10"/>
      <c r="EE501" s="10"/>
      <c r="EF501" s="10"/>
      <c r="EG501" s="10"/>
      <c r="EH501" s="10"/>
      <c r="EI501" s="10"/>
      <c r="EJ501" s="10"/>
      <c r="EK501" s="10"/>
      <c r="EL501" s="10"/>
      <c r="EM501" s="10"/>
      <c r="EN501" s="10"/>
      <c r="EO501" s="10"/>
      <c r="EP501" s="10"/>
      <c r="EQ501" s="10"/>
      <c r="ER501" s="10"/>
      <c r="ES501" s="10"/>
      <c r="ET501" s="10"/>
      <c r="EU501" s="10"/>
      <c r="EV501" s="10"/>
      <c r="EW501" s="10"/>
      <c r="EX501" s="10"/>
      <c r="EY501" s="10"/>
      <c r="EZ501" s="10"/>
      <c r="FA501" s="10"/>
      <c r="FB501" s="10"/>
      <c r="FC501" s="10"/>
      <c r="FD501" s="10"/>
      <c r="FE501" s="10"/>
      <c r="FF501" s="10"/>
      <c r="FG501" s="10"/>
      <c r="FH501" s="10"/>
      <c r="FI501" s="10"/>
      <c r="FJ501" s="10"/>
      <c r="FK501" s="10"/>
      <c r="FL501" s="10"/>
      <c r="FM501" s="10"/>
      <c r="FN501" s="10"/>
      <c r="FO501" s="10"/>
      <c r="FP501" s="10"/>
      <c r="FQ501" s="10"/>
      <c r="FR501" s="10"/>
      <c r="FS501" s="10"/>
      <c r="FT501" s="10"/>
      <c r="FU501" s="10"/>
      <c r="FV501" s="10"/>
      <c r="FW501" s="10"/>
      <c r="FX501" s="10"/>
      <c r="FY501" s="10"/>
      <c r="FZ501" s="10"/>
      <c r="GA501" s="10"/>
      <c r="GB501" s="10"/>
      <c r="GC501" s="10"/>
      <c r="GD501" s="10"/>
      <c r="GE501" s="10"/>
      <c r="GF501" s="10"/>
      <c r="GG501" s="10"/>
      <c r="GH501" s="10"/>
      <c r="GI501" s="10"/>
      <c r="GJ501" s="10"/>
      <c r="GK501" s="10"/>
      <c r="GL501" s="10"/>
      <c r="GM501" s="10"/>
      <c r="GN501" s="10"/>
      <c r="GO501" s="10"/>
      <c r="GP501" s="10"/>
      <c r="GQ501" s="10"/>
      <c r="GR501" s="10"/>
      <c r="GS501" s="10"/>
      <c r="GT501" s="10"/>
      <c r="GU501" s="10"/>
      <c r="GV501" s="10"/>
      <c r="GW501" s="10"/>
      <c r="GX501" s="10"/>
      <c r="GY501" s="10"/>
      <c r="GZ501" s="10"/>
      <c r="HA501" s="10"/>
      <c r="HB501" s="10"/>
      <c r="HC501" s="10"/>
      <c r="HD501" s="10"/>
      <c r="HE501" s="10"/>
      <c r="HF501" s="10"/>
      <c r="HG501" s="10"/>
      <c r="HH501" s="10"/>
      <c r="HI501" s="10"/>
      <c r="HJ501" s="10"/>
      <c r="HK501" s="10"/>
      <c r="HL501" s="10"/>
      <c r="HM501" s="10"/>
      <c r="HN501" s="10"/>
      <c r="HO501" s="10"/>
      <c r="HP501" s="10"/>
      <c r="HQ501" s="10"/>
      <c r="HR501" s="10"/>
      <c r="HS501" s="10"/>
      <c r="HT501" s="10"/>
      <c r="HU501" s="10"/>
      <c r="HV501" s="10"/>
      <c r="HW501" s="10"/>
      <c r="HX501" s="10"/>
      <c r="HY501" s="10"/>
      <c r="HZ501" s="10"/>
      <c r="IA501" s="10"/>
      <c r="IB501" s="10"/>
      <c r="IC501" s="10"/>
      <c r="ID501" s="10"/>
      <c r="IE501" s="10"/>
      <c r="IF501" s="10"/>
      <c r="IG501" s="10"/>
      <c r="IH501" s="10"/>
      <c r="II501" s="10"/>
      <c r="IJ501" s="10"/>
      <c r="IK501" s="10"/>
      <c r="IL501" s="10"/>
      <c r="IM501" s="10"/>
      <c r="IN501" s="10"/>
      <c r="IO501" s="10"/>
      <c r="IP501" s="10"/>
      <c r="IQ501" s="10"/>
      <c r="IR501" s="10"/>
      <c r="IS501" s="10"/>
      <c r="IT501" s="10"/>
      <c r="IU501" s="10"/>
      <c r="IV501" s="10"/>
      <c r="IW501" s="10"/>
      <c r="IX501" s="10"/>
    </row>
    <row r="502" spans="1:258"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354"/>
      <c r="AA502" s="354"/>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c r="DW502" s="10"/>
      <c r="DX502" s="10"/>
      <c r="DY502" s="10"/>
      <c r="DZ502" s="10"/>
      <c r="EA502" s="10"/>
      <c r="EB502" s="10"/>
      <c r="EC502" s="10"/>
      <c r="ED502" s="10"/>
      <c r="EE502" s="10"/>
      <c r="EF502" s="10"/>
      <c r="EG502" s="10"/>
      <c r="EH502" s="10"/>
      <c r="EI502" s="10"/>
      <c r="EJ502" s="10"/>
      <c r="EK502" s="10"/>
      <c r="EL502" s="10"/>
      <c r="EM502" s="10"/>
      <c r="EN502" s="10"/>
      <c r="EO502" s="10"/>
      <c r="EP502" s="10"/>
      <c r="EQ502" s="10"/>
      <c r="ER502" s="10"/>
      <c r="ES502" s="10"/>
      <c r="ET502" s="10"/>
      <c r="EU502" s="10"/>
      <c r="EV502" s="10"/>
      <c r="EW502" s="10"/>
      <c r="EX502" s="10"/>
      <c r="EY502" s="10"/>
      <c r="EZ502" s="10"/>
      <c r="FA502" s="10"/>
      <c r="FB502" s="10"/>
      <c r="FC502" s="10"/>
      <c r="FD502" s="10"/>
      <c r="FE502" s="10"/>
      <c r="FF502" s="10"/>
      <c r="FG502" s="10"/>
      <c r="FH502" s="10"/>
      <c r="FI502" s="10"/>
      <c r="FJ502" s="10"/>
      <c r="FK502" s="10"/>
      <c r="FL502" s="10"/>
      <c r="FM502" s="10"/>
      <c r="FN502" s="10"/>
      <c r="FO502" s="10"/>
      <c r="FP502" s="10"/>
      <c r="FQ502" s="10"/>
      <c r="FR502" s="10"/>
      <c r="FS502" s="10"/>
      <c r="FT502" s="10"/>
      <c r="FU502" s="10"/>
      <c r="FV502" s="10"/>
      <c r="FW502" s="10"/>
      <c r="FX502" s="10"/>
      <c r="FY502" s="10"/>
      <c r="FZ502" s="10"/>
      <c r="GA502" s="10"/>
      <c r="GB502" s="10"/>
      <c r="GC502" s="10"/>
      <c r="GD502" s="10"/>
      <c r="GE502" s="10"/>
      <c r="GF502" s="10"/>
      <c r="GG502" s="10"/>
      <c r="GH502" s="10"/>
      <c r="GI502" s="10"/>
      <c r="GJ502" s="10"/>
      <c r="GK502" s="10"/>
      <c r="GL502" s="10"/>
      <c r="GM502" s="10"/>
      <c r="GN502" s="10"/>
      <c r="GO502" s="10"/>
      <c r="GP502" s="10"/>
      <c r="GQ502" s="10"/>
      <c r="GR502" s="10"/>
      <c r="GS502" s="10"/>
      <c r="GT502" s="10"/>
      <c r="GU502" s="10"/>
      <c r="GV502" s="10"/>
      <c r="GW502" s="10"/>
      <c r="GX502" s="10"/>
      <c r="GY502" s="10"/>
      <c r="GZ502" s="10"/>
      <c r="HA502" s="10"/>
      <c r="HB502" s="10"/>
      <c r="HC502" s="10"/>
      <c r="HD502" s="10"/>
      <c r="HE502" s="10"/>
      <c r="HF502" s="10"/>
      <c r="HG502" s="10"/>
      <c r="HH502" s="10"/>
      <c r="HI502" s="10"/>
      <c r="HJ502" s="10"/>
      <c r="HK502" s="10"/>
      <c r="HL502" s="10"/>
      <c r="HM502" s="10"/>
      <c r="HN502" s="10"/>
      <c r="HO502" s="10"/>
      <c r="HP502" s="10"/>
      <c r="HQ502" s="10"/>
      <c r="HR502" s="10"/>
      <c r="HS502" s="10"/>
      <c r="HT502" s="10"/>
      <c r="HU502" s="10"/>
      <c r="HV502" s="10"/>
      <c r="HW502" s="10"/>
      <c r="HX502" s="10"/>
      <c r="HY502" s="10"/>
      <c r="HZ502" s="10"/>
      <c r="IA502" s="10"/>
      <c r="IB502" s="10"/>
      <c r="IC502" s="10"/>
      <c r="ID502" s="10"/>
      <c r="IE502" s="10"/>
      <c r="IF502" s="10"/>
      <c r="IG502" s="10"/>
      <c r="IH502" s="10"/>
      <c r="II502" s="10"/>
      <c r="IJ502" s="10"/>
      <c r="IK502" s="10"/>
      <c r="IL502" s="10"/>
      <c r="IM502" s="10"/>
      <c r="IN502" s="10"/>
      <c r="IO502" s="10"/>
      <c r="IP502" s="10"/>
      <c r="IQ502" s="10"/>
      <c r="IR502" s="10"/>
      <c r="IS502" s="10"/>
      <c r="IT502" s="10"/>
      <c r="IU502" s="10"/>
      <c r="IV502" s="10"/>
      <c r="IW502" s="10"/>
      <c r="IX502" s="10"/>
    </row>
    <row r="503" spans="1:258" x14ac:dyDescent="0.2">
      <c r="A503" s="10"/>
      <c r="B503" s="10"/>
      <c r="C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c r="DQ503" s="10"/>
      <c r="DR503" s="10"/>
      <c r="DS503" s="10"/>
      <c r="DT503" s="10"/>
      <c r="DU503" s="10"/>
      <c r="DV503" s="10"/>
      <c r="DW503" s="10"/>
      <c r="DX503" s="10"/>
      <c r="DY503" s="10"/>
      <c r="DZ503" s="10"/>
      <c r="EA503" s="10"/>
      <c r="EB503" s="10"/>
      <c r="EC503" s="10"/>
      <c r="ED503" s="10"/>
      <c r="EE503" s="10"/>
      <c r="EF503" s="10"/>
      <c r="EG503" s="10"/>
      <c r="EH503" s="10"/>
      <c r="EI503" s="10"/>
      <c r="EJ503" s="10"/>
      <c r="EK503" s="10"/>
      <c r="EL503" s="10"/>
      <c r="EM503" s="10"/>
      <c r="EN503" s="10"/>
      <c r="EO503" s="10"/>
      <c r="EP503" s="10"/>
      <c r="EQ503" s="10"/>
      <c r="ER503" s="10"/>
      <c r="ES503" s="10"/>
      <c r="ET503" s="10"/>
      <c r="EU503" s="10"/>
      <c r="EV503" s="10"/>
      <c r="EW503" s="10"/>
      <c r="EX503" s="10"/>
      <c r="EY503" s="10"/>
      <c r="EZ503" s="10"/>
      <c r="FA503" s="10"/>
      <c r="FB503" s="10"/>
      <c r="FC503" s="10"/>
      <c r="FD503" s="10"/>
      <c r="FE503" s="10"/>
      <c r="FF503" s="10"/>
      <c r="FG503" s="10"/>
      <c r="FH503" s="10"/>
      <c r="FI503" s="10"/>
      <c r="FJ503" s="10"/>
      <c r="FK503" s="10"/>
      <c r="FL503" s="10"/>
      <c r="FM503" s="10"/>
      <c r="FN503" s="10"/>
      <c r="FO503" s="10"/>
      <c r="FP503" s="10"/>
      <c r="FQ503" s="10"/>
      <c r="FR503" s="10"/>
      <c r="FS503" s="10"/>
      <c r="FT503" s="10"/>
      <c r="FU503" s="10"/>
      <c r="FV503" s="10"/>
      <c r="FW503" s="10"/>
      <c r="FX503" s="10"/>
      <c r="FY503" s="10"/>
      <c r="FZ503" s="10"/>
      <c r="GA503" s="10"/>
      <c r="GB503" s="10"/>
      <c r="GC503" s="10"/>
      <c r="GD503" s="10"/>
      <c r="GE503" s="10"/>
      <c r="GF503" s="10"/>
      <c r="GG503" s="10"/>
      <c r="GH503" s="10"/>
      <c r="GI503" s="10"/>
      <c r="GJ503" s="10"/>
      <c r="GK503" s="10"/>
      <c r="GL503" s="10"/>
      <c r="GM503" s="10"/>
      <c r="GN503" s="10"/>
      <c r="GO503" s="10"/>
      <c r="GP503" s="10"/>
      <c r="GQ503" s="10"/>
      <c r="GR503" s="10"/>
      <c r="GS503" s="10"/>
      <c r="GT503" s="10"/>
      <c r="GU503" s="10"/>
      <c r="GV503" s="10"/>
      <c r="GW503" s="10"/>
      <c r="GX503" s="10"/>
      <c r="GY503" s="10"/>
      <c r="GZ503" s="10"/>
      <c r="HA503" s="10"/>
      <c r="HB503" s="10"/>
      <c r="HC503" s="10"/>
      <c r="HD503" s="10"/>
      <c r="HE503" s="10"/>
      <c r="HF503" s="10"/>
      <c r="HG503" s="10"/>
      <c r="HH503" s="10"/>
      <c r="HI503" s="10"/>
      <c r="HJ503" s="10"/>
      <c r="HK503" s="10"/>
      <c r="HL503" s="10"/>
      <c r="HM503" s="10"/>
      <c r="HN503" s="10"/>
      <c r="HO503" s="10"/>
      <c r="HP503" s="10"/>
      <c r="HQ503" s="10"/>
      <c r="HR503" s="10"/>
      <c r="HS503" s="10"/>
      <c r="HT503" s="10"/>
      <c r="HU503" s="10"/>
      <c r="HV503" s="10"/>
      <c r="HW503" s="10"/>
      <c r="HX503" s="10"/>
      <c r="HY503" s="10"/>
      <c r="HZ503" s="10"/>
      <c r="IA503" s="10"/>
      <c r="IB503" s="10"/>
      <c r="IC503" s="10"/>
      <c r="ID503" s="10"/>
      <c r="IE503" s="10"/>
      <c r="IF503" s="10"/>
      <c r="IG503" s="10"/>
      <c r="IH503" s="10"/>
      <c r="II503" s="10"/>
      <c r="IJ503" s="10"/>
      <c r="IK503" s="10"/>
      <c r="IL503" s="10"/>
      <c r="IM503" s="10"/>
      <c r="IN503" s="10"/>
      <c r="IO503" s="10"/>
      <c r="IP503" s="10"/>
      <c r="IQ503" s="10"/>
      <c r="IR503" s="10"/>
      <c r="IS503" s="10"/>
      <c r="IT503" s="10"/>
      <c r="IU503" s="10"/>
      <c r="IV503" s="10"/>
      <c r="IW503" s="10"/>
      <c r="IX503" s="10"/>
    </row>
    <row r="504" spans="1:258" x14ac:dyDescent="0.2">
      <c r="A504" s="10"/>
      <c r="B504" s="10"/>
      <c r="C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c r="DQ504" s="10"/>
      <c r="DR504" s="10"/>
      <c r="DS504" s="10"/>
      <c r="DT504" s="10"/>
      <c r="DU504" s="10"/>
      <c r="DV504" s="10"/>
      <c r="DW504" s="10"/>
      <c r="DX504" s="10"/>
      <c r="DY504" s="10"/>
      <c r="DZ504" s="10"/>
      <c r="EA504" s="10"/>
      <c r="EB504" s="10"/>
      <c r="EC504" s="10"/>
      <c r="ED504" s="10"/>
      <c r="EE504" s="10"/>
      <c r="EF504" s="10"/>
      <c r="EG504" s="10"/>
      <c r="EH504" s="10"/>
      <c r="EI504" s="10"/>
      <c r="EJ504" s="10"/>
      <c r="EK504" s="10"/>
      <c r="EL504" s="10"/>
      <c r="EM504" s="10"/>
      <c r="EN504" s="10"/>
      <c r="EO504" s="10"/>
      <c r="EP504" s="10"/>
      <c r="EQ504" s="10"/>
      <c r="ER504" s="10"/>
      <c r="ES504" s="10"/>
      <c r="ET504" s="10"/>
      <c r="EU504" s="10"/>
      <c r="EV504" s="10"/>
      <c r="EW504" s="10"/>
      <c r="EX504" s="10"/>
      <c r="EY504" s="10"/>
      <c r="EZ504" s="10"/>
      <c r="FA504" s="10"/>
      <c r="FB504" s="10"/>
      <c r="FC504" s="10"/>
      <c r="FD504" s="10"/>
      <c r="FE504" s="10"/>
      <c r="FF504" s="10"/>
      <c r="FG504" s="10"/>
      <c r="FH504" s="10"/>
      <c r="FI504" s="10"/>
      <c r="FJ504" s="10"/>
      <c r="FK504" s="10"/>
      <c r="FL504" s="10"/>
      <c r="FM504" s="10"/>
      <c r="FN504" s="10"/>
      <c r="FO504" s="10"/>
      <c r="FP504" s="10"/>
      <c r="FQ504" s="10"/>
      <c r="FR504" s="10"/>
      <c r="FS504" s="10"/>
      <c r="FT504" s="10"/>
      <c r="FU504" s="10"/>
      <c r="FV504" s="10"/>
      <c r="FW504" s="10"/>
      <c r="FX504" s="10"/>
      <c r="FY504" s="10"/>
      <c r="FZ504" s="10"/>
      <c r="GA504" s="10"/>
      <c r="GB504" s="10"/>
      <c r="GC504" s="10"/>
      <c r="GD504" s="10"/>
      <c r="GE504" s="10"/>
      <c r="GF504" s="10"/>
      <c r="GG504" s="10"/>
      <c r="GH504" s="10"/>
      <c r="GI504" s="10"/>
      <c r="GJ504" s="10"/>
      <c r="GK504" s="10"/>
      <c r="GL504" s="10"/>
      <c r="GM504" s="10"/>
      <c r="GN504" s="10"/>
      <c r="GO504" s="10"/>
      <c r="GP504" s="10"/>
      <c r="GQ504" s="10"/>
      <c r="GR504" s="10"/>
      <c r="GS504" s="10"/>
      <c r="GT504" s="10"/>
      <c r="GU504" s="10"/>
      <c r="GV504" s="10"/>
      <c r="GW504" s="10"/>
      <c r="GX504" s="10"/>
      <c r="GY504" s="10"/>
      <c r="GZ504" s="10"/>
      <c r="HA504" s="10"/>
      <c r="HB504" s="10"/>
      <c r="HC504" s="10"/>
      <c r="HD504" s="10"/>
      <c r="HE504" s="10"/>
      <c r="HF504" s="10"/>
      <c r="HG504" s="10"/>
      <c r="HH504" s="10"/>
      <c r="HI504" s="10"/>
      <c r="HJ504" s="10"/>
      <c r="HK504" s="10"/>
      <c r="HL504" s="10"/>
      <c r="HM504" s="10"/>
      <c r="HN504" s="10"/>
      <c r="HO504" s="10"/>
      <c r="HP504" s="10"/>
      <c r="HQ504" s="10"/>
      <c r="HR504" s="10"/>
      <c r="HS504" s="10"/>
      <c r="HT504" s="10"/>
      <c r="HU504" s="10"/>
      <c r="HV504" s="10"/>
      <c r="HW504" s="10"/>
      <c r="HX504" s="10"/>
      <c r="HY504" s="10"/>
      <c r="HZ504" s="10"/>
      <c r="IA504" s="10"/>
      <c r="IB504" s="10"/>
      <c r="IC504" s="10"/>
      <c r="ID504" s="10"/>
      <c r="IE504" s="10"/>
      <c r="IF504" s="10"/>
      <c r="IG504" s="10"/>
      <c r="IH504" s="10"/>
      <c r="II504" s="10"/>
      <c r="IJ504" s="10"/>
      <c r="IK504" s="10"/>
      <c r="IL504" s="10"/>
      <c r="IM504" s="10"/>
      <c r="IN504" s="10"/>
      <c r="IO504" s="10"/>
      <c r="IP504" s="10"/>
      <c r="IQ504" s="10"/>
      <c r="IR504" s="10"/>
      <c r="IS504" s="10"/>
      <c r="IT504" s="10"/>
      <c r="IU504" s="10"/>
      <c r="IV504" s="10"/>
      <c r="IW504" s="10"/>
      <c r="IX504" s="10"/>
    </row>
  </sheetData>
  <mergeCells count="2">
    <mergeCell ref="N1:AC1"/>
    <mergeCell ref="C59:Z59"/>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DS660"/>
  <sheetViews>
    <sheetView zoomScale="80" zoomScaleNormal="80" workbookViewId="0"/>
  </sheetViews>
  <sheetFormatPr defaultRowHeight="12.75" x14ac:dyDescent="0.2"/>
  <cols>
    <col min="1" max="1" width="1.85546875" customWidth="1"/>
    <col min="2" max="2" width="6.5703125" customWidth="1"/>
    <col min="3" max="3" width="8.5703125" customWidth="1"/>
    <col min="4" max="14" width="6.85546875" customWidth="1"/>
    <col min="15" max="15" width="1.28515625" customWidth="1"/>
    <col min="16" max="16" width="1.85546875" customWidth="1"/>
    <col min="17" max="19" width="9.140625" style="10"/>
    <col min="20" max="67" width="9.140625" style="310"/>
    <col min="68" max="123" width="9.140625" style="10"/>
  </cols>
  <sheetData>
    <row r="1" spans="1:123" s="310" customFormat="1" ht="15.75" x14ac:dyDescent="0.25">
      <c r="A1" s="636" t="s">
        <v>21</v>
      </c>
      <c r="B1" s="636"/>
      <c r="C1" s="636"/>
      <c r="D1" s="637"/>
      <c r="I1" s="638"/>
      <c r="J1" s="638"/>
      <c r="K1" s="638"/>
      <c r="L1" s="638"/>
      <c r="M1" s="638"/>
      <c r="N1" s="638"/>
      <c r="O1" s="638" t="str">
        <f>A1</f>
        <v>3.1.5</v>
      </c>
      <c r="P1" s="638"/>
    </row>
    <row r="2" spans="1:123" ht="5.0999999999999996" customHeight="1" x14ac:dyDescent="0.2">
      <c r="A2" s="10"/>
      <c r="B2" s="62"/>
      <c r="C2" s="62"/>
      <c r="D2" s="62"/>
      <c r="E2" s="10"/>
      <c r="F2" s="10"/>
      <c r="G2" s="10"/>
      <c r="H2" s="10"/>
      <c r="I2" s="10"/>
      <c r="J2" s="10"/>
      <c r="K2" s="10"/>
      <c r="L2" s="10"/>
      <c r="M2" s="10"/>
      <c r="N2" s="10"/>
      <c r="O2" s="62"/>
      <c r="P2" s="6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row>
    <row r="3" spans="1:123" ht="15.75" x14ac:dyDescent="0.25">
      <c r="A3" s="10"/>
      <c r="B3" s="1064" t="s">
        <v>202</v>
      </c>
      <c r="C3" s="1064"/>
      <c r="D3" s="1064"/>
      <c r="E3" s="1064"/>
      <c r="F3" s="1064"/>
      <c r="G3" s="1064"/>
      <c r="H3" s="1064"/>
      <c r="I3" s="1064"/>
      <c r="J3" s="1064"/>
      <c r="K3" s="1064"/>
      <c r="L3" s="1064"/>
      <c r="M3" s="1064"/>
      <c r="N3" s="1064"/>
      <c r="O3" s="1064"/>
      <c r="P3" s="198"/>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row>
    <row r="4" spans="1:123" ht="15" x14ac:dyDescent="0.2">
      <c r="A4" s="10"/>
      <c r="B4" s="1065" t="s">
        <v>470</v>
      </c>
      <c r="C4" s="1065"/>
      <c r="D4" s="1065"/>
      <c r="E4" s="1065"/>
      <c r="F4" s="1065"/>
      <c r="G4" s="1065"/>
      <c r="H4" s="1065"/>
      <c r="I4" s="1065"/>
      <c r="J4" s="1065"/>
      <c r="K4" s="1065"/>
      <c r="L4" s="1065"/>
      <c r="M4" s="1065"/>
      <c r="N4" s="1065"/>
      <c r="O4" s="1065"/>
      <c r="P4" s="199"/>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row>
    <row r="5" spans="1:123" ht="5.0999999999999996" customHeight="1" x14ac:dyDescent="0.2">
      <c r="A5" s="10"/>
      <c r="B5" s="200"/>
      <c r="C5" s="201"/>
      <c r="D5" s="202"/>
      <c r="E5" s="202"/>
      <c r="F5" s="202"/>
      <c r="G5" s="202"/>
      <c r="H5" s="202"/>
      <c r="I5" s="202"/>
      <c r="J5" s="202"/>
      <c r="K5" s="202"/>
      <c r="L5" s="202"/>
      <c r="M5" s="202"/>
      <c r="N5" s="202"/>
      <c r="O5" s="202"/>
      <c r="P5" s="202"/>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row>
    <row r="6" spans="1:123" ht="84.75" customHeight="1" x14ac:dyDescent="0.2">
      <c r="A6" s="10"/>
      <c r="B6" s="203"/>
      <c r="C6" s="204" t="s">
        <v>203</v>
      </c>
      <c r="D6" s="205" t="s">
        <v>204</v>
      </c>
      <c r="E6" s="206" t="s">
        <v>205</v>
      </c>
      <c r="F6" s="207" t="s">
        <v>206</v>
      </c>
      <c r="G6" s="207" t="s">
        <v>207</v>
      </c>
      <c r="H6" s="207" t="s">
        <v>208</v>
      </c>
      <c r="I6" s="977" t="s">
        <v>365</v>
      </c>
      <c r="J6" s="232" t="s">
        <v>247</v>
      </c>
      <c r="K6" s="208" t="s">
        <v>209</v>
      </c>
      <c r="L6" s="209" t="s">
        <v>210</v>
      </c>
      <c r="M6" s="210" t="s">
        <v>211</v>
      </c>
      <c r="N6" s="210" t="s">
        <v>212</v>
      </c>
      <c r="O6" s="211"/>
      <c r="P6" s="211"/>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row>
    <row r="7" spans="1:123" ht="3" customHeight="1" x14ac:dyDescent="0.2">
      <c r="A7" s="10"/>
      <c r="B7" s="212"/>
      <c r="C7" s="213"/>
      <c r="D7" s="214"/>
      <c r="E7" s="215"/>
      <c r="F7" s="216"/>
      <c r="G7" s="216"/>
      <c r="H7" s="216"/>
      <c r="I7" s="216"/>
      <c r="J7" s="217"/>
      <c r="K7" s="218"/>
      <c r="L7" s="216"/>
      <c r="M7" s="216"/>
      <c r="N7" s="216"/>
      <c r="O7" s="219"/>
      <c r="P7" s="219"/>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row>
    <row r="8" spans="1:123" ht="12" customHeight="1" x14ac:dyDescent="0.2">
      <c r="A8" s="10"/>
      <c r="B8" s="220" t="s">
        <v>346</v>
      </c>
      <c r="C8" s="653">
        <v>1103.8133419317855</v>
      </c>
      <c r="D8" s="654">
        <v>276.63759912104706</v>
      </c>
      <c r="E8" s="655">
        <v>348.54812744817042</v>
      </c>
      <c r="F8" s="654">
        <v>284.98249259577722</v>
      </c>
      <c r="G8" s="654">
        <v>6.6644453998280309</v>
      </c>
      <c r="H8" s="654">
        <v>48.989610203496703</v>
      </c>
      <c r="I8" s="654">
        <v>4.5857695614789336</v>
      </c>
      <c r="J8" s="656">
        <v>3.3258096875895671</v>
      </c>
      <c r="K8" s="654">
        <v>478.6275914779784</v>
      </c>
      <c r="L8" s="654">
        <v>295.87654055603326</v>
      </c>
      <c r="M8" s="657">
        <v>25.032291965224037</v>
      </c>
      <c r="N8" s="657">
        <v>157.7187589567211</v>
      </c>
      <c r="O8" s="221"/>
      <c r="P8" s="221"/>
      <c r="Q8" s="1022"/>
      <c r="R8" s="1022"/>
      <c r="S8" s="1022"/>
      <c r="T8" s="1025"/>
      <c r="U8" s="634"/>
      <c r="V8" s="634"/>
      <c r="W8" s="634"/>
      <c r="X8" s="634"/>
      <c r="Y8" s="634"/>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row>
    <row r="9" spans="1:123" ht="12" customHeight="1" x14ac:dyDescent="0.2">
      <c r="A9" s="10"/>
      <c r="B9" s="222" t="s">
        <v>213</v>
      </c>
      <c r="C9" s="972">
        <f>D9+E9+K9</f>
        <v>0.99999997836174948</v>
      </c>
      <c r="D9" s="973">
        <f>D8/$C8</f>
        <v>0.25061990883069335</v>
      </c>
      <c r="E9" s="974">
        <f>E8/$C8</f>
        <v>0.31576727170028202</v>
      </c>
      <c r="F9" s="973">
        <f>F8/$E8</f>
        <v>0.81762738099390453</v>
      </c>
      <c r="G9" s="973">
        <f t="shared" ref="G9:J9" si="0">G8/$E8</f>
        <v>1.9120588736541249E-2</v>
      </c>
      <c r="H9" s="973">
        <f t="shared" si="0"/>
        <v>0.14055335933710195</v>
      </c>
      <c r="I9" s="973">
        <f t="shared" si="0"/>
        <v>1.3156775780299791E-2</v>
      </c>
      <c r="J9" s="975">
        <f t="shared" si="0"/>
        <v>9.5418951521526098E-3</v>
      </c>
      <c r="K9" s="973">
        <f>K8/$C8</f>
        <v>0.43361279783077405</v>
      </c>
      <c r="L9" s="973">
        <f>L8/$K8</f>
        <v>0.61817694137185264</v>
      </c>
      <c r="M9" s="976">
        <f t="shared" ref="M9:N9" si="1">M8/$K8</f>
        <v>5.2300144017868991E-2</v>
      </c>
      <c r="N9" s="976">
        <f t="shared" si="1"/>
        <v>0.32952291461027844</v>
      </c>
      <c r="O9" s="221"/>
      <c r="P9" s="221"/>
      <c r="Q9" s="1022"/>
      <c r="R9" s="1022"/>
      <c r="S9" s="1022"/>
      <c r="T9" s="1025"/>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row>
    <row r="10" spans="1:123" ht="5.25" customHeight="1" x14ac:dyDescent="0.2">
      <c r="A10" s="10"/>
      <c r="B10" s="223"/>
      <c r="C10" s="662"/>
      <c r="D10" s="663"/>
      <c r="E10" s="664"/>
      <c r="F10" s="663"/>
      <c r="G10" s="663"/>
      <c r="H10" s="663"/>
      <c r="I10" s="663"/>
      <c r="J10" s="665"/>
      <c r="K10" s="663"/>
      <c r="L10" s="663"/>
      <c r="M10" s="663"/>
      <c r="N10" s="663"/>
      <c r="O10" s="219"/>
      <c r="P10" s="219"/>
      <c r="Q10" s="1022"/>
      <c r="R10" s="1022"/>
      <c r="S10" s="1022"/>
      <c r="T10" s="1025"/>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ht="12" customHeight="1" x14ac:dyDescent="0.2">
      <c r="A11" s="10"/>
      <c r="B11" s="224" t="s">
        <v>214</v>
      </c>
      <c r="C11" s="666">
        <v>34.802283366771753</v>
      </c>
      <c r="D11" s="667">
        <v>10.460041081494218</v>
      </c>
      <c r="E11" s="668">
        <v>9.7602703735549827</v>
      </c>
      <c r="F11" s="667">
        <v>8.0805866055221163</v>
      </c>
      <c r="G11" s="667">
        <v>0.192294831374797</v>
      </c>
      <c r="H11" s="667">
        <v>1.2766790866532913</v>
      </c>
      <c r="I11" s="667">
        <v>0.15780548390178659</v>
      </c>
      <c r="J11" s="669">
        <v>5.2880481513327596E-2</v>
      </c>
      <c r="K11" s="667">
        <v>14.581971911722556</v>
      </c>
      <c r="L11" s="667">
        <v>8.9777634470239782</v>
      </c>
      <c r="M11" s="670">
        <v>0.71883061049011177</v>
      </c>
      <c r="N11" s="670">
        <v>4.8853778542084649</v>
      </c>
      <c r="O11" s="219"/>
      <c r="P11" s="219"/>
      <c r="Q11" s="1022"/>
      <c r="R11" s="1022"/>
      <c r="S11" s="1022"/>
      <c r="T11" s="1025"/>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ht="12" customHeight="1" x14ac:dyDescent="0.2">
      <c r="A12" s="10"/>
      <c r="B12" s="225" t="s">
        <v>215</v>
      </c>
      <c r="C12" s="671">
        <v>8.7695853635234542</v>
      </c>
      <c r="D12" s="672">
        <v>2.5887790197764402</v>
      </c>
      <c r="E12" s="673">
        <v>2.7777538931881152</v>
      </c>
      <c r="F12" s="672">
        <v>2.4001862997993695</v>
      </c>
      <c r="G12" s="672">
        <v>3.1814273430782455E-2</v>
      </c>
      <c r="H12" s="672">
        <v>0.17153912295786755</v>
      </c>
      <c r="I12" s="672" t="s">
        <v>379</v>
      </c>
      <c r="J12" s="674">
        <v>0.17421419700009555</v>
      </c>
      <c r="K12" s="672">
        <v>3.4030763351485622</v>
      </c>
      <c r="L12" s="672">
        <v>2.2454858125537402</v>
      </c>
      <c r="M12" s="675">
        <v>0.1941339447788287</v>
      </c>
      <c r="N12" s="675">
        <v>0.96345657781599314</v>
      </c>
      <c r="O12" s="219"/>
      <c r="P12" s="219"/>
      <c r="Q12" s="1022"/>
      <c r="R12" s="1022"/>
      <c r="S12" s="1022"/>
      <c r="T12" s="1025"/>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ht="12" customHeight="1" x14ac:dyDescent="0.2">
      <c r="A13" s="10"/>
      <c r="B13" s="224" t="s">
        <v>216</v>
      </c>
      <c r="C13" s="666">
        <v>23.860442342600553</v>
      </c>
      <c r="D13" s="667">
        <v>7.5336533868348141</v>
      </c>
      <c r="E13" s="668">
        <v>6.0364717684150184</v>
      </c>
      <c r="F13" s="667">
        <v>5.4376373363905603</v>
      </c>
      <c r="G13" s="667">
        <v>0.18742237508359605</v>
      </c>
      <c r="H13" s="667">
        <v>0.3030476736409668</v>
      </c>
      <c r="I13" s="667">
        <v>2.0540747109964647E-3</v>
      </c>
      <c r="J13" s="669">
        <v>0.10631030858889844</v>
      </c>
      <c r="K13" s="667">
        <v>10.29031718735072</v>
      </c>
      <c r="L13" s="667">
        <v>6.2997993694468324</v>
      </c>
      <c r="M13" s="670">
        <v>0.61010795834527565</v>
      </c>
      <c r="N13" s="670">
        <v>3.38038597496895</v>
      </c>
      <c r="O13" s="219"/>
      <c r="P13" s="219"/>
      <c r="Q13" s="1022"/>
      <c r="R13" s="1022"/>
      <c r="S13" s="1022"/>
      <c r="T13" s="1025"/>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ht="12" customHeight="1" x14ac:dyDescent="0.2">
      <c r="A14" s="10"/>
      <c r="B14" s="225" t="s">
        <v>217</v>
      </c>
      <c r="C14" s="671">
        <v>14.194659405751409</v>
      </c>
      <c r="D14" s="672">
        <v>2.2376516671443585</v>
      </c>
      <c r="E14" s="673">
        <v>4.7959539505111302</v>
      </c>
      <c r="F14" s="672">
        <v>3.6216442151523833</v>
      </c>
      <c r="G14" s="672">
        <v>0.11273526320817809</v>
      </c>
      <c r="H14" s="672">
        <v>0.86650902837489241</v>
      </c>
      <c r="I14" s="672">
        <v>0.14970860800611444</v>
      </c>
      <c r="J14" s="674">
        <v>4.5332951179898731E-2</v>
      </c>
      <c r="K14" s="672">
        <v>7.16105378809592</v>
      </c>
      <c r="L14" s="672">
        <v>4.3306104901117797</v>
      </c>
      <c r="M14" s="675">
        <v>0.85475781026081976</v>
      </c>
      <c r="N14" s="675">
        <v>1.9756616031336582</v>
      </c>
      <c r="O14" s="219"/>
      <c r="P14" s="219"/>
      <c r="Q14" s="1022"/>
      <c r="R14" s="1022"/>
      <c r="S14" s="1022"/>
      <c r="T14" s="1025"/>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ht="12" customHeight="1" x14ac:dyDescent="0.2">
      <c r="A15" s="10"/>
      <c r="B15" s="224" t="s">
        <v>218</v>
      </c>
      <c r="C15" s="666">
        <v>217.25138530620043</v>
      </c>
      <c r="D15" s="667">
        <v>60.737627782554696</v>
      </c>
      <c r="E15" s="668">
        <v>62.621070985000472</v>
      </c>
      <c r="F15" s="667">
        <v>51.607313461354728</v>
      </c>
      <c r="G15" s="667">
        <v>1.370091716824305</v>
      </c>
      <c r="H15" s="667">
        <v>9.0104136810929578</v>
      </c>
      <c r="I15" s="667">
        <v>0.28995891850578004</v>
      </c>
      <c r="J15" s="669">
        <v>0.34331709181236264</v>
      </c>
      <c r="K15" s="667">
        <v>93.892662654055599</v>
      </c>
      <c r="L15" s="667">
        <v>59.697883825355881</v>
      </c>
      <c r="M15" s="670" t="s">
        <v>379</v>
      </c>
      <c r="N15" s="670">
        <v>34.194802713289384</v>
      </c>
      <c r="O15" s="219"/>
      <c r="P15" s="219"/>
      <c r="Q15" s="1022"/>
      <c r="R15" s="1022"/>
      <c r="S15" s="1022"/>
      <c r="T15" s="102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ht="12" customHeight="1" x14ac:dyDescent="0.2">
      <c r="A16" s="10"/>
      <c r="B16" s="225" t="s">
        <v>219</v>
      </c>
      <c r="C16" s="671">
        <v>2.8704022164899206</v>
      </c>
      <c r="D16" s="672">
        <v>0.64452565204929768</v>
      </c>
      <c r="E16" s="673">
        <v>0.7619661794210375</v>
      </c>
      <c r="F16" s="672">
        <v>0.6992930161459826</v>
      </c>
      <c r="G16" s="672">
        <v>2.7562816470813028E-2</v>
      </c>
      <c r="H16" s="672">
        <v>2.8757045953950511E-2</v>
      </c>
      <c r="I16" s="672">
        <v>4.0364956530046809E-3</v>
      </c>
      <c r="J16" s="674">
        <v>2.3168051972867103E-3</v>
      </c>
      <c r="K16" s="672">
        <v>1.4639103850195851</v>
      </c>
      <c r="L16" s="672">
        <v>0.93477118563103079</v>
      </c>
      <c r="M16" s="675">
        <v>0.11015572752460114</v>
      </c>
      <c r="N16" s="675">
        <v>0.41900735645361614</v>
      </c>
      <c r="O16" s="219"/>
      <c r="P16" s="219"/>
      <c r="Q16" s="1022"/>
      <c r="R16" s="1022"/>
      <c r="S16" s="1022"/>
      <c r="T16" s="1025"/>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ht="12" customHeight="1" x14ac:dyDescent="0.2">
      <c r="A17" s="10"/>
      <c r="B17" s="224" t="s">
        <v>220</v>
      </c>
      <c r="C17" s="666">
        <v>10.738941434986147</v>
      </c>
      <c r="D17" s="667">
        <v>2.1834814177892423</v>
      </c>
      <c r="E17" s="668">
        <v>4.2123101175121809</v>
      </c>
      <c r="F17" s="667">
        <v>3.4972771567784462</v>
      </c>
      <c r="G17" s="667">
        <v>4.1368109295882291E-2</v>
      </c>
      <c r="H17" s="667">
        <v>0.64992356931307915</v>
      </c>
      <c r="I17" s="667">
        <v>2.0134709085697908E-2</v>
      </c>
      <c r="J17" s="669">
        <v>3.6065730390751885E-3</v>
      </c>
      <c r="K17" s="667">
        <v>4.3431260150950601</v>
      </c>
      <c r="L17" s="667">
        <v>2.8048390178656728</v>
      </c>
      <c r="M17" s="670">
        <v>0.234164517053597</v>
      </c>
      <c r="N17" s="670">
        <v>1.3041224801757905</v>
      </c>
      <c r="O17" s="219"/>
      <c r="P17" s="219"/>
      <c r="Q17" s="1022"/>
      <c r="R17" s="1022"/>
      <c r="S17" s="1022"/>
      <c r="T17" s="1025"/>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2" customHeight="1" x14ac:dyDescent="0.2">
      <c r="A18" s="10"/>
      <c r="B18" s="225" t="s">
        <v>221</v>
      </c>
      <c r="C18" s="671">
        <v>15.339638865004298</v>
      </c>
      <c r="D18" s="672">
        <v>2.8352202159166904</v>
      </c>
      <c r="E18" s="673">
        <v>6.3393522499283463</v>
      </c>
      <c r="F18" s="672">
        <v>5.0129693321868727</v>
      </c>
      <c r="G18" s="672">
        <v>2.7204547625871787E-2</v>
      </c>
      <c r="H18" s="672">
        <v>0.85048246871118749</v>
      </c>
      <c r="I18" s="672">
        <v>0.43051972867106136</v>
      </c>
      <c r="J18" s="674">
        <v>1.820005732301519E-2</v>
      </c>
      <c r="K18" s="672">
        <v>6.1650663991592616</v>
      </c>
      <c r="L18" s="672">
        <v>3.763996369542371</v>
      </c>
      <c r="M18" s="675">
        <v>0.32392280500620996</v>
      </c>
      <c r="N18" s="675">
        <v>2.0771472246106808</v>
      </c>
      <c r="O18" s="219"/>
      <c r="P18" s="219"/>
      <c r="Q18" s="1022"/>
      <c r="R18" s="1022"/>
      <c r="S18" s="1022"/>
      <c r="T18" s="1025"/>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ht="12" customHeight="1" x14ac:dyDescent="0.2">
      <c r="A19" s="10"/>
      <c r="B19" s="224" t="s">
        <v>222</v>
      </c>
      <c r="C19" s="666">
        <v>81.137599121047103</v>
      </c>
      <c r="D19" s="667">
        <v>20.975470526416355</v>
      </c>
      <c r="E19" s="668">
        <v>31.958918505780069</v>
      </c>
      <c r="F19" s="667">
        <v>25.360107958345274</v>
      </c>
      <c r="G19" s="667">
        <v>0.48151332760103177</v>
      </c>
      <c r="H19" s="667">
        <v>5.1445495366389604</v>
      </c>
      <c r="I19" s="667">
        <v>0.50449030285659691</v>
      </c>
      <c r="J19" s="669">
        <v>0.46828126492786848</v>
      </c>
      <c r="K19" s="667">
        <v>28.203186204261009</v>
      </c>
      <c r="L19" s="667">
        <v>15.01129741091048</v>
      </c>
      <c r="M19" s="670">
        <v>2.7949269131556318</v>
      </c>
      <c r="N19" s="670">
        <v>10.396961880194898</v>
      </c>
      <c r="O19" s="219"/>
      <c r="P19" s="219"/>
      <c r="Q19" s="1022"/>
      <c r="R19" s="1022"/>
      <c r="S19" s="1022"/>
      <c r="T19" s="1025"/>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ht="12" customHeight="1" x14ac:dyDescent="0.2">
      <c r="A20" s="10"/>
      <c r="B20" s="225" t="s">
        <v>223</v>
      </c>
      <c r="C20" s="671">
        <v>152.05646316996271</v>
      </c>
      <c r="D20" s="672">
        <v>30.025317665042511</v>
      </c>
      <c r="E20" s="673">
        <v>49.26296933218687</v>
      </c>
      <c r="F20" s="672">
        <v>41.035922422852778</v>
      </c>
      <c r="G20" s="672">
        <v>0.94962740040126103</v>
      </c>
      <c r="H20" s="672">
        <v>6.4564822776344704</v>
      </c>
      <c r="I20" s="672">
        <v>0.50100315276583551</v>
      </c>
      <c r="J20" s="674">
        <v>0.31993407853253081</v>
      </c>
      <c r="K20" s="672">
        <v>72.768176172733348</v>
      </c>
      <c r="L20" s="672">
        <v>43.678895576573993</v>
      </c>
      <c r="M20" s="675">
        <v>4.6191602178274582</v>
      </c>
      <c r="N20" s="675">
        <v>24.470120378331899</v>
      </c>
      <c r="O20" s="219"/>
      <c r="P20" s="219"/>
      <c r="Q20" s="1022"/>
      <c r="R20" s="1022"/>
      <c r="S20" s="1022"/>
      <c r="T20" s="1025"/>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ht="12" customHeight="1" x14ac:dyDescent="0.2">
      <c r="A21" s="10"/>
      <c r="B21" s="224" t="s">
        <v>241</v>
      </c>
      <c r="C21" s="666">
        <v>5.8125298557370781</v>
      </c>
      <c r="D21" s="667">
        <v>1.1161746441196139</v>
      </c>
      <c r="E21" s="668">
        <v>2.0378570746154581</v>
      </c>
      <c r="F21" s="667">
        <v>1.8218687302952135</v>
      </c>
      <c r="G21" s="667">
        <v>4.2801184675647273E-2</v>
      </c>
      <c r="H21" s="667">
        <v>0.13126970478647176</v>
      </c>
      <c r="I21" s="667">
        <v>3.9791726378140824E-2</v>
      </c>
      <c r="J21" s="669">
        <v>2.1496130696474634E-3</v>
      </c>
      <c r="K21" s="667">
        <v>2.6584742524123435</v>
      </c>
      <c r="L21" s="667">
        <v>1.7193321868730296</v>
      </c>
      <c r="M21" s="670">
        <v>0.22711856310308587</v>
      </c>
      <c r="N21" s="670">
        <v>0.71202350243622814</v>
      </c>
      <c r="O21" s="219"/>
      <c r="P21" s="219"/>
      <c r="Q21" s="1022"/>
      <c r="R21" s="1022"/>
      <c r="S21" s="1022"/>
      <c r="T21" s="1025"/>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ht="12" customHeight="1" x14ac:dyDescent="0.2">
      <c r="A22" s="10"/>
      <c r="B22" s="225" t="s">
        <v>224</v>
      </c>
      <c r="C22" s="671">
        <v>118.69618801948982</v>
      </c>
      <c r="D22" s="672">
        <v>26.994840928632847</v>
      </c>
      <c r="E22" s="673">
        <v>38.70254132034011</v>
      </c>
      <c r="F22" s="672">
        <v>32.876134518008975</v>
      </c>
      <c r="G22" s="672">
        <v>0.45053501480844554</v>
      </c>
      <c r="H22" s="672">
        <v>3.6840307633514855</v>
      </c>
      <c r="I22" s="672">
        <v>0.98454667048820099</v>
      </c>
      <c r="J22" s="674">
        <v>0.70731823827266638</v>
      </c>
      <c r="K22" s="672">
        <v>52.99880577051686</v>
      </c>
      <c r="L22" s="672">
        <v>34.230629597783512</v>
      </c>
      <c r="M22" s="675">
        <v>2.7850148084455908</v>
      </c>
      <c r="N22" s="675">
        <v>15.983185248877424</v>
      </c>
      <c r="O22" s="219"/>
      <c r="P22" s="219"/>
      <c r="Q22" s="1022"/>
      <c r="R22" s="1022"/>
      <c r="S22" s="1022"/>
      <c r="T22" s="1025"/>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ht="12" customHeight="1" x14ac:dyDescent="0.2">
      <c r="A23" s="10"/>
      <c r="B23" s="224" t="s">
        <v>225</v>
      </c>
      <c r="C23" s="666">
        <v>1.6148132225088372</v>
      </c>
      <c r="D23" s="667">
        <v>0.18656252985573707</v>
      </c>
      <c r="E23" s="668">
        <v>0.86906467946880672</v>
      </c>
      <c r="F23" s="667">
        <v>0.6215486767937326</v>
      </c>
      <c r="G23" s="667" t="s">
        <v>379</v>
      </c>
      <c r="H23" s="667">
        <v>0.2475398872647368</v>
      </c>
      <c r="I23" s="667" t="s">
        <v>379</v>
      </c>
      <c r="J23" s="669" t="s">
        <v>379</v>
      </c>
      <c r="K23" s="667">
        <v>0.5591860131842934</v>
      </c>
      <c r="L23" s="667">
        <v>0.3025222126683863</v>
      </c>
      <c r="M23" s="670">
        <v>4.1941339447788287E-2</v>
      </c>
      <c r="N23" s="670">
        <v>0.21474634565778158</v>
      </c>
      <c r="O23" s="219"/>
      <c r="P23" s="219"/>
      <c r="Q23" s="1022"/>
      <c r="R23" s="1022"/>
      <c r="S23" s="1022"/>
      <c r="T23" s="1025"/>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ht="12" customHeight="1" x14ac:dyDescent="0.2">
      <c r="A24" s="10"/>
      <c r="B24" s="225" t="s">
        <v>226</v>
      </c>
      <c r="C24" s="671">
        <v>3.8551160791057608</v>
      </c>
      <c r="D24" s="672">
        <v>0.76769848094009741</v>
      </c>
      <c r="E24" s="673">
        <v>1.0650138530620044</v>
      </c>
      <c r="F24" s="672">
        <v>0.85236935129454472</v>
      </c>
      <c r="G24" s="672">
        <v>7.6287379382822193E-2</v>
      </c>
      <c r="H24" s="672">
        <v>0.12384159740135664</v>
      </c>
      <c r="I24" s="1012">
        <v>8.1207604853348603E-3</v>
      </c>
      <c r="J24" s="674">
        <v>4.3947644979459247E-3</v>
      </c>
      <c r="K24" s="672">
        <v>2.0224037451036589</v>
      </c>
      <c r="L24" s="672">
        <v>1.2672446737365051</v>
      </c>
      <c r="M24" s="675">
        <v>0.15324352727620141</v>
      </c>
      <c r="N24" s="675">
        <v>0.60189165950128987</v>
      </c>
      <c r="O24" s="219"/>
      <c r="P24" s="219"/>
      <c r="Q24" s="1022"/>
      <c r="R24" s="1022"/>
      <c r="S24" s="1022"/>
      <c r="T24" s="1025"/>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ht="12" customHeight="1" x14ac:dyDescent="0.2">
      <c r="A25" s="10"/>
      <c r="B25" s="224" t="s">
        <v>227</v>
      </c>
      <c r="C25" s="666">
        <v>4.7363857838922323</v>
      </c>
      <c r="D25" s="667">
        <v>0.97945925289003521</v>
      </c>
      <c r="E25" s="668">
        <v>1.5721553453711665</v>
      </c>
      <c r="F25" s="667">
        <v>1.4090235979745867</v>
      </c>
      <c r="G25" s="667">
        <v>5.5388363427916303E-2</v>
      </c>
      <c r="H25" s="667">
        <v>7.0101270660170065E-2</v>
      </c>
      <c r="I25" s="667">
        <v>4.8485717015381681E-3</v>
      </c>
      <c r="J25" s="669">
        <v>3.279354160695519E-2</v>
      </c>
      <c r="K25" s="667">
        <v>2.1847473010413676</v>
      </c>
      <c r="L25" s="667">
        <v>1.4748734116747872</v>
      </c>
      <c r="M25" s="670">
        <v>0.10683576956147893</v>
      </c>
      <c r="N25" s="670">
        <v>0.6030381198051018</v>
      </c>
      <c r="O25" s="219"/>
      <c r="P25" s="219"/>
      <c r="Q25" s="1022"/>
      <c r="R25" s="1022"/>
      <c r="S25" s="1022"/>
      <c r="T25" s="10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row>
    <row r="26" spans="1:123" ht="12" customHeight="1" x14ac:dyDescent="0.2">
      <c r="A26" s="10"/>
      <c r="B26" s="225" t="s">
        <v>228</v>
      </c>
      <c r="C26" s="671">
        <v>4.1290484379478354</v>
      </c>
      <c r="D26" s="672">
        <v>0.54277730008598446</v>
      </c>
      <c r="E26" s="673">
        <v>2.5400305722747678</v>
      </c>
      <c r="F26" s="672">
        <v>2.1501385306200436</v>
      </c>
      <c r="G26" s="672">
        <v>1.6169867201681475E-2</v>
      </c>
      <c r="H26" s="672">
        <v>0.3737221744530429</v>
      </c>
      <c r="I26" s="672" t="s">
        <v>379</v>
      </c>
      <c r="J26" s="674" t="s">
        <v>379</v>
      </c>
      <c r="K26" s="672">
        <v>1.0462166809974203</v>
      </c>
      <c r="L26" s="672">
        <v>0.45117989872933983</v>
      </c>
      <c r="M26" s="675">
        <v>2.3765166714435845E-2</v>
      </c>
      <c r="N26" s="675">
        <v>0.57129550014330754</v>
      </c>
      <c r="O26" s="219"/>
      <c r="P26" s="219"/>
      <c r="Q26" s="1022"/>
      <c r="R26" s="1022"/>
      <c r="S26" s="1022"/>
      <c r="T26" s="1025"/>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row>
    <row r="27" spans="1:123" ht="12" customHeight="1" x14ac:dyDescent="0.2">
      <c r="A27" s="10"/>
      <c r="B27" s="224" t="s">
        <v>229</v>
      </c>
      <c r="C27" s="666">
        <v>15.019012133371549</v>
      </c>
      <c r="D27" s="667">
        <v>3.5189404796025601</v>
      </c>
      <c r="E27" s="668">
        <v>3.6969523263590331</v>
      </c>
      <c r="F27" s="667">
        <v>3.344105283271233</v>
      </c>
      <c r="G27" s="667">
        <v>0.15107002961689117</v>
      </c>
      <c r="H27" s="667">
        <v>0.16351390083118372</v>
      </c>
      <c r="I27" s="1027">
        <v>5.0157638291774146E-3</v>
      </c>
      <c r="J27" s="669">
        <v>3.3223464220884687E-2</v>
      </c>
      <c r="K27" s="667">
        <v>7.8031193274099548</v>
      </c>
      <c r="L27" s="667">
        <v>4.8387790197764398</v>
      </c>
      <c r="M27" s="670">
        <v>0.51050921945160976</v>
      </c>
      <c r="N27" s="670">
        <v>2.4538310881819045</v>
      </c>
      <c r="O27" s="219"/>
      <c r="P27" s="219"/>
      <c r="Q27" s="1022"/>
      <c r="R27" s="1022"/>
      <c r="S27" s="1022"/>
      <c r="T27" s="1025"/>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row>
    <row r="28" spans="1:123" ht="12" customHeight="1" x14ac:dyDescent="0.2">
      <c r="A28" s="10"/>
      <c r="B28" s="225" t="s">
        <v>230</v>
      </c>
      <c r="C28" s="671">
        <v>0.50272284322155347</v>
      </c>
      <c r="D28" s="672">
        <v>3.8072035922422851E-2</v>
      </c>
      <c r="E28" s="673">
        <v>0.28035731346135467</v>
      </c>
      <c r="F28" s="672">
        <v>0.16122098022355977</v>
      </c>
      <c r="G28" s="672" t="s">
        <v>379</v>
      </c>
      <c r="H28" s="672">
        <v>0.10578484761631794</v>
      </c>
      <c r="I28" s="672">
        <v>1.3351485621477022E-2</v>
      </c>
      <c r="J28" s="674" t="s">
        <v>379</v>
      </c>
      <c r="K28" s="672">
        <v>0.18426960924811311</v>
      </c>
      <c r="L28" s="672">
        <v>8.4169293971529571E-2</v>
      </c>
      <c r="M28" s="675">
        <v>4.9679946498519152E-3</v>
      </c>
      <c r="N28" s="675">
        <v>9.5132320626731631E-2</v>
      </c>
      <c r="O28" s="219"/>
      <c r="P28" s="219"/>
      <c r="Q28" s="1022"/>
      <c r="R28" s="1022"/>
      <c r="S28" s="1022"/>
      <c r="T28" s="1025"/>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row>
    <row r="29" spans="1:123" ht="12" customHeight="1" x14ac:dyDescent="0.2">
      <c r="A29" s="10"/>
      <c r="B29" s="224" t="s">
        <v>231</v>
      </c>
      <c r="C29" s="666">
        <v>51.155488678704494</v>
      </c>
      <c r="D29" s="667">
        <v>13.577577147224611</v>
      </c>
      <c r="E29" s="668">
        <v>14.566255851724467</v>
      </c>
      <c r="F29" s="667">
        <v>10.563007547530333</v>
      </c>
      <c r="G29" s="667">
        <v>0.17397535110346804</v>
      </c>
      <c r="H29" s="667">
        <v>3.5294258144645072</v>
      </c>
      <c r="I29" s="667">
        <v>0.29984713862615836</v>
      </c>
      <c r="J29" s="669" t="s">
        <v>379</v>
      </c>
      <c r="K29" s="667">
        <v>23.011679564345084</v>
      </c>
      <c r="L29" s="667">
        <v>10.776296933218688</v>
      </c>
      <c r="M29" s="670">
        <v>3.4500812076048533</v>
      </c>
      <c r="N29" s="670">
        <v>8.7852775389318811</v>
      </c>
      <c r="O29" s="219"/>
      <c r="P29" s="219"/>
      <c r="Q29" s="1022"/>
      <c r="R29" s="1022"/>
      <c r="S29" s="1022"/>
      <c r="T29" s="1025"/>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ht="12" customHeight="1" x14ac:dyDescent="0.2">
      <c r="A30" s="10"/>
      <c r="B30" s="225" t="s">
        <v>232</v>
      </c>
      <c r="C30" s="671">
        <v>27.949961784656537</v>
      </c>
      <c r="D30" s="672">
        <v>9.2792108531575437</v>
      </c>
      <c r="E30" s="673">
        <v>8.879573898920416</v>
      </c>
      <c r="F30" s="672">
        <v>7.6236505206840537</v>
      </c>
      <c r="G30" s="672">
        <v>0.21892614884876277</v>
      </c>
      <c r="H30" s="672">
        <v>0.68180949651284983</v>
      </c>
      <c r="I30" s="672">
        <v>5.0157638291774146E-3</v>
      </c>
      <c r="J30" s="674">
        <v>0.35017196904557174</v>
      </c>
      <c r="K30" s="672">
        <v>9.7912009171682417</v>
      </c>
      <c r="L30" s="672">
        <v>6.5866294067067921</v>
      </c>
      <c r="M30" s="675">
        <v>0.56694850482468717</v>
      </c>
      <c r="N30" s="675">
        <v>2.6376230056367631</v>
      </c>
      <c r="O30" s="219"/>
      <c r="P30" s="219"/>
      <c r="Q30" s="1022"/>
      <c r="R30" s="1022"/>
      <c r="S30" s="1022"/>
      <c r="T30" s="1025"/>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ht="12" customHeight="1" x14ac:dyDescent="0.2">
      <c r="A31" s="10"/>
      <c r="B31" s="224" t="s">
        <v>233</v>
      </c>
      <c r="C31" s="666">
        <v>63.412677940192978</v>
      </c>
      <c r="D31" s="667">
        <v>15.096732588134135</v>
      </c>
      <c r="E31" s="668">
        <v>16.269871978599408</v>
      </c>
      <c r="F31" s="667">
        <v>14.982826980032481</v>
      </c>
      <c r="G31" s="667">
        <v>0.3477118563103086</v>
      </c>
      <c r="H31" s="667">
        <v>0.54237126206171771</v>
      </c>
      <c r="I31" s="667">
        <v>3.104996656157447E-3</v>
      </c>
      <c r="J31" s="669">
        <v>0.39388076812840356</v>
      </c>
      <c r="K31" s="667">
        <v>32.046073373459443</v>
      </c>
      <c r="L31" s="667">
        <v>20.406945638673925</v>
      </c>
      <c r="M31" s="670">
        <v>3.5814942199293012</v>
      </c>
      <c r="N31" s="670">
        <v>8.0576335148562137</v>
      </c>
      <c r="O31" s="219"/>
      <c r="P31" s="219"/>
      <c r="Q31" s="1022"/>
      <c r="R31" s="1022"/>
      <c r="S31" s="1022"/>
      <c r="T31" s="1025"/>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ht="12" customHeight="1" x14ac:dyDescent="0.2">
      <c r="A32" s="10"/>
      <c r="B32" s="225" t="s">
        <v>234</v>
      </c>
      <c r="C32" s="671">
        <v>15.846708703544472</v>
      </c>
      <c r="D32" s="672">
        <v>4.58825355880386</v>
      </c>
      <c r="E32" s="673">
        <v>6.3858077768223938</v>
      </c>
      <c r="F32" s="672">
        <v>5.1632034011655676</v>
      </c>
      <c r="G32" s="672">
        <v>4.3063915161937513E-2</v>
      </c>
      <c r="H32" s="672">
        <v>1.0568692079870068</v>
      </c>
      <c r="I32" s="672">
        <v>0.12188306104901117</v>
      </c>
      <c r="J32" s="674">
        <v>7.6430686920798691E-4</v>
      </c>
      <c r="K32" s="672">
        <v>4.8726473679182192</v>
      </c>
      <c r="L32" s="672">
        <v>2.6397487341167474</v>
      </c>
      <c r="M32" s="675">
        <v>0.42290054456864429</v>
      </c>
      <c r="N32" s="675">
        <v>1.8099980892328267</v>
      </c>
      <c r="O32" s="219"/>
      <c r="P32" s="219"/>
      <c r="Q32" s="1022"/>
      <c r="R32" s="1022"/>
      <c r="S32" s="1022"/>
      <c r="T32" s="1025"/>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ht="12" customHeight="1" x14ac:dyDescent="0.2">
      <c r="A33" s="10"/>
      <c r="B33" s="224" t="s">
        <v>235</v>
      </c>
      <c r="C33" s="666">
        <v>21.757834145409383</v>
      </c>
      <c r="D33" s="667">
        <v>6.3098070125155248</v>
      </c>
      <c r="E33" s="668">
        <v>5.278136046622719</v>
      </c>
      <c r="F33" s="667">
        <v>4.7664087130983086</v>
      </c>
      <c r="G33" s="667">
        <v>0.25472914875322439</v>
      </c>
      <c r="H33" s="667">
        <v>0.21102034967039265</v>
      </c>
      <c r="I33" s="667">
        <v>4.1559186013184292E-2</v>
      </c>
      <c r="J33" s="669">
        <v>4.418649087608674E-3</v>
      </c>
      <c r="K33" s="667">
        <v>10.169891086271138</v>
      </c>
      <c r="L33" s="667">
        <v>7.721959491735932</v>
      </c>
      <c r="M33" s="670">
        <v>0.46952326359033147</v>
      </c>
      <c r="N33" s="670">
        <v>1.9784083309448743</v>
      </c>
      <c r="O33" s="219"/>
      <c r="P33" s="219"/>
      <c r="Q33" s="1022"/>
      <c r="R33" s="1022"/>
      <c r="S33" s="1022"/>
      <c r="T33" s="1025"/>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ht="12" customHeight="1" x14ac:dyDescent="0.2">
      <c r="A34" s="10"/>
      <c r="B34" s="225" t="s">
        <v>236</v>
      </c>
      <c r="C34" s="671">
        <v>4.7982946402980797</v>
      </c>
      <c r="D34" s="672">
        <v>1.1964268653864527</v>
      </c>
      <c r="E34" s="673">
        <v>1.8653864526607431</v>
      </c>
      <c r="F34" s="672">
        <v>1.8149183147033534</v>
      </c>
      <c r="G34" s="672">
        <v>2.2738129358937612E-2</v>
      </c>
      <c r="H34" s="672">
        <v>2.7037355498232541E-2</v>
      </c>
      <c r="I34" s="672" t="s">
        <v>379</v>
      </c>
      <c r="J34" s="674">
        <v>6.926531002197381E-4</v>
      </c>
      <c r="K34" s="672">
        <v>1.736457437661221</v>
      </c>
      <c r="L34" s="672">
        <v>1.1565634852393234</v>
      </c>
      <c r="M34" s="675">
        <v>7.4758765644406228E-2</v>
      </c>
      <c r="N34" s="675">
        <v>0.50515907136715388</v>
      </c>
      <c r="O34" s="219"/>
      <c r="P34" s="219"/>
      <c r="Q34" s="1022"/>
      <c r="R34" s="1022"/>
      <c r="S34" s="1022"/>
      <c r="T34" s="1025"/>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ht="12" customHeight="1" x14ac:dyDescent="0.2">
      <c r="A35" s="10"/>
      <c r="B35" s="224" t="s">
        <v>237</v>
      </c>
      <c r="C35" s="666">
        <v>10.864431069074232</v>
      </c>
      <c r="D35" s="667">
        <v>4.2683911340403178</v>
      </c>
      <c r="E35" s="668">
        <v>2.3500764306869204</v>
      </c>
      <c r="F35" s="667">
        <v>2.017364096684819</v>
      </c>
      <c r="G35" s="667">
        <v>4.2132416165090281E-2</v>
      </c>
      <c r="H35" s="667">
        <v>4.1368109295882291E-2</v>
      </c>
      <c r="I35" s="667" t="s">
        <v>379</v>
      </c>
      <c r="J35" s="669">
        <v>0.24921180854112923</v>
      </c>
      <c r="K35" s="667">
        <v>4.245963504346995</v>
      </c>
      <c r="L35" s="667">
        <v>2.1475589949364666</v>
      </c>
      <c r="M35" s="670">
        <v>0.13105474347950702</v>
      </c>
      <c r="N35" s="670">
        <v>1.9673258813413583</v>
      </c>
      <c r="O35" s="219"/>
      <c r="P35" s="219"/>
      <c r="Q35" s="1022"/>
      <c r="R35" s="1022"/>
      <c r="S35" s="1022"/>
      <c r="T35" s="102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ht="12" customHeight="1" x14ac:dyDescent="0.2">
      <c r="A36" s="10"/>
      <c r="B36" s="225" t="s">
        <v>238</v>
      </c>
      <c r="C36" s="671">
        <v>24.614669914970857</v>
      </c>
      <c r="D36" s="672">
        <v>10.790173879812745</v>
      </c>
      <c r="E36" s="673">
        <v>4.8431021305053976</v>
      </c>
      <c r="F36" s="672">
        <v>3.8947167287665998</v>
      </c>
      <c r="G36" s="672">
        <v>8.8277443393522489E-2</v>
      </c>
      <c r="H36" s="672">
        <v>0.69914970860800607</v>
      </c>
      <c r="I36" s="672">
        <v>0.14858603229196521</v>
      </c>
      <c r="J36" s="674">
        <v>1.2396102034967039E-2</v>
      </c>
      <c r="K36" s="672">
        <v>8.9813939046527178</v>
      </c>
      <c r="L36" s="672">
        <v>5.0950128976784175</v>
      </c>
      <c r="M36" s="675">
        <v>0.79354160695519249</v>
      </c>
      <c r="N36" s="675">
        <v>3.0928394000191073</v>
      </c>
      <c r="O36" s="219"/>
      <c r="P36" s="219"/>
      <c r="Q36" s="1022"/>
      <c r="R36" s="1022"/>
      <c r="S36" s="1022"/>
      <c r="T36" s="1025"/>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ht="12" customHeight="1" x14ac:dyDescent="0.2">
      <c r="A37" s="10"/>
      <c r="B37" s="224" t="s">
        <v>239</v>
      </c>
      <c r="C37" s="666">
        <v>31.593723129836629</v>
      </c>
      <c r="D37" s="667">
        <v>11.454858125537402</v>
      </c>
      <c r="E37" s="668">
        <v>8.3423617082258517</v>
      </c>
      <c r="F37" s="667">
        <v>7.1396293111684335</v>
      </c>
      <c r="G37" s="667">
        <v>0.23748447501671918</v>
      </c>
      <c r="H37" s="667">
        <v>0.8966513805292825</v>
      </c>
      <c r="I37" s="667">
        <v>6.8596541511416836E-2</v>
      </c>
      <c r="J37" s="669" t="s">
        <v>379</v>
      </c>
      <c r="K37" s="667">
        <v>11.796503296073373</v>
      </c>
      <c r="L37" s="667">
        <v>7.0235263208178074</v>
      </c>
      <c r="M37" s="670">
        <v>0.35566542466800416</v>
      </c>
      <c r="N37" s="670">
        <v>4.4173115505875602</v>
      </c>
      <c r="O37" s="219"/>
      <c r="P37" s="219"/>
      <c r="Q37" s="1022"/>
      <c r="R37" s="1022"/>
      <c r="S37" s="1022"/>
      <c r="T37" s="1025"/>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ht="12" customHeight="1" x14ac:dyDescent="0.2">
      <c r="A38" s="10"/>
      <c r="B38" s="639" t="s">
        <v>240</v>
      </c>
      <c r="C38" s="676">
        <v>136.43235884207508</v>
      </c>
      <c r="D38" s="677">
        <v>25.70987388936658</v>
      </c>
      <c r="E38" s="678">
        <v>50.476497563771851</v>
      </c>
      <c r="F38" s="677">
        <v>37.027395624343178</v>
      </c>
      <c r="G38" s="677">
        <v>1.0215438998758002</v>
      </c>
      <c r="H38" s="677">
        <v>11.645767650711761</v>
      </c>
      <c r="I38" s="677">
        <v>0.78176650425145688</v>
      </c>
      <c r="J38" s="679" t="s">
        <v>379</v>
      </c>
      <c r="K38" s="677">
        <v>60.245987388936655</v>
      </c>
      <c r="L38" s="677">
        <v>40.208297506448837</v>
      </c>
      <c r="M38" s="680">
        <v>0.87276679086653286</v>
      </c>
      <c r="N38" s="680">
        <v>19.164899207031624</v>
      </c>
      <c r="O38" s="219"/>
      <c r="P38" s="219"/>
      <c r="Q38" s="1022"/>
      <c r="R38" s="1022"/>
      <c r="S38" s="1022"/>
      <c r="T38" s="1025"/>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ht="12" customHeight="1" x14ac:dyDescent="0.2">
      <c r="A39" s="10"/>
      <c r="B39" s="640" t="s">
        <v>242</v>
      </c>
      <c r="C39" s="681">
        <v>1.7591239132511702</v>
      </c>
      <c r="D39" s="682">
        <v>0.56496608388267888</v>
      </c>
      <c r="E39" s="683">
        <v>0.4974443489060858</v>
      </c>
      <c r="F39" s="682">
        <v>0.48232540364956528</v>
      </c>
      <c r="G39" s="682">
        <v>4.561956625585172E-3</v>
      </c>
      <c r="H39" s="682">
        <v>1.0556988630935321E-2</v>
      </c>
      <c r="I39" s="682" t="s">
        <v>379</v>
      </c>
      <c r="J39" s="684" t="s">
        <v>379</v>
      </c>
      <c r="K39" s="682">
        <v>0.69671348046240567</v>
      </c>
      <c r="L39" s="682">
        <v>0.45340116556797549</v>
      </c>
      <c r="M39" s="685">
        <v>2.2212668386357125E-2</v>
      </c>
      <c r="N39" s="685">
        <v>0.22109964650807296</v>
      </c>
      <c r="O39" s="219"/>
      <c r="P39" s="219"/>
      <c r="Q39" s="1022"/>
      <c r="R39" s="1022"/>
      <c r="S39" s="1022"/>
      <c r="T39" s="1025"/>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ht="12" customHeight="1" x14ac:dyDescent="0.2">
      <c r="A40" s="10"/>
      <c r="B40" s="228" t="s">
        <v>243</v>
      </c>
      <c r="C40" s="686">
        <v>82.921730199675167</v>
      </c>
      <c r="D40" s="687">
        <v>26.736242476354256</v>
      </c>
      <c r="E40" s="688">
        <v>20.702995127543709</v>
      </c>
      <c r="F40" s="687">
        <v>18.128761822871883</v>
      </c>
      <c r="G40" s="687">
        <v>0.20583739371357598</v>
      </c>
      <c r="H40" s="687">
        <v>1.4561956625585171</v>
      </c>
      <c r="I40" s="687">
        <v>0.66337059329320724</v>
      </c>
      <c r="J40" s="689">
        <v>0.24885353969618798</v>
      </c>
      <c r="K40" s="687">
        <v>35.482492595777202</v>
      </c>
      <c r="L40" s="687">
        <v>20.88420750931499</v>
      </c>
      <c r="M40" s="690">
        <v>4.3983471863953376</v>
      </c>
      <c r="N40" s="690">
        <v>10.199914015477214</v>
      </c>
      <c r="O40" s="219"/>
      <c r="P40" s="219"/>
      <c r="Q40" s="1022"/>
      <c r="R40" s="1022"/>
      <c r="S40" s="1022"/>
      <c r="T40" s="1025"/>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ht="12" customHeight="1" x14ac:dyDescent="0.2">
      <c r="A41" s="10"/>
      <c r="B41" s="226" t="s">
        <v>244</v>
      </c>
      <c r="C41" s="658"/>
      <c r="D41" s="659"/>
      <c r="E41" s="660"/>
      <c r="F41" s="659"/>
      <c r="G41" s="659"/>
      <c r="H41" s="659"/>
      <c r="I41" s="659"/>
      <c r="J41" s="691"/>
      <c r="K41" s="659"/>
      <c r="L41" s="659"/>
      <c r="M41" s="661"/>
      <c r="N41" s="661"/>
      <c r="O41" s="219"/>
      <c r="P41" s="219"/>
      <c r="Q41" s="1022"/>
      <c r="R41" s="1022"/>
      <c r="S41" s="1022"/>
      <c r="T41" s="1025"/>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row r="42" spans="1:123" ht="12" customHeight="1" x14ac:dyDescent="0.2">
      <c r="A42" s="10"/>
      <c r="B42" s="229" t="s">
        <v>245</v>
      </c>
      <c r="C42" s="671">
        <v>18.777395624343171</v>
      </c>
      <c r="D42" s="672">
        <v>5.9177653577911533</v>
      </c>
      <c r="E42" s="673">
        <v>5.3062720932454379</v>
      </c>
      <c r="F42" s="672">
        <v>3.521520015286137</v>
      </c>
      <c r="G42" s="672">
        <v>6.7808350052546096E-2</v>
      </c>
      <c r="H42" s="672">
        <v>0.894597305818286</v>
      </c>
      <c r="I42" s="672">
        <v>0.72594821820961108</v>
      </c>
      <c r="J42" s="674">
        <v>9.6398203878857364E-2</v>
      </c>
      <c r="K42" s="672">
        <v>7.5533581733065818</v>
      </c>
      <c r="L42" s="672">
        <v>3.9382105665424665</v>
      </c>
      <c r="M42" s="675">
        <v>0.78721219069456383</v>
      </c>
      <c r="N42" s="675">
        <v>2.8279593006592143</v>
      </c>
      <c r="O42" s="219"/>
      <c r="P42" s="219"/>
      <c r="Q42" s="1022"/>
      <c r="R42" s="1022"/>
      <c r="S42" s="1022"/>
      <c r="T42" s="1025"/>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row>
    <row r="43" spans="1:123" ht="12" customHeight="1" x14ac:dyDescent="0.2">
      <c r="A43" s="10"/>
      <c r="B43" s="230" t="s">
        <v>246</v>
      </c>
      <c r="C43" s="681"/>
      <c r="D43" s="682"/>
      <c r="E43" s="692"/>
      <c r="F43" s="693"/>
      <c r="G43" s="693"/>
      <c r="H43" s="693"/>
      <c r="I43" s="693"/>
      <c r="J43" s="694"/>
      <c r="K43" s="682"/>
      <c r="L43" s="682"/>
      <c r="M43" s="685"/>
      <c r="N43" s="685"/>
      <c r="O43" s="219"/>
      <c r="P43" s="219"/>
      <c r="Q43" s="1022"/>
      <c r="R43" s="1022"/>
      <c r="S43" s="1022"/>
      <c r="T43" s="1025"/>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row>
    <row r="44" spans="1:123" ht="3.75" customHeight="1" x14ac:dyDescent="0.2">
      <c r="A44" s="10"/>
      <c r="B44" s="10"/>
      <c r="C44" s="231"/>
      <c r="D44" s="10"/>
      <c r="E44" s="10"/>
      <c r="F44" s="10"/>
      <c r="G44" s="10"/>
      <c r="H44" s="10"/>
      <c r="I44" s="10"/>
      <c r="J44" s="10"/>
      <c r="K44" s="10"/>
      <c r="L44" s="10"/>
      <c r="M44" s="10"/>
      <c r="N44" s="10"/>
      <c r="O44" s="10"/>
      <c r="P44" s="10"/>
      <c r="R44" s="329"/>
      <c r="S44" s="329"/>
      <c r="T44" s="63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row>
    <row r="45" spans="1:123" ht="12" customHeight="1" x14ac:dyDescent="0.2">
      <c r="A45" s="10"/>
      <c r="B45" s="14" t="s">
        <v>471</v>
      </c>
      <c r="C45" s="10"/>
      <c r="D45" s="10"/>
      <c r="E45" s="10"/>
      <c r="F45" s="10"/>
      <c r="G45" s="10"/>
      <c r="H45" s="10"/>
      <c r="I45" s="10"/>
      <c r="J45" s="10"/>
      <c r="K45" s="10"/>
      <c r="L45" s="10"/>
      <c r="M45" s="10"/>
      <c r="N45" s="10"/>
      <c r="O45" s="10"/>
      <c r="P45" s="10"/>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row>
    <row r="46" spans="1:123" s="310" customFormat="1" ht="12" customHeight="1" x14ac:dyDescent="0.2"/>
    <row r="47" spans="1:123" s="310" customFormat="1" ht="12" customHeight="1" x14ac:dyDescent="0.2">
      <c r="C47" s="635"/>
      <c r="D47" s="1013"/>
      <c r="E47" s="1013"/>
      <c r="F47" s="1013"/>
      <c r="G47" s="1013"/>
      <c r="H47" s="1013"/>
      <c r="I47" s="1013"/>
      <c r="J47" s="1013"/>
      <c r="K47" s="1013"/>
      <c r="L47" s="1013"/>
      <c r="M47" s="1013"/>
      <c r="N47" s="1013"/>
      <c r="O47" s="1013"/>
    </row>
    <row r="48" spans="1:123" s="310" customFormat="1" ht="12" customHeight="1" x14ac:dyDescent="0.2">
      <c r="C48" s="1043"/>
      <c r="D48" s="1043"/>
      <c r="E48" s="1043"/>
      <c r="F48" s="1043"/>
      <c r="G48" s="1043"/>
      <c r="H48" s="1043"/>
      <c r="I48" s="1043"/>
      <c r="J48" s="1043"/>
      <c r="K48" s="1043"/>
      <c r="L48" s="1043"/>
      <c r="M48" s="1043"/>
      <c r="N48" s="1043"/>
      <c r="O48" s="322"/>
    </row>
    <row r="49" spans="3:14" s="310" customFormat="1" ht="12" customHeight="1" x14ac:dyDescent="0.2"/>
    <row r="50" spans="3:14" s="310" customFormat="1" ht="12" customHeight="1" x14ac:dyDescent="0.2">
      <c r="C50" s="320"/>
      <c r="D50" s="320"/>
      <c r="E50" s="320"/>
      <c r="F50" s="320"/>
      <c r="G50" s="320"/>
      <c r="H50" s="320"/>
      <c r="I50" s="320"/>
      <c r="J50" s="320"/>
      <c r="K50" s="320"/>
      <c r="L50" s="320"/>
      <c r="M50" s="320"/>
      <c r="N50" s="320"/>
    </row>
    <row r="51" spans="3:14" s="310" customFormat="1" ht="12" customHeight="1" x14ac:dyDescent="0.2"/>
    <row r="52" spans="3:14" s="310" customFormat="1" ht="12" customHeight="1" x14ac:dyDescent="0.2"/>
    <row r="53" spans="3:14" s="310" customFormat="1" ht="12" customHeight="1" x14ac:dyDescent="0.2"/>
    <row r="54" spans="3:14" s="310" customFormat="1" ht="12" customHeight="1" x14ac:dyDescent="0.2"/>
    <row r="55" spans="3:14" s="310" customFormat="1" ht="12" customHeight="1" x14ac:dyDescent="0.2"/>
    <row r="56" spans="3:14" s="310" customFormat="1" x14ac:dyDescent="0.2"/>
    <row r="57" spans="3:14" s="310" customFormat="1" x14ac:dyDescent="0.2"/>
    <row r="58" spans="3:14" s="310" customFormat="1" x14ac:dyDescent="0.2"/>
    <row r="59" spans="3:14" s="310" customFormat="1" x14ac:dyDescent="0.2"/>
    <row r="60" spans="3:14" s="310" customFormat="1" x14ac:dyDescent="0.2"/>
    <row r="61" spans="3:14" s="310" customFormat="1" x14ac:dyDescent="0.2"/>
    <row r="62" spans="3:14" s="310" customFormat="1" x14ac:dyDescent="0.2"/>
    <row r="63" spans="3:14" s="310" customFormat="1" x14ac:dyDescent="0.2"/>
    <row r="64" spans="3:14" s="310" customFormat="1" x14ac:dyDescent="0.2"/>
    <row r="65" s="310" customFormat="1" x14ac:dyDescent="0.2"/>
    <row r="66" s="310" customFormat="1" x14ac:dyDescent="0.2"/>
    <row r="67" s="310" customFormat="1" x14ac:dyDescent="0.2"/>
    <row r="68" s="310" customFormat="1" x14ac:dyDescent="0.2"/>
    <row r="69" s="310" customFormat="1" x14ac:dyDescent="0.2"/>
    <row r="70" s="310" customFormat="1" x14ac:dyDescent="0.2"/>
    <row r="71" s="310" customFormat="1" x14ac:dyDescent="0.2"/>
    <row r="72" s="310" customFormat="1" x14ac:dyDescent="0.2"/>
    <row r="73" s="310" customFormat="1" x14ac:dyDescent="0.2"/>
    <row r="74" s="310" customFormat="1" x14ac:dyDescent="0.2"/>
    <row r="75" s="310" customFormat="1" x14ac:dyDescent="0.2"/>
    <row r="76" s="310" customFormat="1" x14ac:dyDescent="0.2"/>
    <row r="77" s="310" customFormat="1" x14ac:dyDescent="0.2"/>
    <row r="78" s="310" customFormat="1" x14ac:dyDescent="0.2"/>
    <row r="79" s="310" customFormat="1" x14ac:dyDescent="0.2"/>
    <row r="80" s="310" customFormat="1" x14ac:dyDescent="0.2"/>
    <row r="81" s="310" customFormat="1" x14ac:dyDescent="0.2"/>
    <row r="82" s="310" customFormat="1" x14ac:dyDescent="0.2"/>
    <row r="83" s="310" customFormat="1" x14ac:dyDescent="0.2"/>
    <row r="84" s="310" customFormat="1" x14ac:dyDescent="0.2"/>
    <row r="85" s="310" customFormat="1" x14ac:dyDescent="0.2"/>
    <row r="86" s="310" customFormat="1" x14ac:dyDescent="0.2"/>
    <row r="87" s="310" customFormat="1" x14ac:dyDescent="0.2"/>
    <row r="88" s="310" customFormat="1" x14ac:dyDescent="0.2"/>
    <row r="89" s="310" customFormat="1" x14ac:dyDescent="0.2"/>
    <row r="90" s="310" customFormat="1" x14ac:dyDescent="0.2"/>
    <row r="91" s="310" customFormat="1" x14ac:dyDescent="0.2"/>
    <row r="92" s="310" customFormat="1" x14ac:dyDescent="0.2"/>
    <row r="93" s="310" customFormat="1" x14ac:dyDescent="0.2"/>
    <row r="94" s="310" customFormat="1" x14ac:dyDescent="0.2"/>
    <row r="95" s="310" customFormat="1" x14ac:dyDescent="0.2"/>
    <row r="96" s="310" customFormat="1" x14ac:dyDescent="0.2"/>
    <row r="97" s="310" customFormat="1" x14ac:dyDescent="0.2"/>
    <row r="98" s="310" customFormat="1" x14ac:dyDescent="0.2"/>
    <row r="99" s="310" customFormat="1" x14ac:dyDescent="0.2"/>
    <row r="100" s="310" customFormat="1" x14ac:dyDescent="0.2"/>
    <row r="101" s="310" customFormat="1" x14ac:dyDescent="0.2"/>
    <row r="102" s="310" customFormat="1" x14ac:dyDescent="0.2"/>
    <row r="103" s="310" customFormat="1" x14ac:dyDescent="0.2"/>
    <row r="104" s="310" customFormat="1" x14ac:dyDescent="0.2"/>
    <row r="105" s="310" customFormat="1" x14ac:dyDescent="0.2"/>
    <row r="106" s="310" customFormat="1" x14ac:dyDescent="0.2"/>
    <row r="107" s="310" customFormat="1" x14ac:dyDescent="0.2"/>
    <row r="108" s="310" customFormat="1" x14ac:dyDescent="0.2"/>
    <row r="109" s="310" customFormat="1" x14ac:dyDescent="0.2"/>
    <row r="110" s="310" customFormat="1" x14ac:dyDescent="0.2"/>
    <row r="111" s="310" customFormat="1" x14ac:dyDescent="0.2"/>
    <row r="112" s="310" customFormat="1" x14ac:dyDescent="0.2"/>
    <row r="113" s="310" customFormat="1" x14ac:dyDescent="0.2"/>
    <row r="114" s="310" customFormat="1" x14ac:dyDescent="0.2"/>
    <row r="115" s="310" customFormat="1" x14ac:dyDescent="0.2"/>
    <row r="116" s="310" customFormat="1" x14ac:dyDescent="0.2"/>
    <row r="117" s="310" customFormat="1" x14ac:dyDescent="0.2"/>
    <row r="118" s="310" customFormat="1" x14ac:dyDescent="0.2"/>
    <row r="119" s="310" customFormat="1" x14ac:dyDescent="0.2"/>
    <row r="120" s="310" customFormat="1" x14ac:dyDescent="0.2"/>
    <row r="121" s="310" customFormat="1" x14ac:dyDescent="0.2"/>
    <row r="122" s="310" customFormat="1" x14ac:dyDescent="0.2"/>
    <row r="123" s="310" customFormat="1" x14ac:dyDescent="0.2"/>
    <row r="124" s="310" customFormat="1" x14ac:dyDescent="0.2"/>
    <row r="125" s="310" customFormat="1" x14ac:dyDescent="0.2"/>
    <row r="126" s="310" customFormat="1" x14ac:dyDescent="0.2"/>
    <row r="127" s="310" customFormat="1" x14ac:dyDescent="0.2"/>
    <row r="128" s="310" customFormat="1" x14ac:dyDescent="0.2"/>
    <row r="129" s="310" customFormat="1" x14ac:dyDescent="0.2"/>
    <row r="130" s="310" customFormat="1" x14ac:dyDescent="0.2"/>
    <row r="131" s="310" customFormat="1" x14ac:dyDescent="0.2"/>
    <row r="132" s="310" customFormat="1" x14ac:dyDescent="0.2"/>
    <row r="133" s="310" customFormat="1" x14ac:dyDescent="0.2"/>
    <row r="134" s="310" customFormat="1" x14ac:dyDescent="0.2"/>
    <row r="135" s="310" customFormat="1" x14ac:dyDescent="0.2"/>
    <row r="136" s="310" customFormat="1" x14ac:dyDescent="0.2"/>
    <row r="137" s="310" customFormat="1" x14ac:dyDescent="0.2"/>
    <row r="138" s="310" customFormat="1" x14ac:dyDescent="0.2"/>
    <row r="139" s="310" customFormat="1" x14ac:dyDescent="0.2"/>
    <row r="140" s="310" customFormat="1" x14ac:dyDescent="0.2"/>
    <row r="141" s="310" customFormat="1" x14ac:dyDescent="0.2"/>
    <row r="142" s="310" customFormat="1" x14ac:dyDescent="0.2"/>
    <row r="143" s="310" customFormat="1" x14ac:dyDescent="0.2"/>
    <row r="144" s="310" customFormat="1" x14ac:dyDescent="0.2"/>
    <row r="145" s="310" customFormat="1" x14ac:dyDescent="0.2"/>
    <row r="146" s="310" customFormat="1" x14ac:dyDescent="0.2"/>
    <row r="147" s="310" customFormat="1" x14ac:dyDescent="0.2"/>
    <row r="148" s="310" customFormat="1" x14ac:dyDescent="0.2"/>
    <row r="149" s="310" customFormat="1" x14ac:dyDescent="0.2"/>
    <row r="150" s="310" customFormat="1" x14ac:dyDescent="0.2"/>
    <row r="151" s="310" customFormat="1" x14ac:dyDescent="0.2"/>
    <row r="152" s="310" customFormat="1" x14ac:dyDescent="0.2"/>
    <row r="153" s="310" customFormat="1" x14ac:dyDescent="0.2"/>
    <row r="154" s="310" customFormat="1" x14ac:dyDescent="0.2"/>
    <row r="155" s="310" customFormat="1" x14ac:dyDescent="0.2"/>
    <row r="156" s="310" customFormat="1" x14ac:dyDescent="0.2"/>
    <row r="157" s="310" customFormat="1" x14ac:dyDescent="0.2"/>
    <row r="158" s="310" customFormat="1" x14ac:dyDescent="0.2"/>
    <row r="159" s="310" customFormat="1" x14ac:dyDescent="0.2"/>
    <row r="160" s="310" customFormat="1" x14ac:dyDescent="0.2"/>
    <row r="161" s="310" customFormat="1" x14ac:dyDescent="0.2"/>
    <row r="162" s="310" customFormat="1" x14ac:dyDescent="0.2"/>
    <row r="163" s="310" customFormat="1" x14ac:dyDescent="0.2"/>
    <row r="164" s="310" customFormat="1" x14ac:dyDescent="0.2"/>
    <row r="165" s="310" customFormat="1" x14ac:dyDescent="0.2"/>
    <row r="166" s="310" customFormat="1" x14ac:dyDescent="0.2"/>
    <row r="167" s="310" customFormat="1" x14ac:dyDescent="0.2"/>
    <row r="168" s="310" customFormat="1" x14ac:dyDescent="0.2"/>
    <row r="169" s="310" customFormat="1" x14ac:dyDescent="0.2"/>
    <row r="170" s="310" customFormat="1" x14ac:dyDescent="0.2"/>
    <row r="171" s="310" customFormat="1" x14ac:dyDescent="0.2"/>
    <row r="172" s="310" customFormat="1" x14ac:dyDescent="0.2"/>
    <row r="173" s="310" customFormat="1" x14ac:dyDescent="0.2"/>
    <row r="174" s="310" customFormat="1" x14ac:dyDescent="0.2"/>
    <row r="175" s="310" customFormat="1" x14ac:dyDescent="0.2"/>
    <row r="176" s="310" customFormat="1" x14ac:dyDescent="0.2"/>
    <row r="177" s="310" customFormat="1" x14ac:dyDescent="0.2"/>
    <row r="178" s="310" customFormat="1" x14ac:dyDescent="0.2"/>
    <row r="179" s="310" customFormat="1" x14ac:dyDescent="0.2"/>
    <row r="180" s="310" customFormat="1" x14ac:dyDescent="0.2"/>
    <row r="181" s="310" customFormat="1" x14ac:dyDescent="0.2"/>
    <row r="182" s="310" customFormat="1" x14ac:dyDescent="0.2"/>
    <row r="183" s="310" customFormat="1" x14ac:dyDescent="0.2"/>
    <row r="184" s="310" customFormat="1" x14ac:dyDescent="0.2"/>
    <row r="185" s="310" customFormat="1" x14ac:dyDescent="0.2"/>
    <row r="186" s="310" customFormat="1" x14ac:dyDescent="0.2"/>
    <row r="187" s="310" customFormat="1" x14ac:dyDescent="0.2"/>
    <row r="188" s="310" customFormat="1" x14ac:dyDescent="0.2"/>
    <row r="189" s="310" customFormat="1" x14ac:dyDescent="0.2"/>
    <row r="190" s="310" customFormat="1" x14ac:dyDescent="0.2"/>
    <row r="191" s="310" customFormat="1" x14ac:dyDescent="0.2"/>
    <row r="192" s="310" customFormat="1" x14ac:dyDescent="0.2"/>
    <row r="193" s="310" customFormat="1" x14ac:dyDescent="0.2"/>
    <row r="194" s="310" customFormat="1" x14ac:dyDescent="0.2"/>
    <row r="195" s="310" customFormat="1" x14ac:dyDescent="0.2"/>
    <row r="196" s="310" customFormat="1" x14ac:dyDescent="0.2"/>
    <row r="197" s="310" customFormat="1" x14ac:dyDescent="0.2"/>
    <row r="198" s="310" customFormat="1" x14ac:dyDescent="0.2"/>
    <row r="199" s="310" customFormat="1" x14ac:dyDescent="0.2"/>
    <row r="200" s="310" customFormat="1" x14ac:dyDescent="0.2"/>
    <row r="201" s="310" customFormat="1" x14ac:dyDescent="0.2"/>
    <row r="202" s="310" customFormat="1" x14ac:dyDescent="0.2"/>
    <row r="203" s="310" customFormat="1" x14ac:dyDescent="0.2"/>
    <row r="204" s="310" customFormat="1" x14ac:dyDescent="0.2"/>
    <row r="205" s="310" customFormat="1" x14ac:dyDescent="0.2"/>
    <row r="206" s="310" customFormat="1" x14ac:dyDescent="0.2"/>
    <row r="207" s="310" customFormat="1" x14ac:dyDescent="0.2"/>
    <row r="208" s="310" customFormat="1" x14ac:dyDescent="0.2"/>
    <row r="209" s="310" customFormat="1" x14ac:dyDescent="0.2"/>
    <row r="210" s="310" customFormat="1" x14ac:dyDescent="0.2"/>
    <row r="211" s="310" customFormat="1" x14ac:dyDescent="0.2"/>
    <row r="212" s="310" customFormat="1" x14ac:dyDescent="0.2"/>
    <row r="213" s="310" customFormat="1" x14ac:dyDescent="0.2"/>
    <row r="214" s="310" customFormat="1" x14ac:dyDescent="0.2"/>
    <row r="215" s="310" customFormat="1" x14ac:dyDescent="0.2"/>
    <row r="216" s="310" customFormat="1" x14ac:dyDescent="0.2"/>
    <row r="217" s="310" customFormat="1" x14ac:dyDescent="0.2"/>
    <row r="218" s="310" customFormat="1" x14ac:dyDescent="0.2"/>
    <row r="219" s="310" customFormat="1" x14ac:dyDescent="0.2"/>
    <row r="220" s="310" customFormat="1" x14ac:dyDescent="0.2"/>
    <row r="221" s="310" customFormat="1" x14ac:dyDescent="0.2"/>
    <row r="222" s="310" customFormat="1" x14ac:dyDescent="0.2"/>
    <row r="223" s="310" customFormat="1" x14ac:dyDescent="0.2"/>
    <row r="224" s="310" customFormat="1" x14ac:dyDescent="0.2"/>
    <row r="225" s="310" customFormat="1" x14ac:dyDescent="0.2"/>
    <row r="226" s="310" customFormat="1" x14ac:dyDescent="0.2"/>
    <row r="227" s="310" customFormat="1" x14ac:dyDescent="0.2"/>
    <row r="228" s="310" customFormat="1" x14ac:dyDescent="0.2"/>
    <row r="229" s="310" customFormat="1" x14ac:dyDescent="0.2"/>
    <row r="230" s="310" customFormat="1" x14ac:dyDescent="0.2"/>
    <row r="231" s="310" customFormat="1" x14ac:dyDescent="0.2"/>
    <row r="232" s="310" customFormat="1" x14ac:dyDescent="0.2"/>
    <row r="233" s="310" customFormat="1" x14ac:dyDescent="0.2"/>
    <row r="234" s="310" customFormat="1" x14ac:dyDescent="0.2"/>
    <row r="235" s="310" customFormat="1" x14ac:dyDescent="0.2"/>
    <row r="236" s="310" customFormat="1" x14ac:dyDescent="0.2"/>
    <row r="237" s="310" customFormat="1" x14ac:dyDescent="0.2"/>
    <row r="238" s="310" customFormat="1" x14ac:dyDescent="0.2"/>
    <row r="239" s="310" customFormat="1" x14ac:dyDescent="0.2"/>
    <row r="240" s="310" customFormat="1" x14ac:dyDescent="0.2"/>
    <row r="241" s="310" customFormat="1" x14ac:dyDescent="0.2"/>
    <row r="242" s="310" customFormat="1" x14ac:dyDescent="0.2"/>
    <row r="243" s="310" customFormat="1" x14ac:dyDescent="0.2"/>
    <row r="244" s="310" customFormat="1" x14ac:dyDescent="0.2"/>
    <row r="245" s="310" customFormat="1" x14ac:dyDescent="0.2"/>
    <row r="246" s="310" customFormat="1" x14ac:dyDescent="0.2"/>
    <row r="247" s="310" customFormat="1" x14ac:dyDescent="0.2"/>
    <row r="248" s="310" customFormat="1" x14ac:dyDescent="0.2"/>
    <row r="249" s="310" customFormat="1" x14ac:dyDescent="0.2"/>
    <row r="250" s="310" customFormat="1" x14ac:dyDescent="0.2"/>
    <row r="251" s="310" customFormat="1" x14ac:dyDescent="0.2"/>
    <row r="252" s="310" customFormat="1" x14ac:dyDescent="0.2"/>
    <row r="253" s="310" customFormat="1" x14ac:dyDescent="0.2"/>
    <row r="254" s="310" customFormat="1" x14ac:dyDescent="0.2"/>
    <row r="255" s="310" customFormat="1" x14ac:dyDescent="0.2"/>
    <row r="256" s="310" customFormat="1" x14ac:dyDescent="0.2"/>
    <row r="257" s="310" customFormat="1" x14ac:dyDescent="0.2"/>
    <row r="258" s="310" customFormat="1" x14ac:dyDescent="0.2"/>
    <row r="259" s="310" customFormat="1" x14ac:dyDescent="0.2"/>
    <row r="260" s="310" customFormat="1" x14ac:dyDescent="0.2"/>
    <row r="261" s="310" customFormat="1" x14ac:dyDescent="0.2"/>
    <row r="262" s="310" customFormat="1" x14ac:dyDescent="0.2"/>
    <row r="263" s="310" customFormat="1" x14ac:dyDescent="0.2"/>
    <row r="264" s="310" customFormat="1" x14ac:dyDescent="0.2"/>
    <row r="265" s="310" customFormat="1" x14ac:dyDescent="0.2"/>
    <row r="266" s="310" customFormat="1" x14ac:dyDescent="0.2"/>
    <row r="267" s="310" customFormat="1" x14ac:dyDescent="0.2"/>
    <row r="268" s="310" customFormat="1" x14ac:dyDescent="0.2"/>
    <row r="269" s="310" customFormat="1" x14ac:dyDescent="0.2"/>
    <row r="270" s="310" customFormat="1" x14ac:dyDescent="0.2"/>
    <row r="271" s="310" customFormat="1" x14ac:dyDescent="0.2"/>
    <row r="272" s="310" customFormat="1" x14ac:dyDescent="0.2"/>
    <row r="273" s="310" customFormat="1" x14ac:dyDescent="0.2"/>
    <row r="274" s="310" customFormat="1" x14ac:dyDescent="0.2"/>
    <row r="275" s="310" customFormat="1" x14ac:dyDescent="0.2"/>
    <row r="276" s="310" customFormat="1" x14ac:dyDescent="0.2"/>
    <row r="277" s="310" customFormat="1" x14ac:dyDescent="0.2"/>
    <row r="278" s="310" customFormat="1" x14ac:dyDescent="0.2"/>
    <row r="279" s="310" customFormat="1" x14ac:dyDescent="0.2"/>
    <row r="280" s="310" customFormat="1" x14ac:dyDescent="0.2"/>
    <row r="281" s="310" customFormat="1" x14ac:dyDescent="0.2"/>
    <row r="282" s="310" customFormat="1" x14ac:dyDescent="0.2"/>
    <row r="283" s="310" customFormat="1" x14ac:dyDescent="0.2"/>
    <row r="284" s="310" customFormat="1" x14ac:dyDescent="0.2"/>
    <row r="285" s="310" customFormat="1" x14ac:dyDescent="0.2"/>
    <row r="286" s="310" customFormat="1" x14ac:dyDescent="0.2"/>
    <row r="287" s="310" customFormat="1" x14ac:dyDescent="0.2"/>
    <row r="288" s="310" customFormat="1" x14ac:dyDescent="0.2"/>
    <row r="289" spans="20:67" s="310" customFormat="1" x14ac:dyDescent="0.2"/>
    <row r="290" spans="20:67" s="310" customFormat="1" x14ac:dyDescent="0.2"/>
    <row r="291" spans="20:67" s="310" customFormat="1" x14ac:dyDescent="0.2"/>
    <row r="292" spans="20:67" s="10" customFormat="1" x14ac:dyDescent="0.2">
      <c r="T292" s="310"/>
      <c r="U292" s="310"/>
      <c r="V292" s="310"/>
      <c r="W292" s="310"/>
      <c r="X292" s="310"/>
      <c r="Y292" s="310"/>
      <c r="Z292" s="310"/>
      <c r="AA292" s="310"/>
      <c r="AB292" s="310"/>
      <c r="AC292" s="310"/>
      <c r="AD292" s="310"/>
      <c r="AE292" s="310"/>
      <c r="AF292" s="310"/>
      <c r="AG292" s="310"/>
      <c r="AH292" s="310"/>
      <c r="AI292" s="310"/>
      <c r="AJ292" s="310"/>
      <c r="AK292" s="310"/>
      <c r="AL292" s="310"/>
      <c r="AM292" s="310"/>
      <c r="AN292" s="310"/>
      <c r="AO292" s="310"/>
      <c r="AP292" s="310"/>
      <c r="AQ292" s="310"/>
      <c r="AR292" s="310"/>
      <c r="AS292" s="310"/>
      <c r="AT292" s="310"/>
      <c r="AU292" s="310"/>
      <c r="AV292" s="310"/>
      <c r="AW292" s="310"/>
      <c r="AX292" s="310"/>
      <c r="AY292" s="310"/>
      <c r="AZ292" s="310"/>
      <c r="BA292" s="310"/>
      <c r="BB292" s="310"/>
      <c r="BC292" s="310"/>
      <c r="BD292" s="310"/>
      <c r="BE292" s="310"/>
      <c r="BF292" s="310"/>
      <c r="BG292" s="310"/>
      <c r="BH292" s="310"/>
      <c r="BI292" s="310"/>
      <c r="BJ292" s="310"/>
      <c r="BK292" s="310"/>
      <c r="BL292" s="310"/>
      <c r="BM292" s="310"/>
      <c r="BN292" s="310"/>
      <c r="BO292" s="310"/>
    </row>
    <row r="293" spans="20:67" s="10" customFormat="1" x14ac:dyDescent="0.2">
      <c r="T293" s="310"/>
      <c r="U293" s="310"/>
      <c r="V293" s="310"/>
      <c r="W293" s="310"/>
      <c r="X293" s="310"/>
      <c r="Y293" s="310"/>
      <c r="Z293" s="310"/>
      <c r="AA293" s="310"/>
      <c r="AB293" s="310"/>
      <c r="AC293" s="310"/>
      <c r="AD293" s="310"/>
      <c r="AE293" s="310"/>
      <c r="AF293" s="310"/>
      <c r="AG293" s="310"/>
      <c r="AH293" s="310"/>
      <c r="AI293" s="310"/>
      <c r="AJ293" s="310"/>
      <c r="AK293" s="310"/>
      <c r="AL293" s="310"/>
      <c r="AM293" s="310"/>
      <c r="AN293" s="310"/>
      <c r="AO293" s="310"/>
      <c r="AP293" s="310"/>
      <c r="AQ293" s="310"/>
      <c r="AR293" s="310"/>
      <c r="AS293" s="310"/>
      <c r="AT293" s="310"/>
      <c r="AU293" s="310"/>
      <c r="AV293" s="310"/>
      <c r="AW293" s="310"/>
      <c r="AX293" s="310"/>
      <c r="AY293" s="310"/>
      <c r="AZ293" s="310"/>
      <c r="BA293" s="310"/>
      <c r="BB293" s="310"/>
      <c r="BC293" s="310"/>
      <c r="BD293" s="310"/>
      <c r="BE293" s="310"/>
      <c r="BF293" s="310"/>
      <c r="BG293" s="310"/>
      <c r="BH293" s="310"/>
      <c r="BI293" s="310"/>
      <c r="BJ293" s="310"/>
      <c r="BK293" s="310"/>
      <c r="BL293" s="310"/>
      <c r="BM293" s="310"/>
      <c r="BN293" s="310"/>
      <c r="BO293" s="310"/>
    </row>
    <row r="294" spans="20:67" s="10" customFormat="1" x14ac:dyDescent="0.2">
      <c r="T294" s="310"/>
      <c r="U294" s="310"/>
      <c r="V294" s="310"/>
      <c r="W294" s="310"/>
      <c r="X294" s="310"/>
      <c r="Y294" s="310"/>
      <c r="Z294" s="310"/>
      <c r="AA294" s="310"/>
      <c r="AB294" s="310"/>
      <c r="AC294" s="310"/>
      <c r="AD294" s="310"/>
      <c r="AE294" s="310"/>
      <c r="AF294" s="310"/>
      <c r="AG294" s="310"/>
      <c r="AH294" s="310"/>
      <c r="AI294" s="310"/>
      <c r="AJ294" s="310"/>
      <c r="AK294" s="310"/>
      <c r="AL294" s="310"/>
      <c r="AM294" s="310"/>
      <c r="AN294" s="310"/>
      <c r="AO294" s="310"/>
      <c r="AP294" s="310"/>
      <c r="AQ294" s="310"/>
      <c r="AR294" s="310"/>
      <c r="AS294" s="310"/>
      <c r="AT294" s="310"/>
      <c r="AU294" s="310"/>
      <c r="AV294" s="310"/>
      <c r="AW294" s="310"/>
      <c r="AX294" s="310"/>
      <c r="AY294" s="310"/>
      <c r="AZ294" s="310"/>
      <c r="BA294" s="310"/>
      <c r="BB294" s="310"/>
      <c r="BC294" s="310"/>
      <c r="BD294" s="310"/>
      <c r="BE294" s="310"/>
      <c r="BF294" s="310"/>
      <c r="BG294" s="310"/>
      <c r="BH294" s="310"/>
      <c r="BI294" s="310"/>
      <c r="BJ294" s="310"/>
      <c r="BK294" s="310"/>
      <c r="BL294" s="310"/>
      <c r="BM294" s="310"/>
      <c r="BN294" s="310"/>
      <c r="BO294" s="310"/>
    </row>
    <row r="295" spans="20:67" s="10" customFormat="1" x14ac:dyDescent="0.2">
      <c r="T295" s="310"/>
      <c r="U295" s="310"/>
      <c r="V295" s="310"/>
      <c r="W295" s="310"/>
      <c r="X295" s="310"/>
      <c r="Y295" s="310"/>
      <c r="Z295" s="310"/>
      <c r="AA295" s="310"/>
      <c r="AB295" s="310"/>
      <c r="AC295" s="310"/>
      <c r="AD295" s="310"/>
      <c r="AE295" s="310"/>
      <c r="AF295" s="310"/>
      <c r="AG295" s="310"/>
      <c r="AH295" s="310"/>
      <c r="AI295" s="310"/>
      <c r="AJ295" s="310"/>
      <c r="AK295" s="310"/>
      <c r="AL295" s="310"/>
      <c r="AM295" s="310"/>
      <c r="AN295" s="310"/>
      <c r="AO295" s="310"/>
      <c r="AP295" s="310"/>
      <c r="AQ295" s="310"/>
      <c r="AR295" s="310"/>
      <c r="AS295" s="310"/>
      <c r="AT295" s="310"/>
      <c r="AU295" s="310"/>
      <c r="AV295" s="310"/>
      <c r="AW295" s="310"/>
      <c r="AX295" s="310"/>
      <c r="AY295" s="310"/>
      <c r="AZ295" s="310"/>
      <c r="BA295" s="310"/>
      <c r="BB295" s="310"/>
      <c r="BC295" s="310"/>
      <c r="BD295" s="310"/>
      <c r="BE295" s="310"/>
      <c r="BF295" s="310"/>
      <c r="BG295" s="310"/>
      <c r="BH295" s="310"/>
      <c r="BI295" s="310"/>
      <c r="BJ295" s="310"/>
      <c r="BK295" s="310"/>
      <c r="BL295" s="310"/>
      <c r="BM295" s="310"/>
      <c r="BN295" s="310"/>
      <c r="BO295" s="310"/>
    </row>
    <row r="296" spans="20:67" s="10" customFormat="1" x14ac:dyDescent="0.2">
      <c r="T296" s="310"/>
      <c r="U296" s="310"/>
      <c r="V296" s="310"/>
      <c r="W296" s="310"/>
      <c r="X296" s="310"/>
      <c r="Y296" s="310"/>
      <c r="Z296" s="310"/>
      <c r="AA296" s="310"/>
      <c r="AB296" s="310"/>
      <c r="AC296" s="310"/>
      <c r="AD296" s="310"/>
      <c r="AE296" s="310"/>
      <c r="AF296" s="310"/>
      <c r="AG296" s="310"/>
      <c r="AH296" s="310"/>
      <c r="AI296" s="310"/>
      <c r="AJ296" s="310"/>
      <c r="AK296" s="310"/>
      <c r="AL296" s="310"/>
      <c r="AM296" s="310"/>
      <c r="AN296" s="310"/>
      <c r="AO296" s="310"/>
      <c r="AP296" s="310"/>
      <c r="AQ296" s="310"/>
      <c r="AR296" s="310"/>
      <c r="AS296" s="310"/>
      <c r="AT296" s="310"/>
      <c r="AU296" s="310"/>
      <c r="AV296" s="310"/>
      <c r="AW296" s="310"/>
      <c r="AX296" s="310"/>
      <c r="AY296" s="310"/>
      <c r="AZ296" s="310"/>
      <c r="BA296" s="310"/>
      <c r="BB296" s="310"/>
      <c r="BC296" s="310"/>
      <c r="BD296" s="310"/>
      <c r="BE296" s="310"/>
      <c r="BF296" s="310"/>
      <c r="BG296" s="310"/>
      <c r="BH296" s="310"/>
      <c r="BI296" s="310"/>
      <c r="BJ296" s="310"/>
      <c r="BK296" s="310"/>
      <c r="BL296" s="310"/>
      <c r="BM296" s="310"/>
      <c r="BN296" s="310"/>
      <c r="BO296" s="310"/>
    </row>
    <row r="297" spans="20:67" s="10" customFormat="1" x14ac:dyDescent="0.2">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0"/>
      <c r="AO297" s="310"/>
      <c r="AP297" s="310"/>
      <c r="AQ297" s="310"/>
      <c r="AR297" s="310"/>
      <c r="AS297" s="310"/>
      <c r="AT297" s="310"/>
      <c r="AU297" s="310"/>
      <c r="AV297" s="310"/>
      <c r="AW297" s="310"/>
      <c r="AX297" s="310"/>
      <c r="AY297" s="310"/>
      <c r="AZ297" s="310"/>
      <c r="BA297" s="310"/>
      <c r="BB297" s="310"/>
      <c r="BC297" s="310"/>
      <c r="BD297" s="310"/>
      <c r="BE297" s="310"/>
      <c r="BF297" s="310"/>
      <c r="BG297" s="310"/>
      <c r="BH297" s="310"/>
      <c r="BI297" s="310"/>
      <c r="BJ297" s="310"/>
      <c r="BK297" s="310"/>
      <c r="BL297" s="310"/>
      <c r="BM297" s="310"/>
      <c r="BN297" s="310"/>
      <c r="BO297" s="310"/>
    </row>
    <row r="298" spans="20:67" s="10" customFormat="1" x14ac:dyDescent="0.2">
      <c r="T298" s="310"/>
      <c r="U298" s="310"/>
      <c r="V298" s="310"/>
      <c r="W298" s="310"/>
      <c r="X298" s="310"/>
      <c r="Y298" s="310"/>
      <c r="Z298" s="310"/>
      <c r="AA298" s="310"/>
      <c r="AB298" s="310"/>
      <c r="AC298" s="310"/>
      <c r="AD298" s="310"/>
      <c r="AE298" s="310"/>
      <c r="AF298" s="310"/>
      <c r="AG298" s="310"/>
      <c r="AH298" s="310"/>
      <c r="AI298" s="310"/>
      <c r="AJ298" s="310"/>
      <c r="AK298" s="310"/>
      <c r="AL298" s="310"/>
      <c r="AM298" s="310"/>
      <c r="AN298" s="310"/>
      <c r="AO298" s="310"/>
      <c r="AP298" s="310"/>
      <c r="AQ298" s="310"/>
      <c r="AR298" s="310"/>
      <c r="AS298" s="310"/>
      <c r="AT298" s="310"/>
      <c r="AU298" s="310"/>
      <c r="AV298" s="310"/>
      <c r="AW298" s="310"/>
      <c r="AX298" s="310"/>
      <c r="AY298" s="310"/>
      <c r="AZ298" s="310"/>
      <c r="BA298" s="310"/>
      <c r="BB298" s="310"/>
      <c r="BC298" s="310"/>
      <c r="BD298" s="310"/>
      <c r="BE298" s="310"/>
      <c r="BF298" s="310"/>
      <c r="BG298" s="310"/>
      <c r="BH298" s="310"/>
      <c r="BI298" s="310"/>
      <c r="BJ298" s="310"/>
      <c r="BK298" s="310"/>
      <c r="BL298" s="310"/>
      <c r="BM298" s="310"/>
      <c r="BN298" s="310"/>
      <c r="BO298" s="310"/>
    </row>
    <row r="299" spans="20:67" s="10" customFormat="1" x14ac:dyDescent="0.2">
      <c r="T299" s="310"/>
      <c r="U299" s="310"/>
      <c r="V299" s="310"/>
      <c r="W299" s="310"/>
      <c r="X299" s="310"/>
      <c r="Y299" s="310"/>
      <c r="Z299" s="310"/>
      <c r="AA299" s="310"/>
      <c r="AB299" s="310"/>
      <c r="AC299" s="310"/>
      <c r="AD299" s="310"/>
      <c r="AE299" s="310"/>
      <c r="AF299" s="310"/>
      <c r="AG299" s="310"/>
      <c r="AH299" s="310"/>
      <c r="AI299" s="310"/>
      <c r="AJ299" s="310"/>
      <c r="AK299" s="310"/>
      <c r="AL299" s="310"/>
      <c r="AM299" s="310"/>
      <c r="AN299" s="310"/>
      <c r="AO299" s="310"/>
      <c r="AP299" s="310"/>
      <c r="AQ299" s="310"/>
      <c r="AR299" s="310"/>
      <c r="AS299" s="310"/>
      <c r="AT299" s="310"/>
      <c r="AU299" s="310"/>
      <c r="AV299" s="310"/>
      <c r="AW299" s="310"/>
      <c r="AX299" s="310"/>
      <c r="AY299" s="310"/>
      <c r="AZ299" s="310"/>
      <c r="BA299" s="310"/>
      <c r="BB299" s="310"/>
      <c r="BC299" s="310"/>
      <c r="BD299" s="310"/>
      <c r="BE299" s="310"/>
      <c r="BF299" s="310"/>
      <c r="BG299" s="310"/>
      <c r="BH299" s="310"/>
      <c r="BI299" s="310"/>
      <c r="BJ299" s="310"/>
      <c r="BK299" s="310"/>
      <c r="BL299" s="310"/>
      <c r="BM299" s="310"/>
      <c r="BN299" s="310"/>
      <c r="BO299" s="310"/>
    </row>
    <row r="300" spans="20:67" s="10" customFormat="1" x14ac:dyDescent="0.2">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c r="AY300" s="310"/>
      <c r="AZ300" s="310"/>
      <c r="BA300" s="310"/>
      <c r="BB300" s="310"/>
      <c r="BC300" s="310"/>
      <c r="BD300" s="310"/>
      <c r="BE300" s="310"/>
      <c r="BF300" s="310"/>
      <c r="BG300" s="310"/>
      <c r="BH300" s="310"/>
      <c r="BI300" s="310"/>
      <c r="BJ300" s="310"/>
      <c r="BK300" s="310"/>
      <c r="BL300" s="310"/>
      <c r="BM300" s="310"/>
      <c r="BN300" s="310"/>
      <c r="BO300" s="310"/>
    </row>
    <row r="301" spans="20:67" s="10" customFormat="1" x14ac:dyDescent="0.2">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c r="AY301" s="310"/>
      <c r="AZ301" s="310"/>
      <c r="BA301" s="310"/>
      <c r="BB301" s="310"/>
      <c r="BC301" s="310"/>
      <c r="BD301" s="310"/>
      <c r="BE301" s="310"/>
      <c r="BF301" s="310"/>
      <c r="BG301" s="310"/>
      <c r="BH301" s="310"/>
      <c r="BI301" s="310"/>
      <c r="BJ301" s="310"/>
      <c r="BK301" s="310"/>
      <c r="BL301" s="310"/>
      <c r="BM301" s="310"/>
      <c r="BN301" s="310"/>
      <c r="BO301" s="310"/>
    </row>
    <row r="302" spans="20:67" s="10" customFormat="1" x14ac:dyDescent="0.2">
      <c r="T302" s="310"/>
      <c r="U302" s="310"/>
      <c r="V302" s="310"/>
      <c r="W302" s="310"/>
      <c r="X302" s="310"/>
      <c r="Y302" s="310"/>
      <c r="Z302" s="310"/>
      <c r="AA302" s="310"/>
      <c r="AB302" s="310"/>
      <c r="AC302" s="310"/>
      <c r="AD302" s="310"/>
      <c r="AE302" s="310"/>
      <c r="AF302" s="310"/>
      <c r="AG302" s="310"/>
      <c r="AH302" s="310"/>
      <c r="AI302" s="310"/>
      <c r="AJ302" s="310"/>
      <c r="AK302" s="310"/>
      <c r="AL302" s="310"/>
      <c r="AM302" s="310"/>
      <c r="AN302" s="310"/>
      <c r="AO302" s="310"/>
      <c r="AP302" s="310"/>
      <c r="AQ302" s="310"/>
      <c r="AR302" s="310"/>
      <c r="AS302" s="310"/>
      <c r="AT302" s="310"/>
      <c r="AU302" s="310"/>
      <c r="AV302" s="310"/>
      <c r="AW302" s="310"/>
      <c r="AX302" s="310"/>
      <c r="AY302" s="310"/>
      <c r="AZ302" s="310"/>
      <c r="BA302" s="310"/>
      <c r="BB302" s="310"/>
      <c r="BC302" s="310"/>
      <c r="BD302" s="310"/>
      <c r="BE302" s="310"/>
      <c r="BF302" s="310"/>
      <c r="BG302" s="310"/>
      <c r="BH302" s="310"/>
      <c r="BI302" s="310"/>
      <c r="BJ302" s="310"/>
      <c r="BK302" s="310"/>
      <c r="BL302" s="310"/>
      <c r="BM302" s="310"/>
      <c r="BN302" s="310"/>
      <c r="BO302" s="310"/>
    </row>
    <row r="303" spans="20:67" s="10" customFormat="1" x14ac:dyDescent="0.2">
      <c r="T303" s="310"/>
      <c r="U303" s="310"/>
      <c r="V303" s="310"/>
      <c r="W303" s="310"/>
      <c r="X303" s="310"/>
      <c r="Y303" s="310"/>
      <c r="Z303" s="310"/>
      <c r="AA303" s="310"/>
      <c r="AB303" s="310"/>
      <c r="AC303" s="310"/>
      <c r="AD303" s="310"/>
      <c r="AE303" s="310"/>
      <c r="AF303" s="310"/>
      <c r="AG303" s="310"/>
      <c r="AH303" s="310"/>
      <c r="AI303" s="310"/>
      <c r="AJ303" s="310"/>
      <c r="AK303" s="310"/>
      <c r="AL303" s="310"/>
      <c r="AM303" s="310"/>
      <c r="AN303" s="310"/>
      <c r="AO303" s="310"/>
      <c r="AP303" s="310"/>
      <c r="AQ303" s="310"/>
      <c r="AR303" s="310"/>
      <c r="AS303" s="310"/>
      <c r="AT303" s="310"/>
      <c r="AU303" s="310"/>
      <c r="AV303" s="310"/>
      <c r="AW303" s="310"/>
      <c r="AX303" s="310"/>
      <c r="AY303" s="310"/>
      <c r="AZ303" s="310"/>
      <c r="BA303" s="310"/>
      <c r="BB303" s="310"/>
      <c r="BC303" s="310"/>
      <c r="BD303" s="310"/>
      <c r="BE303" s="310"/>
      <c r="BF303" s="310"/>
      <c r="BG303" s="310"/>
      <c r="BH303" s="310"/>
      <c r="BI303" s="310"/>
      <c r="BJ303" s="310"/>
      <c r="BK303" s="310"/>
      <c r="BL303" s="310"/>
      <c r="BM303" s="310"/>
      <c r="BN303" s="310"/>
      <c r="BO303" s="310"/>
    </row>
    <row r="304" spans="20:67" s="10" customFormat="1" x14ac:dyDescent="0.2">
      <c r="T304" s="310"/>
      <c r="U304" s="310"/>
      <c r="V304" s="310"/>
      <c r="W304" s="310"/>
      <c r="X304" s="310"/>
      <c r="Y304" s="310"/>
      <c r="Z304" s="310"/>
      <c r="AA304" s="310"/>
      <c r="AB304" s="310"/>
      <c r="AC304" s="310"/>
      <c r="AD304" s="310"/>
      <c r="AE304" s="310"/>
      <c r="AF304" s="310"/>
      <c r="AG304" s="310"/>
      <c r="AH304" s="310"/>
      <c r="AI304" s="310"/>
      <c r="AJ304" s="310"/>
      <c r="AK304" s="310"/>
      <c r="AL304" s="310"/>
      <c r="AM304" s="310"/>
      <c r="AN304" s="310"/>
      <c r="AO304" s="310"/>
      <c r="AP304" s="310"/>
      <c r="AQ304" s="310"/>
      <c r="AR304" s="310"/>
      <c r="AS304" s="310"/>
      <c r="AT304" s="310"/>
      <c r="AU304" s="310"/>
      <c r="AV304" s="310"/>
      <c r="AW304" s="310"/>
      <c r="AX304" s="310"/>
      <c r="AY304" s="310"/>
      <c r="AZ304" s="310"/>
      <c r="BA304" s="310"/>
      <c r="BB304" s="310"/>
      <c r="BC304" s="310"/>
      <c r="BD304" s="310"/>
      <c r="BE304" s="310"/>
      <c r="BF304" s="310"/>
      <c r="BG304" s="310"/>
      <c r="BH304" s="310"/>
      <c r="BI304" s="310"/>
      <c r="BJ304" s="310"/>
      <c r="BK304" s="310"/>
      <c r="BL304" s="310"/>
      <c r="BM304" s="310"/>
      <c r="BN304" s="310"/>
      <c r="BO304" s="310"/>
    </row>
    <row r="305" spans="20:67" s="10" customFormat="1" x14ac:dyDescent="0.2">
      <c r="T305" s="310"/>
      <c r="U305" s="310"/>
      <c r="V305" s="310"/>
      <c r="W305" s="310"/>
      <c r="X305" s="310"/>
      <c r="Y305" s="310"/>
      <c r="Z305" s="310"/>
      <c r="AA305" s="310"/>
      <c r="AB305" s="310"/>
      <c r="AC305" s="310"/>
      <c r="AD305" s="310"/>
      <c r="AE305" s="310"/>
      <c r="AF305" s="310"/>
      <c r="AG305" s="310"/>
      <c r="AH305" s="310"/>
      <c r="AI305" s="310"/>
      <c r="AJ305" s="310"/>
      <c r="AK305" s="310"/>
      <c r="AL305" s="310"/>
      <c r="AM305" s="310"/>
      <c r="AN305" s="310"/>
      <c r="AO305" s="310"/>
      <c r="AP305" s="310"/>
      <c r="AQ305" s="310"/>
      <c r="AR305" s="310"/>
      <c r="AS305" s="310"/>
      <c r="AT305" s="310"/>
      <c r="AU305" s="310"/>
      <c r="AV305" s="310"/>
      <c r="AW305" s="310"/>
      <c r="AX305" s="310"/>
      <c r="AY305" s="310"/>
      <c r="AZ305" s="310"/>
      <c r="BA305" s="310"/>
      <c r="BB305" s="310"/>
      <c r="BC305" s="310"/>
      <c r="BD305" s="310"/>
      <c r="BE305" s="310"/>
      <c r="BF305" s="310"/>
      <c r="BG305" s="310"/>
      <c r="BH305" s="310"/>
      <c r="BI305" s="310"/>
      <c r="BJ305" s="310"/>
      <c r="BK305" s="310"/>
      <c r="BL305" s="310"/>
      <c r="BM305" s="310"/>
      <c r="BN305" s="310"/>
      <c r="BO305" s="310"/>
    </row>
    <row r="306" spans="20:67" s="10" customFormat="1" x14ac:dyDescent="0.2">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310"/>
      <c r="AO306" s="310"/>
      <c r="AP306" s="310"/>
      <c r="AQ306" s="310"/>
      <c r="AR306" s="310"/>
      <c r="AS306" s="310"/>
      <c r="AT306" s="310"/>
      <c r="AU306" s="310"/>
      <c r="AV306" s="310"/>
      <c r="AW306" s="310"/>
      <c r="AX306" s="310"/>
      <c r="AY306" s="310"/>
      <c r="AZ306" s="310"/>
      <c r="BA306" s="310"/>
      <c r="BB306" s="310"/>
      <c r="BC306" s="310"/>
      <c r="BD306" s="310"/>
      <c r="BE306" s="310"/>
      <c r="BF306" s="310"/>
      <c r="BG306" s="310"/>
      <c r="BH306" s="310"/>
      <c r="BI306" s="310"/>
      <c r="BJ306" s="310"/>
      <c r="BK306" s="310"/>
      <c r="BL306" s="310"/>
      <c r="BM306" s="310"/>
      <c r="BN306" s="310"/>
      <c r="BO306" s="310"/>
    </row>
    <row r="307" spans="20:67" s="10" customFormat="1" x14ac:dyDescent="0.2">
      <c r="T307" s="310"/>
      <c r="U307" s="310"/>
      <c r="V307" s="310"/>
      <c r="W307" s="310"/>
      <c r="X307" s="310"/>
      <c r="Y307" s="310"/>
      <c r="Z307" s="310"/>
      <c r="AA307" s="310"/>
      <c r="AB307" s="310"/>
      <c r="AC307" s="310"/>
      <c r="AD307" s="310"/>
      <c r="AE307" s="310"/>
      <c r="AF307" s="310"/>
      <c r="AG307" s="310"/>
      <c r="AH307" s="310"/>
      <c r="AI307" s="310"/>
      <c r="AJ307" s="310"/>
      <c r="AK307" s="310"/>
      <c r="AL307" s="310"/>
      <c r="AM307" s="310"/>
      <c r="AN307" s="310"/>
      <c r="AO307" s="310"/>
      <c r="AP307" s="310"/>
      <c r="AQ307" s="310"/>
      <c r="AR307" s="310"/>
      <c r="AS307" s="310"/>
      <c r="AT307" s="310"/>
      <c r="AU307" s="310"/>
      <c r="AV307" s="310"/>
      <c r="AW307" s="310"/>
      <c r="AX307" s="310"/>
      <c r="AY307" s="310"/>
      <c r="AZ307" s="310"/>
      <c r="BA307" s="310"/>
      <c r="BB307" s="310"/>
      <c r="BC307" s="310"/>
      <c r="BD307" s="310"/>
      <c r="BE307" s="310"/>
      <c r="BF307" s="310"/>
      <c r="BG307" s="310"/>
      <c r="BH307" s="310"/>
      <c r="BI307" s="310"/>
      <c r="BJ307" s="310"/>
      <c r="BK307" s="310"/>
      <c r="BL307" s="310"/>
      <c r="BM307" s="310"/>
      <c r="BN307" s="310"/>
      <c r="BO307" s="310"/>
    </row>
    <row r="308" spans="20:67" s="10" customFormat="1" x14ac:dyDescent="0.2">
      <c r="T308" s="310"/>
      <c r="U308" s="310"/>
      <c r="V308" s="310"/>
      <c r="W308" s="310"/>
      <c r="X308" s="310"/>
      <c r="Y308" s="310"/>
      <c r="Z308" s="310"/>
      <c r="AA308" s="310"/>
      <c r="AB308" s="310"/>
      <c r="AC308" s="310"/>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0"/>
      <c r="AY308" s="310"/>
      <c r="AZ308" s="310"/>
      <c r="BA308" s="310"/>
      <c r="BB308" s="310"/>
      <c r="BC308" s="310"/>
      <c r="BD308" s="310"/>
      <c r="BE308" s="310"/>
      <c r="BF308" s="310"/>
      <c r="BG308" s="310"/>
      <c r="BH308" s="310"/>
      <c r="BI308" s="310"/>
      <c r="BJ308" s="310"/>
      <c r="BK308" s="310"/>
      <c r="BL308" s="310"/>
      <c r="BM308" s="310"/>
      <c r="BN308" s="310"/>
      <c r="BO308" s="310"/>
    </row>
    <row r="309" spans="20:67" s="10" customFormat="1" x14ac:dyDescent="0.2">
      <c r="T309" s="310"/>
      <c r="U309" s="310"/>
      <c r="V309" s="310"/>
      <c r="W309" s="310"/>
      <c r="X309" s="310"/>
      <c r="Y309" s="310"/>
      <c r="Z309" s="310"/>
      <c r="AA309" s="310"/>
      <c r="AB309" s="310"/>
      <c r="AC309" s="310"/>
      <c r="AD309" s="310"/>
      <c r="AE309" s="310"/>
      <c r="AF309" s="310"/>
      <c r="AG309" s="310"/>
      <c r="AH309" s="310"/>
      <c r="AI309" s="310"/>
      <c r="AJ309" s="310"/>
      <c r="AK309" s="310"/>
      <c r="AL309" s="310"/>
      <c r="AM309" s="310"/>
      <c r="AN309" s="310"/>
      <c r="AO309" s="310"/>
      <c r="AP309" s="310"/>
      <c r="AQ309" s="310"/>
      <c r="AR309" s="310"/>
      <c r="AS309" s="310"/>
      <c r="AT309" s="310"/>
      <c r="AU309" s="310"/>
      <c r="AV309" s="310"/>
      <c r="AW309" s="310"/>
      <c r="AX309" s="310"/>
      <c r="AY309" s="310"/>
      <c r="AZ309" s="310"/>
      <c r="BA309" s="310"/>
      <c r="BB309" s="310"/>
      <c r="BC309" s="310"/>
      <c r="BD309" s="310"/>
      <c r="BE309" s="310"/>
      <c r="BF309" s="310"/>
      <c r="BG309" s="310"/>
      <c r="BH309" s="310"/>
      <c r="BI309" s="310"/>
      <c r="BJ309" s="310"/>
      <c r="BK309" s="310"/>
      <c r="BL309" s="310"/>
      <c r="BM309" s="310"/>
      <c r="BN309" s="310"/>
      <c r="BO309" s="310"/>
    </row>
    <row r="310" spans="20:67" s="10" customFormat="1" x14ac:dyDescent="0.2">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0"/>
      <c r="AY310" s="310"/>
      <c r="AZ310" s="310"/>
      <c r="BA310" s="310"/>
      <c r="BB310" s="310"/>
      <c r="BC310" s="310"/>
      <c r="BD310" s="310"/>
      <c r="BE310" s="310"/>
      <c r="BF310" s="310"/>
      <c r="BG310" s="310"/>
      <c r="BH310" s="310"/>
      <c r="BI310" s="310"/>
      <c r="BJ310" s="310"/>
      <c r="BK310" s="310"/>
      <c r="BL310" s="310"/>
      <c r="BM310" s="310"/>
      <c r="BN310" s="310"/>
      <c r="BO310" s="310"/>
    </row>
    <row r="311" spans="20:67" s="10" customFormat="1" x14ac:dyDescent="0.2">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0"/>
      <c r="AY311" s="310"/>
      <c r="AZ311" s="310"/>
      <c r="BA311" s="310"/>
      <c r="BB311" s="310"/>
      <c r="BC311" s="310"/>
      <c r="BD311" s="310"/>
      <c r="BE311" s="310"/>
      <c r="BF311" s="310"/>
      <c r="BG311" s="310"/>
      <c r="BH311" s="310"/>
      <c r="BI311" s="310"/>
      <c r="BJ311" s="310"/>
      <c r="BK311" s="310"/>
      <c r="BL311" s="310"/>
      <c r="BM311" s="310"/>
      <c r="BN311" s="310"/>
      <c r="BO311" s="310"/>
    </row>
    <row r="312" spans="20:67" s="10" customFormat="1" x14ac:dyDescent="0.2">
      <c r="T312" s="310"/>
      <c r="U312" s="310"/>
      <c r="V312" s="310"/>
      <c r="W312" s="310"/>
      <c r="X312" s="310"/>
      <c r="Y312" s="310"/>
      <c r="Z312" s="310"/>
      <c r="AA312" s="310"/>
      <c r="AB312" s="310"/>
      <c r="AC312" s="310"/>
      <c r="AD312" s="310"/>
      <c r="AE312" s="310"/>
      <c r="AF312" s="310"/>
      <c r="AG312" s="310"/>
      <c r="AH312" s="310"/>
      <c r="AI312" s="310"/>
      <c r="AJ312" s="310"/>
      <c r="AK312" s="310"/>
      <c r="AL312" s="310"/>
      <c r="AM312" s="310"/>
      <c r="AN312" s="310"/>
      <c r="AO312" s="310"/>
      <c r="AP312" s="310"/>
      <c r="AQ312" s="310"/>
      <c r="AR312" s="310"/>
      <c r="AS312" s="310"/>
      <c r="AT312" s="310"/>
      <c r="AU312" s="310"/>
      <c r="AV312" s="310"/>
      <c r="AW312" s="310"/>
      <c r="AX312" s="310"/>
      <c r="AY312" s="310"/>
      <c r="AZ312" s="310"/>
      <c r="BA312" s="310"/>
      <c r="BB312" s="310"/>
      <c r="BC312" s="310"/>
      <c r="BD312" s="310"/>
      <c r="BE312" s="310"/>
      <c r="BF312" s="310"/>
      <c r="BG312" s="310"/>
      <c r="BH312" s="310"/>
      <c r="BI312" s="310"/>
      <c r="BJ312" s="310"/>
      <c r="BK312" s="310"/>
      <c r="BL312" s="310"/>
      <c r="BM312" s="310"/>
      <c r="BN312" s="310"/>
      <c r="BO312" s="310"/>
    </row>
    <row r="313" spans="20:67" s="10" customFormat="1" x14ac:dyDescent="0.2">
      <c r="T313" s="310"/>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c r="AY313" s="310"/>
      <c r="AZ313" s="310"/>
      <c r="BA313" s="310"/>
      <c r="BB313" s="310"/>
      <c r="BC313" s="310"/>
      <c r="BD313" s="310"/>
      <c r="BE313" s="310"/>
      <c r="BF313" s="310"/>
      <c r="BG313" s="310"/>
      <c r="BH313" s="310"/>
      <c r="BI313" s="310"/>
      <c r="BJ313" s="310"/>
      <c r="BK313" s="310"/>
      <c r="BL313" s="310"/>
      <c r="BM313" s="310"/>
      <c r="BN313" s="310"/>
      <c r="BO313" s="310"/>
    </row>
    <row r="314" spans="20:67" s="10" customFormat="1" x14ac:dyDescent="0.2">
      <c r="T314" s="310"/>
      <c r="U314" s="310"/>
      <c r="V314" s="310"/>
      <c r="W314" s="310"/>
      <c r="X314" s="310"/>
      <c r="Y314" s="310"/>
      <c r="Z314" s="310"/>
      <c r="AA314" s="310"/>
      <c r="AB314" s="310"/>
      <c r="AC314" s="310"/>
      <c r="AD314" s="310"/>
      <c r="AE314" s="310"/>
      <c r="AF314" s="310"/>
      <c r="AG314" s="310"/>
      <c r="AH314" s="310"/>
      <c r="AI314" s="310"/>
      <c r="AJ314" s="310"/>
      <c r="AK314" s="310"/>
      <c r="AL314" s="310"/>
      <c r="AM314" s="310"/>
      <c r="AN314" s="310"/>
      <c r="AO314" s="310"/>
      <c r="AP314" s="310"/>
      <c r="AQ314" s="310"/>
      <c r="AR314" s="310"/>
      <c r="AS314" s="310"/>
      <c r="AT314" s="310"/>
      <c r="AU314" s="310"/>
      <c r="AV314" s="310"/>
      <c r="AW314" s="310"/>
      <c r="AX314" s="310"/>
      <c r="AY314" s="310"/>
      <c r="AZ314" s="310"/>
      <c r="BA314" s="310"/>
      <c r="BB314" s="310"/>
      <c r="BC314" s="310"/>
      <c r="BD314" s="310"/>
      <c r="BE314" s="310"/>
      <c r="BF314" s="310"/>
      <c r="BG314" s="310"/>
      <c r="BH314" s="310"/>
      <c r="BI314" s="310"/>
      <c r="BJ314" s="310"/>
      <c r="BK314" s="310"/>
      <c r="BL314" s="310"/>
      <c r="BM314" s="310"/>
      <c r="BN314" s="310"/>
      <c r="BO314" s="310"/>
    </row>
    <row r="315" spans="20:67" s="10" customFormat="1" x14ac:dyDescent="0.2">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c r="AY315" s="310"/>
      <c r="AZ315" s="310"/>
      <c r="BA315" s="310"/>
      <c r="BB315" s="310"/>
      <c r="BC315" s="310"/>
      <c r="BD315" s="310"/>
      <c r="BE315" s="310"/>
      <c r="BF315" s="310"/>
      <c r="BG315" s="310"/>
      <c r="BH315" s="310"/>
      <c r="BI315" s="310"/>
      <c r="BJ315" s="310"/>
      <c r="BK315" s="310"/>
      <c r="BL315" s="310"/>
      <c r="BM315" s="310"/>
      <c r="BN315" s="310"/>
      <c r="BO315" s="310"/>
    </row>
    <row r="316" spans="20:67" s="10" customFormat="1" x14ac:dyDescent="0.2">
      <c r="T316" s="310"/>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310"/>
      <c r="AR316" s="310"/>
      <c r="AS316" s="310"/>
      <c r="AT316" s="310"/>
      <c r="AU316" s="310"/>
      <c r="AV316" s="310"/>
      <c r="AW316" s="310"/>
      <c r="AX316" s="310"/>
      <c r="AY316" s="310"/>
      <c r="AZ316" s="310"/>
      <c r="BA316" s="310"/>
      <c r="BB316" s="310"/>
      <c r="BC316" s="310"/>
      <c r="BD316" s="310"/>
      <c r="BE316" s="310"/>
      <c r="BF316" s="310"/>
      <c r="BG316" s="310"/>
      <c r="BH316" s="310"/>
      <c r="BI316" s="310"/>
      <c r="BJ316" s="310"/>
      <c r="BK316" s="310"/>
      <c r="BL316" s="310"/>
      <c r="BM316" s="310"/>
      <c r="BN316" s="310"/>
      <c r="BO316" s="310"/>
    </row>
    <row r="317" spans="20:67" s="10" customFormat="1" x14ac:dyDescent="0.2">
      <c r="T317" s="310"/>
      <c r="U317" s="310"/>
      <c r="V317" s="310"/>
      <c r="W317" s="310"/>
      <c r="X317" s="310"/>
      <c r="Y317" s="310"/>
      <c r="Z317" s="310"/>
      <c r="AA317" s="310"/>
      <c r="AB317" s="310"/>
      <c r="AC317" s="310"/>
      <c r="AD317" s="310"/>
      <c r="AE317" s="310"/>
      <c r="AF317" s="310"/>
      <c r="AG317" s="310"/>
      <c r="AH317" s="310"/>
      <c r="AI317" s="310"/>
      <c r="AJ317" s="310"/>
      <c r="AK317" s="310"/>
      <c r="AL317" s="310"/>
      <c r="AM317" s="310"/>
      <c r="AN317" s="310"/>
      <c r="AO317" s="310"/>
      <c r="AP317" s="310"/>
      <c r="AQ317" s="310"/>
      <c r="AR317" s="310"/>
      <c r="AS317" s="310"/>
      <c r="AT317" s="310"/>
      <c r="AU317" s="310"/>
      <c r="AV317" s="310"/>
      <c r="AW317" s="310"/>
      <c r="AX317" s="310"/>
      <c r="AY317" s="310"/>
      <c r="AZ317" s="310"/>
      <c r="BA317" s="310"/>
      <c r="BB317" s="310"/>
      <c r="BC317" s="310"/>
      <c r="BD317" s="310"/>
      <c r="BE317" s="310"/>
      <c r="BF317" s="310"/>
      <c r="BG317" s="310"/>
      <c r="BH317" s="310"/>
      <c r="BI317" s="310"/>
      <c r="BJ317" s="310"/>
      <c r="BK317" s="310"/>
      <c r="BL317" s="310"/>
      <c r="BM317" s="310"/>
      <c r="BN317" s="310"/>
      <c r="BO317" s="310"/>
    </row>
    <row r="318" spans="20:67" s="10" customFormat="1" x14ac:dyDescent="0.2">
      <c r="T318" s="310"/>
      <c r="U318" s="310"/>
      <c r="V318" s="310"/>
      <c r="W318" s="310"/>
      <c r="X318" s="310"/>
      <c r="Y318" s="310"/>
      <c r="Z318" s="310"/>
      <c r="AA318" s="310"/>
      <c r="AB318" s="310"/>
      <c r="AC318" s="310"/>
      <c r="AD318" s="310"/>
      <c r="AE318" s="310"/>
      <c r="AF318" s="310"/>
      <c r="AG318" s="310"/>
      <c r="AH318" s="310"/>
      <c r="AI318" s="310"/>
      <c r="AJ318" s="310"/>
      <c r="AK318" s="310"/>
      <c r="AL318" s="310"/>
      <c r="AM318" s="310"/>
      <c r="AN318" s="310"/>
      <c r="AO318" s="310"/>
      <c r="AP318" s="310"/>
      <c r="AQ318" s="310"/>
      <c r="AR318" s="310"/>
      <c r="AS318" s="310"/>
      <c r="AT318" s="310"/>
      <c r="AU318" s="310"/>
      <c r="AV318" s="310"/>
      <c r="AW318" s="310"/>
      <c r="AX318" s="310"/>
      <c r="AY318" s="310"/>
      <c r="AZ318" s="310"/>
      <c r="BA318" s="310"/>
      <c r="BB318" s="310"/>
      <c r="BC318" s="310"/>
      <c r="BD318" s="310"/>
      <c r="BE318" s="310"/>
      <c r="BF318" s="310"/>
      <c r="BG318" s="310"/>
      <c r="BH318" s="310"/>
      <c r="BI318" s="310"/>
      <c r="BJ318" s="310"/>
      <c r="BK318" s="310"/>
      <c r="BL318" s="310"/>
      <c r="BM318" s="310"/>
      <c r="BN318" s="310"/>
      <c r="BO318" s="310"/>
    </row>
    <row r="319" spans="20:67" s="10" customFormat="1" x14ac:dyDescent="0.2">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c r="AZ319" s="310"/>
      <c r="BA319" s="310"/>
      <c r="BB319" s="310"/>
      <c r="BC319" s="310"/>
      <c r="BD319" s="310"/>
      <c r="BE319" s="310"/>
      <c r="BF319" s="310"/>
      <c r="BG319" s="310"/>
      <c r="BH319" s="310"/>
      <c r="BI319" s="310"/>
      <c r="BJ319" s="310"/>
      <c r="BK319" s="310"/>
      <c r="BL319" s="310"/>
      <c r="BM319" s="310"/>
      <c r="BN319" s="310"/>
      <c r="BO319" s="310"/>
    </row>
    <row r="320" spans="20:67" s="10" customFormat="1" x14ac:dyDescent="0.2">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c r="AY320" s="310"/>
      <c r="AZ320" s="310"/>
      <c r="BA320" s="310"/>
      <c r="BB320" s="310"/>
      <c r="BC320" s="310"/>
      <c r="BD320" s="310"/>
      <c r="BE320" s="310"/>
      <c r="BF320" s="310"/>
      <c r="BG320" s="310"/>
      <c r="BH320" s="310"/>
      <c r="BI320" s="310"/>
      <c r="BJ320" s="310"/>
      <c r="BK320" s="310"/>
      <c r="BL320" s="310"/>
      <c r="BM320" s="310"/>
      <c r="BN320" s="310"/>
      <c r="BO320" s="310"/>
    </row>
    <row r="321" spans="20:67" s="10" customFormat="1" x14ac:dyDescent="0.2">
      <c r="T321" s="310"/>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0"/>
      <c r="AY321" s="310"/>
      <c r="AZ321" s="310"/>
      <c r="BA321" s="310"/>
      <c r="BB321" s="310"/>
      <c r="BC321" s="310"/>
      <c r="BD321" s="310"/>
      <c r="BE321" s="310"/>
      <c r="BF321" s="310"/>
      <c r="BG321" s="310"/>
      <c r="BH321" s="310"/>
      <c r="BI321" s="310"/>
      <c r="BJ321" s="310"/>
      <c r="BK321" s="310"/>
      <c r="BL321" s="310"/>
      <c r="BM321" s="310"/>
      <c r="BN321" s="310"/>
      <c r="BO321" s="310"/>
    </row>
    <row r="322" spans="20:67" s="10" customFormat="1" x14ac:dyDescent="0.2">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c r="AY322" s="310"/>
      <c r="AZ322" s="310"/>
      <c r="BA322" s="310"/>
      <c r="BB322" s="310"/>
      <c r="BC322" s="310"/>
      <c r="BD322" s="310"/>
      <c r="BE322" s="310"/>
      <c r="BF322" s="310"/>
      <c r="BG322" s="310"/>
      <c r="BH322" s="310"/>
      <c r="BI322" s="310"/>
      <c r="BJ322" s="310"/>
      <c r="BK322" s="310"/>
      <c r="BL322" s="310"/>
      <c r="BM322" s="310"/>
      <c r="BN322" s="310"/>
      <c r="BO322" s="310"/>
    </row>
    <row r="323" spans="20:67" s="10" customFormat="1" x14ac:dyDescent="0.2">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c r="AY323" s="310"/>
      <c r="AZ323" s="310"/>
      <c r="BA323" s="310"/>
      <c r="BB323" s="310"/>
      <c r="BC323" s="310"/>
      <c r="BD323" s="310"/>
      <c r="BE323" s="310"/>
      <c r="BF323" s="310"/>
      <c r="BG323" s="310"/>
      <c r="BH323" s="310"/>
      <c r="BI323" s="310"/>
      <c r="BJ323" s="310"/>
      <c r="BK323" s="310"/>
      <c r="BL323" s="310"/>
      <c r="BM323" s="310"/>
      <c r="BN323" s="310"/>
      <c r="BO323" s="310"/>
    </row>
    <row r="324" spans="20:67" s="10" customFormat="1" x14ac:dyDescent="0.2">
      <c r="T324" s="310"/>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c r="AV324" s="310"/>
      <c r="AW324" s="310"/>
      <c r="AX324" s="310"/>
      <c r="AY324" s="310"/>
      <c r="AZ324" s="310"/>
      <c r="BA324" s="310"/>
      <c r="BB324" s="310"/>
      <c r="BC324" s="310"/>
      <c r="BD324" s="310"/>
      <c r="BE324" s="310"/>
      <c r="BF324" s="310"/>
      <c r="BG324" s="310"/>
      <c r="BH324" s="310"/>
      <c r="BI324" s="310"/>
      <c r="BJ324" s="310"/>
      <c r="BK324" s="310"/>
      <c r="BL324" s="310"/>
      <c r="BM324" s="310"/>
      <c r="BN324" s="310"/>
      <c r="BO324" s="310"/>
    </row>
    <row r="325" spans="20:67" s="10" customFormat="1" x14ac:dyDescent="0.2">
      <c r="T325" s="310"/>
      <c r="U325" s="310"/>
      <c r="V325" s="310"/>
      <c r="W325" s="310"/>
      <c r="X325" s="310"/>
      <c r="Y325" s="310"/>
      <c r="Z325" s="310"/>
      <c r="AA325" s="310"/>
      <c r="AB325" s="310"/>
      <c r="AC325" s="310"/>
      <c r="AD325" s="310"/>
      <c r="AE325" s="310"/>
      <c r="AF325" s="310"/>
      <c r="AG325" s="310"/>
      <c r="AH325" s="310"/>
      <c r="AI325" s="310"/>
      <c r="AJ325" s="310"/>
      <c r="AK325" s="310"/>
      <c r="AL325" s="310"/>
      <c r="AM325" s="310"/>
      <c r="AN325" s="310"/>
      <c r="AO325" s="310"/>
      <c r="AP325" s="310"/>
      <c r="AQ325" s="310"/>
      <c r="AR325" s="310"/>
      <c r="AS325" s="310"/>
      <c r="AT325" s="310"/>
      <c r="AU325" s="310"/>
      <c r="AV325" s="310"/>
      <c r="AW325" s="310"/>
      <c r="AX325" s="310"/>
      <c r="AY325" s="310"/>
      <c r="AZ325" s="310"/>
      <c r="BA325" s="310"/>
      <c r="BB325" s="310"/>
      <c r="BC325" s="310"/>
      <c r="BD325" s="310"/>
      <c r="BE325" s="310"/>
      <c r="BF325" s="310"/>
      <c r="BG325" s="310"/>
      <c r="BH325" s="310"/>
      <c r="BI325" s="310"/>
      <c r="BJ325" s="310"/>
      <c r="BK325" s="310"/>
      <c r="BL325" s="310"/>
      <c r="BM325" s="310"/>
      <c r="BN325" s="310"/>
      <c r="BO325" s="310"/>
    </row>
    <row r="326" spans="20:67" s="10" customFormat="1" x14ac:dyDescent="0.2">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c r="AY326" s="310"/>
      <c r="AZ326" s="310"/>
      <c r="BA326" s="310"/>
      <c r="BB326" s="310"/>
      <c r="BC326" s="310"/>
      <c r="BD326" s="310"/>
      <c r="BE326" s="310"/>
      <c r="BF326" s="310"/>
      <c r="BG326" s="310"/>
      <c r="BH326" s="310"/>
      <c r="BI326" s="310"/>
      <c r="BJ326" s="310"/>
      <c r="BK326" s="310"/>
      <c r="BL326" s="310"/>
      <c r="BM326" s="310"/>
      <c r="BN326" s="310"/>
      <c r="BO326" s="310"/>
    </row>
    <row r="327" spans="20:67" s="10" customFormat="1" x14ac:dyDescent="0.2">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c r="AY327" s="310"/>
      <c r="AZ327" s="310"/>
      <c r="BA327" s="310"/>
      <c r="BB327" s="310"/>
      <c r="BC327" s="310"/>
      <c r="BD327" s="310"/>
      <c r="BE327" s="310"/>
      <c r="BF327" s="310"/>
      <c r="BG327" s="310"/>
      <c r="BH327" s="310"/>
      <c r="BI327" s="310"/>
      <c r="BJ327" s="310"/>
      <c r="BK327" s="310"/>
      <c r="BL327" s="310"/>
      <c r="BM327" s="310"/>
      <c r="BN327" s="310"/>
      <c r="BO327" s="310"/>
    </row>
    <row r="328" spans="20:67" s="10" customFormat="1" x14ac:dyDescent="0.2">
      <c r="T328" s="310"/>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310"/>
      <c r="AR328" s="310"/>
      <c r="AS328" s="310"/>
      <c r="AT328" s="310"/>
      <c r="AU328" s="310"/>
      <c r="AV328" s="310"/>
      <c r="AW328" s="310"/>
      <c r="AX328" s="310"/>
      <c r="AY328" s="310"/>
      <c r="AZ328" s="310"/>
      <c r="BA328" s="310"/>
      <c r="BB328" s="310"/>
      <c r="BC328" s="310"/>
      <c r="BD328" s="310"/>
      <c r="BE328" s="310"/>
      <c r="BF328" s="310"/>
      <c r="BG328" s="310"/>
      <c r="BH328" s="310"/>
      <c r="BI328" s="310"/>
      <c r="BJ328" s="310"/>
      <c r="BK328" s="310"/>
      <c r="BL328" s="310"/>
      <c r="BM328" s="310"/>
      <c r="BN328" s="310"/>
      <c r="BO328" s="310"/>
    </row>
    <row r="329" spans="20:67" s="10" customFormat="1" x14ac:dyDescent="0.2">
      <c r="T329" s="310"/>
      <c r="U329" s="310"/>
      <c r="V329" s="310"/>
      <c r="W329" s="310"/>
      <c r="X329" s="310"/>
      <c r="Y329" s="310"/>
      <c r="Z329" s="310"/>
      <c r="AA329" s="310"/>
      <c r="AB329" s="310"/>
      <c r="AC329" s="310"/>
      <c r="AD329" s="310"/>
      <c r="AE329" s="310"/>
      <c r="AF329" s="310"/>
      <c r="AG329" s="310"/>
      <c r="AH329" s="310"/>
      <c r="AI329" s="310"/>
      <c r="AJ329" s="310"/>
      <c r="AK329" s="310"/>
      <c r="AL329" s="310"/>
      <c r="AM329" s="310"/>
      <c r="AN329" s="310"/>
      <c r="AO329" s="310"/>
      <c r="AP329" s="310"/>
      <c r="AQ329" s="310"/>
      <c r="AR329" s="310"/>
      <c r="AS329" s="310"/>
      <c r="AT329" s="310"/>
      <c r="AU329" s="310"/>
      <c r="AV329" s="310"/>
      <c r="AW329" s="310"/>
      <c r="AX329" s="310"/>
      <c r="AY329" s="310"/>
      <c r="AZ329" s="310"/>
      <c r="BA329" s="310"/>
      <c r="BB329" s="310"/>
      <c r="BC329" s="310"/>
      <c r="BD329" s="310"/>
      <c r="BE329" s="310"/>
      <c r="BF329" s="310"/>
      <c r="BG329" s="310"/>
      <c r="BH329" s="310"/>
      <c r="BI329" s="310"/>
      <c r="BJ329" s="310"/>
      <c r="BK329" s="310"/>
      <c r="BL329" s="310"/>
      <c r="BM329" s="310"/>
      <c r="BN329" s="310"/>
      <c r="BO329" s="310"/>
    </row>
    <row r="330" spans="20:67" s="10" customFormat="1" x14ac:dyDescent="0.2">
      <c r="T330" s="310"/>
      <c r="U330" s="310"/>
      <c r="V330" s="310"/>
      <c r="W330" s="310"/>
      <c r="X330" s="310"/>
      <c r="Y330" s="310"/>
      <c r="Z330" s="310"/>
      <c r="AA330" s="310"/>
      <c r="AB330" s="310"/>
      <c r="AC330" s="310"/>
      <c r="AD330" s="310"/>
      <c r="AE330" s="310"/>
      <c r="AF330" s="310"/>
      <c r="AG330" s="310"/>
      <c r="AH330" s="310"/>
      <c r="AI330" s="310"/>
      <c r="AJ330" s="310"/>
      <c r="AK330" s="310"/>
      <c r="AL330" s="310"/>
      <c r="AM330" s="310"/>
      <c r="AN330" s="310"/>
      <c r="AO330" s="310"/>
      <c r="AP330" s="310"/>
      <c r="AQ330" s="310"/>
      <c r="AR330" s="310"/>
      <c r="AS330" s="310"/>
      <c r="AT330" s="310"/>
      <c r="AU330" s="310"/>
      <c r="AV330" s="310"/>
      <c r="AW330" s="310"/>
      <c r="AX330" s="310"/>
      <c r="AY330" s="310"/>
      <c r="AZ330" s="310"/>
      <c r="BA330" s="310"/>
      <c r="BB330" s="310"/>
      <c r="BC330" s="310"/>
      <c r="BD330" s="310"/>
      <c r="BE330" s="310"/>
      <c r="BF330" s="310"/>
      <c r="BG330" s="310"/>
      <c r="BH330" s="310"/>
      <c r="BI330" s="310"/>
      <c r="BJ330" s="310"/>
      <c r="BK330" s="310"/>
      <c r="BL330" s="310"/>
      <c r="BM330" s="310"/>
      <c r="BN330" s="310"/>
      <c r="BO330" s="310"/>
    </row>
    <row r="331" spans="20:67" s="10" customFormat="1" x14ac:dyDescent="0.2">
      <c r="T331" s="310"/>
      <c r="U331" s="310"/>
      <c r="V331" s="310"/>
      <c r="W331" s="310"/>
      <c r="X331" s="310"/>
      <c r="Y331" s="310"/>
      <c r="Z331" s="310"/>
      <c r="AA331" s="310"/>
      <c r="AB331" s="310"/>
      <c r="AC331" s="310"/>
      <c r="AD331" s="310"/>
      <c r="AE331" s="310"/>
      <c r="AF331" s="310"/>
      <c r="AG331" s="310"/>
      <c r="AH331" s="310"/>
      <c r="AI331" s="310"/>
      <c r="AJ331" s="310"/>
      <c r="AK331" s="310"/>
      <c r="AL331" s="310"/>
      <c r="AM331" s="310"/>
      <c r="AN331" s="310"/>
      <c r="AO331" s="310"/>
      <c r="AP331" s="310"/>
      <c r="AQ331" s="310"/>
      <c r="AR331" s="310"/>
      <c r="AS331" s="310"/>
      <c r="AT331" s="310"/>
      <c r="AU331" s="310"/>
      <c r="AV331" s="310"/>
      <c r="AW331" s="310"/>
      <c r="AX331" s="310"/>
      <c r="AY331" s="310"/>
      <c r="AZ331" s="310"/>
      <c r="BA331" s="310"/>
      <c r="BB331" s="310"/>
      <c r="BC331" s="310"/>
      <c r="BD331" s="310"/>
      <c r="BE331" s="310"/>
      <c r="BF331" s="310"/>
      <c r="BG331" s="310"/>
      <c r="BH331" s="310"/>
      <c r="BI331" s="310"/>
      <c r="BJ331" s="310"/>
      <c r="BK331" s="310"/>
      <c r="BL331" s="310"/>
      <c r="BM331" s="310"/>
      <c r="BN331" s="310"/>
      <c r="BO331" s="310"/>
    </row>
    <row r="332" spans="20:67" s="10" customFormat="1" x14ac:dyDescent="0.2">
      <c r="T332" s="310"/>
      <c r="U332" s="310"/>
      <c r="V332" s="310"/>
      <c r="W332" s="310"/>
      <c r="X332" s="310"/>
      <c r="Y332" s="310"/>
      <c r="Z332" s="310"/>
      <c r="AA332" s="310"/>
      <c r="AB332" s="310"/>
      <c r="AC332" s="310"/>
      <c r="AD332" s="310"/>
      <c r="AE332" s="310"/>
      <c r="AF332" s="310"/>
      <c r="AG332" s="310"/>
      <c r="AH332" s="310"/>
      <c r="AI332" s="310"/>
      <c r="AJ332" s="310"/>
      <c r="AK332" s="310"/>
      <c r="AL332" s="310"/>
      <c r="AM332" s="310"/>
      <c r="AN332" s="310"/>
      <c r="AO332" s="310"/>
      <c r="AP332" s="310"/>
      <c r="AQ332" s="310"/>
      <c r="AR332" s="310"/>
      <c r="AS332" s="310"/>
      <c r="AT332" s="310"/>
      <c r="AU332" s="310"/>
      <c r="AV332" s="310"/>
      <c r="AW332" s="310"/>
      <c r="AX332" s="310"/>
      <c r="AY332" s="310"/>
      <c r="AZ332" s="310"/>
      <c r="BA332" s="310"/>
      <c r="BB332" s="310"/>
      <c r="BC332" s="310"/>
      <c r="BD332" s="310"/>
      <c r="BE332" s="310"/>
      <c r="BF332" s="310"/>
      <c r="BG332" s="310"/>
      <c r="BH332" s="310"/>
      <c r="BI332" s="310"/>
      <c r="BJ332" s="310"/>
      <c r="BK332" s="310"/>
      <c r="BL332" s="310"/>
      <c r="BM332" s="310"/>
      <c r="BN332" s="310"/>
      <c r="BO332" s="310"/>
    </row>
    <row r="333" spans="20:67" s="10" customFormat="1" x14ac:dyDescent="0.2">
      <c r="T333" s="310"/>
      <c r="U333" s="310"/>
      <c r="V333" s="310"/>
      <c r="W333" s="310"/>
      <c r="X333" s="310"/>
      <c r="Y333" s="310"/>
      <c r="Z333" s="310"/>
      <c r="AA333" s="310"/>
      <c r="AB333" s="310"/>
      <c r="AC333" s="310"/>
      <c r="AD333" s="310"/>
      <c r="AE333" s="310"/>
      <c r="AF333" s="310"/>
      <c r="AG333" s="310"/>
      <c r="AH333" s="310"/>
      <c r="AI333" s="310"/>
      <c r="AJ333" s="310"/>
      <c r="AK333" s="310"/>
      <c r="AL333" s="310"/>
      <c r="AM333" s="310"/>
      <c r="AN333" s="310"/>
      <c r="AO333" s="310"/>
      <c r="AP333" s="310"/>
      <c r="AQ333" s="310"/>
      <c r="AR333" s="310"/>
      <c r="AS333" s="310"/>
      <c r="AT333" s="310"/>
      <c r="AU333" s="310"/>
      <c r="AV333" s="310"/>
      <c r="AW333" s="310"/>
      <c r="AX333" s="310"/>
      <c r="AY333" s="310"/>
      <c r="AZ333" s="310"/>
      <c r="BA333" s="310"/>
      <c r="BB333" s="310"/>
      <c r="BC333" s="310"/>
      <c r="BD333" s="310"/>
      <c r="BE333" s="310"/>
      <c r="BF333" s="310"/>
      <c r="BG333" s="310"/>
      <c r="BH333" s="310"/>
      <c r="BI333" s="310"/>
      <c r="BJ333" s="310"/>
      <c r="BK333" s="310"/>
      <c r="BL333" s="310"/>
      <c r="BM333" s="310"/>
      <c r="BN333" s="310"/>
      <c r="BO333" s="310"/>
    </row>
    <row r="334" spans="20:67" s="10" customFormat="1" x14ac:dyDescent="0.2">
      <c r="T334" s="310"/>
      <c r="U334" s="310"/>
      <c r="V334" s="310"/>
      <c r="W334" s="310"/>
      <c r="X334" s="310"/>
      <c r="Y334" s="310"/>
      <c r="Z334" s="310"/>
      <c r="AA334" s="310"/>
      <c r="AB334" s="310"/>
      <c r="AC334" s="310"/>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0"/>
      <c r="AY334" s="310"/>
      <c r="AZ334" s="310"/>
      <c r="BA334" s="310"/>
      <c r="BB334" s="310"/>
      <c r="BC334" s="310"/>
      <c r="BD334" s="310"/>
      <c r="BE334" s="310"/>
      <c r="BF334" s="310"/>
      <c r="BG334" s="310"/>
      <c r="BH334" s="310"/>
      <c r="BI334" s="310"/>
      <c r="BJ334" s="310"/>
      <c r="BK334" s="310"/>
      <c r="BL334" s="310"/>
      <c r="BM334" s="310"/>
      <c r="BN334" s="310"/>
      <c r="BO334" s="310"/>
    </row>
    <row r="335" spans="20:67" s="10" customFormat="1" x14ac:dyDescent="0.2">
      <c r="T335" s="310"/>
      <c r="U335" s="310"/>
      <c r="V335" s="310"/>
      <c r="W335" s="310"/>
      <c r="X335" s="310"/>
      <c r="Y335" s="310"/>
      <c r="Z335" s="310"/>
      <c r="AA335" s="310"/>
      <c r="AB335" s="310"/>
      <c r="AC335" s="310"/>
      <c r="AD335" s="310"/>
      <c r="AE335" s="310"/>
      <c r="AF335" s="310"/>
      <c r="AG335" s="310"/>
      <c r="AH335" s="310"/>
      <c r="AI335" s="310"/>
      <c r="AJ335" s="310"/>
      <c r="AK335" s="310"/>
      <c r="AL335" s="310"/>
      <c r="AM335" s="310"/>
      <c r="AN335" s="310"/>
      <c r="AO335" s="310"/>
      <c r="AP335" s="310"/>
      <c r="AQ335" s="310"/>
      <c r="AR335" s="310"/>
      <c r="AS335" s="310"/>
      <c r="AT335" s="310"/>
      <c r="AU335" s="310"/>
      <c r="AV335" s="310"/>
      <c r="AW335" s="310"/>
      <c r="AX335" s="310"/>
      <c r="AY335" s="310"/>
      <c r="AZ335" s="310"/>
      <c r="BA335" s="310"/>
      <c r="BB335" s="310"/>
      <c r="BC335" s="310"/>
      <c r="BD335" s="310"/>
      <c r="BE335" s="310"/>
      <c r="BF335" s="310"/>
      <c r="BG335" s="310"/>
      <c r="BH335" s="310"/>
      <c r="BI335" s="310"/>
      <c r="BJ335" s="310"/>
      <c r="BK335" s="310"/>
      <c r="BL335" s="310"/>
      <c r="BM335" s="310"/>
      <c r="BN335" s="310"/>
      <c r="BO335" s="310"/>
    </row>
    <row r="336" spans="20:67" s="10" customFormat="1" x14ac:dyDescent="0.2">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0"/>
      <c r="BL336" s="310"/>
      <c r="BM336" s="310"/>
      <c r="BN336" s="310"/>
      <c r="BO336" s="310"/>
    </row>
    <row r="337" spans="20:67" s="10" customFormat="1" x14ac:dyDescent="0.2">
      <c r="T337" s="310"/>
      <c r="U337" s="310"/>
      <c r="V337" s="310"/>
      <c r="W337" s="310"/>
      <c r="X337" s="310"/>
      <c r="Y337" s="310"/>
      <c r="Z337" s="310"/>
      <c r="AA337" s="310"/>
      <c r="AB337" s="310"/>
      <c r="AC337" s="310"/>
      <c r="AD337" s="310"/>
      <c r="AE337" s="310"/>
      <c r="AF337" s="310"/>
      <c r="AG337" s="310"/>
      <c r="AH337" s="310"/>
      <c r="AI337" s="310"/>
      <c r="AJ337" s="310"/>
      <c r="AK337" s="310"/>
      <c r="AL337" s="310"/>
      <c r="AM337" s="310"/>
      <c r="AN337" s="310"/>
      <c r="AO337" s="310"/>
      <c r="AP337" s="310"/>
      <c r="AQ337" s="310"/>
      <c r="AR337" s="310"/>
      <c r="AS337" s="310"/>
      <c r="AT337" s="310"/>
      <c r="AU337" s="310"/>
      <c r="AV337" s="310"/>
      <c r="AW337" s="310"/>
      <c r="AX337" s="310"/>
      <c r="AY337" s="310"/>
      <c r="AZ337" s="310"/>
      <c r="BA337" s="310"/>
      <c r="BB337" s="310"/>
      <c r="BC337" s="310"/>
      <c r="BD337" s="310"/>
      <c r="BE337" s="310"/>
      <c r="BF337" s="310"/>
      <c r="BG337" s="310"/>
      <c r="BH337" s="310"/>
      <c r="BI337" s="310"/>
      <c r="BJ337" s="310"/>
      <c r="BK337" s="310"/>
      <c r="BL337" s="310"/>
      <c r="BM337" s="310"/>
      <c r="BN337" s="310"/>
      <c r="BO337" s="310"/>
    </row>
    <row r="338" spans="20:67" s="10" customFormat="1" x14ac:dyDescent="0.2">
      <c r="T338" s="310"/>
      <c r="U338" s="310"/>
      <c r="V338" s="310"/>
      <c r="W338" s="310"/>
      <c r="X338" s="310"/>
      <c r="Y338" s="310"/>
      <c r="Z338" s="310"/>
      <c r="AA338" s="310"/>
      <c r="AB338" s="310"/>
      <c r="AC338" s="310"/>
      <c r="AD338" s="310"/>
      <c r="AE338" s="310"/>
      <c r="AF338" s="310"/>
      <c r="AG338" s="310"/>
      <c r="AH338" s="310"/>
      <c r="AI338" s="310"/>
      <c r="AJ338" s="310"/>
      <c r="AK338" s="310"/>
      <c r="AL338" s="310"/>
      <c r="AM338" s="310"/>
      <c r="AN338" s="310"/>
      <c r="AO338" s="310"/>
      <c r="AP338" s="310"/>
      <c r="AQ338" s="310"/>
      <c r="AR338" s="310"/>
      <c r="AS338" s="310"/>
      <c r="AT338" s="310"/>
      <c r="AU338" s="310"/>
      <c r="AV338" s="310"/>
      <c r="AW338" s="310"/>
      <c r="AX338" s="310"/>
      <c r="AY338" s="310"/>
      <c r="AZ338" s="310"/>
      <c r="BA338" s="310"/>
      <c r="BB338" s="310"/>
      <c r="BC338" s="310"/>
      <c r="BD338" s="310"/>
      <c r="BE338" s="310"/>
      <c r="BF338" s="310"/>
      <c r="BG338" s="310"/>
      <c r="BH338" s="310"/>
      <c r="BI338" s="310"/>
      <c r="BJ338" s="310"/>
      <c r="BK338" s="310"/>
      <c r="BL338" s="310"/>
      <c r="BM338" s="310"/>
      <c r="BN338" s="310"/>
      <c r="BO338" s="310"/>
    </row>
    <row r="339" spans="20:67" s="10" customFormat="1" x14ac:dyDescent="0.2">
      <c r="T339" s="310"/>
      <c r="U339" s="310"/>
      <c r="V339" s="310"/>
      <c r="W339" s="310"/>
      <c r="X339" s="310"/>
      <c r="Y339" s="310"/>
      <c r="Z339" s="310"/>
      <c r="AA339" s="310"/>
      <c r="AB339" s="310"/>
      <c r="AC339" s="310"/>
      <c r="AD339" s="310"/>
      <c r="AE339" s="310"/>
      <c r="AF339" s="310"/>
      <c r="AG339" s="310"/>
      <c r="AH339" s="310"/>
      <c r="AI339" s="310"/>
      <c r="AJ339" s="310"/>
      <c r="AK339" s="310"/>
      <c r="AL339" s="310"/>
      <c r="AM339" s="310"/>
      <c r="AN339" s="310"/>
      <c r="AO339" s="310"/>
      <c r="AP339" s="310"/>
      <c r="AQ339" s="310"/>
      <c r="AR339" s="310"/>
      <c r="AS339" s="310"/>
      <c r="AT339" s="310"/>
      <c r="AU339" s="310"/>
      <c r="AV339" s="310"/>
      <c r="AW339" s="310"/>
      <c r="AX339" s="310"/>
      <c r="AY339" s="310"/>
      <c r="AZ339" s="310"/>
      <c r="BA339" s="310"/>
      <c r="BB339" s="310"/>
      <c r="BC339" s="310"/>
      <c r="BD339" s="310"/>
      <c r="BE339" s="310"/>
      <c r="BF339" s="310"/>
      <c r="BG339" s="310"/>
      <c r="BH339" s="310"/>
      <c r="BI339" s="310"/>
      <c r="BJ339" s="310"/>
      <c r="BK339" s="310"/>
      <c r="BL339" s="310"/>
      <c r="BM339" s="310"/>
      <c r="BN339" s="310"/>
      <c r="BO339" s="310"/>
    </row>
    <row r="340" spans="20:67" s="10" customFormat="1" x14ac:dyDescent="0.2">
      <c r="T340" s="310"/>
      <c r="U340" s="310"/>
      <c r="V340" s="310"/>
      <c r="W340" s="310"/>
      <c r="X340" s="310"/>
      <c r="Y340" s="310"/>
      <c r="Z340" s="310"/>
      <c r="AA340" s="310"/>
      <c r="AB340" s="310"/>
      <c r="AC340" s="310"/>
      <c r="AD340" s="310"/>
      <c r="AE340" s="310"/>
      <c r="AF340" s="310"/>
      <c r="AG340" s="310"/>
      <c r="AH340" s="310"/>
      <c r="AI340" s="310"/>
      <c r="AJ340" s="310"/>
      <c r="AK340" s="310"/>
      <c r="AL340" s="310"/>
      <c r="AM340" s="310"/>
      <c r="AN340" s="310"/>
      <c r="AO340" s="310"/>
      <c r="AP340" s="310"/>
      <c r="AQ340" s="310"/>
      <c r="AR340" s="310"/>
      <c r="AS340" s="310"/>
      <c r="AT340" s="310"/>
      <c r="AU340" s="310"/>
      <c r="AV340" s="310"/>
      <c r="AW340" s="310"/>
      <c r="AX340" s="310"/>
      <c r="AY340" s="310"/>
      <c r="AZ340" s="310"/>
      <c r="BA340" s="310"/>
      <c r="BB340" s="310"/>
      <c r="BC340" s="310"/>
      <c r="BD340" s="310"/>
      <c r="BE340" s="310"/>
      <c r="BF340" s="310"/>
      <c r="BG340" s="310"/>
      <c r="BH340" s="310"/>
      <c r="BI340" s="310"/>
      <c r="BJ340" s="310"/>
      <c r="BK340" s="310"/>
      <c r="BL340" s="310"/>
      <c r="BM340" s="310"/>
      <c r="BN340" s="310"/>
      <c r="BO340" s="310"/>
    </row>
    <row r="341" spans="20:67" s="10" customFormat="1" x14ac:dyDescent="0.2">
      <c r="T341" s="310"/>
      <c r="U341" s="310"/>
      <c r="V341" s="310"/>
      <c r="W341" s="310"/>
      <c r="X341" s="310"/>
      <c r="Y341" s="310"/>
      <c r="Z341" s="310"/>
      <c r="AA341" s="310"/>
      <c r="AB341" s="310"/>
      <c r="AC341" s="310"/>
      <c r="AD341" s="310"/>
      <c r="AE341" s="310"/>
      <c r="AF341" s="310"/>
      <c r="AG341" s="310"/>
      <c r="AH341" s="310"/>
      <c r="AI341" s="310"/>
      <c r="AJ341" s="310"/>
      <c r="AK341" s="310"/>
      <c r="AL341" s="310"/>
      <c r="AM341" s="310"/>
      <c r="AN341" s="310"/>
      <c r="AO341" s="310"/>
      <c r="AP341" s="310"/>
      <c r="AQ341" s="310"/>
      <c r="AR341" s="310"/>
      <c r="AS341" s="310"/>
      <c r="AT341" s="310"/>
      <c r="AU341" s="310"/>
      <c r="AV341" s="310"/>
      <c r="AW341" s="310"/>
      <c r="AX341" s="310"/>
      <c r="AY341" s="310"/>
      <c r="AZ341" s="310"/>
      <c r="BA341" s="310"/>
      <c r="BB341" s="310"/>
      <c r="BC341" s="310"/>
      <c r="BD341" s="310"/>
      <c r="BE341" s="310"/>
      <c r="BF341" s="310"/>
      <c r="BG341" s="310"/>
      <c r="BH341" s="310"/>
      <c r="BI341" s="310"/>
      <c r="BJ341" s="310"/>
      <c r="BK341" s="310"/>
      <c r="BL341" s="310"/>
      <c r="BM341" s="310"/>
      <c r="BN341" s="310"/>
      <c r="BO341" s="310"/>
    </row>
    <row r="342" spans="20:67" s="10" customFormat="1" x14ac:dyDescent="0.2">
      <c r="T342" s="310"/>
      <c r="U342" s="310"/>
      <c r="V342" s="310"/>
      <c r="W342" s="310"/>
      <c r="X342" s="310"/>
      <c r="Y342" s="310"/>
      <c r="Z342" s="310"/>
      <c r="AA342" s="310"/>
      <c r="AB342" s="310"/>
      <c r="AC342" s="310"/>
      <c r="AD342" s="310"/>
      <c r="AE342" s="310"/>
      <c r="AF342" s="310"/>
      <c r="AG342" s="310"/>
      <c r="AH342" s="310"/>
      <c r="AI342" s="310"/>
      <c r="AJ342" s="310"/>
      <c r="AK342" s="310"/>
      <c r="AL342" s="310"/>
      <c r="AM342" s="310"/>
      <c r="AN342" s="310"/>
      <c r="AO342" s="310"/>
      <c r="AP342" s="310"/>
      <c r="AQ342" s="310"/>
      <c r="AR342" s="310"/>
      <c r="AS342" s="310"/>
      <c r="AT342" s="310"/>
      <c r="AU342" s="310"/>
      <c r="AV342" s="310"/>
      <c r="AW342" s="310"/>
      <c r="AX342" s="310"/>
      <c r="AY342" s="310"/>
      <c r="AZ342" s="310"/>
      <c r="BA342" s="310"/>
      <c r="BB342" s="310"/>
      <c r="BC342" s="310"/>
      <c r="BD342" s="310"/>
      <c r="BE342" s="310"/>
      <c r="BF342" s="310"/>
      <c r="BG342" s="310"/>
      <c r="BH342" s="310"/>
      <c r="BI342" s="310"/>
      <c r="BJ342" s="310"/>
      <c r="BK342" s="310"/>
      <c r="BL342" s="310"/>
      <c r="BM342" s="310"/>
      <c r="BN342" s="310"/>
      <c r="BO342" s="310"/>
    </row>
    <row r="343" spans="20:67" s="10" customFormat="1" x14ac:dyDescent="0.2">
      <c r="T343" s="310"/>
      <c r="U343" s="310"/>
      <c r="V343" s="310"/>
      <c r="W343" s="310"/>
      <c r="X343" s="310"/>
      <c r="Y343" s="310"/>
      <c r="Z343" s="310"/>
      <c r="AA343" s="310"/>
      <c r="AB343" s="310"/>
      <c r="AC343" s="310"/>
      <c r="AD343" s="310"/>
      <c r="AE343" s="310"/>
      <c r="AF343" s="310"/>
      <c r="AG343" s="310"/>
      <c r="AH343" s="310"/>
      <c r="AI343" s="310"/>
      <c r="AJ343" s="310"/>
      <c r="AK343" s="310"/>
      <c r="AL343" s="310"/>
      <c r="AM343" s="310"/>
      <c r="AN343" s="310"/>
      <c r="AO343" s="310"/>
      <c r="AP343" s="310"/>
      <c r="AQ343" s="310"/>
      <c r="AR343" s="310"/>
      <c r="AS343" s="310"/>
      <c r="AT343" s="310"/>
      <c r="AU343" s="310"/>
      <c r="AV343" s="310"/>
      <c r="AW343" s="310"/>
      <c r="AX343" s="310"/>
      <c r="AY343" s="310"/>
      <c r="AZ343" s="310"/>
      <c r="BA343" s="310"/>
      <c r="BB343" s="310"/>
      <c r="BC343" s="310"/>
      <c r="BD343" s="310"/>
      <c r="BE343" s="310"/>
      <c r="BF343" s="310"/>
      <c r="BG343" s="310"/>
      <c r="BH343" s="310"/>
      <c r="BI343" s="310"/>
      <c r="BJ343" s="310"/>
      <c r="BK343" s="310"/>
      <c r="BL343" s="310"/>
      <c r="BM343" s="310"/>
      <c r="BN343" s="310"/>
      <c r="BO343" s="310"/>
    </row>
    <row r="344" spans="20:67" s="10" customFormat="1" x14ac:dyDescent="0.2">
      <c r="T344" s="310"/>
      <c r="U344" s="310"/>
      <c r="V344" s="310"/>
      <c r="W344" s="310"/>
      <c r="X344" s="310"/>
      <c r="Y344" s="310"/>
      <c r="Z344" s="310"/>
      <c r="AA344" s="310"/>
      <c r="AB344" s="310"/>
      <c r="AC344" s="310"/>
      <c r="AD344" s="310"/>
      <c r="AE344" s="310"/>
      <c r="AF344" s="310"/>
      <c r="AG344" s="310"/>
      <c r="AH344" s="310"/>
      <c r="AI344" s="310"/>
      <c r="AJ344" s="310"/>
      <c r="AK344" s="310"/>
      <c r="AL344" s="310"/>
      <c r="AM344" s="310"/>
      <c r="AN344" s="310"/>
      <c r="AO344" s="310"/>
      <c r="AP344" s="310"/>
      <c r="AQ344" s="310"/>
      <c r="AR344" s="310"/>
      <c r="AS344" s="310"/>
      <c r="AT344" s="310"/>
      <c r="AU344" s="310"/>
      <c r="AV344" s="310"/>
      <c r="AW344" s="310"/>
      <c r="AX344" s="310"/>
      <c r="AY344" s="310"/>
      <c r="AZ344" s="310"/>
      <c r="BA344" s="310"/>
      <c r="BB344" s="310"/>
      <c r="BC344" s="310"/>
      <c r="BD344" s="310"/>
      <c r="BE344" s="310"/>
      <c r="BF344" s="310"/>
      <c r="BG344" s="310"/>
      <c r="BH344" s="310"/>
      <c r="BI344" s="310"/>
      <c r="BJ344" s="310"/>
      <c r="BK344" s="310"/>
      <c r="BL344" s="310"/>
      <c r="BM344" s="310"/>
      <c r="BN344" s="310"/>
      <c r="BO344" s="310"/>
    </row>
    <row r="345" spans="20:67" s="10" customFormat="1" x14ac:dyDescent="0.2">
      <c r="T345" s="310"/>
      <c r="U345" s="310"/>
      <c r="V345" s="310"/>
      <c r="W345" s="310"/>
      <c r="X345" s="310"/>
      <c r="Y345" s="310"/>
      <c r="Z345" s="310"/>
      <c r="AA345" s="310"/>
      <c r="AB345" s="310"/>
      <c r="AC345" s="310"/>
      <c r="AD345" s="310"/>
      <c r="AE345" s="310"/>
      <c r="AF345" s="310"/>
      <c r="AG345" s="310"/>
      <c r="AH345" s="310"/>
      <c r="AI345" s="310"/>
      <c r="AJ345" s="310"/>
      <c r="AK345" s="310"/>
      <c r="AL345" s="310"/>
      <c r="AM345" s="310"/>
      <c r="AN345" s="310"/>
      <c r="AO345" s="310"/>
      <c r="AP345" s="310"/>
      <c r="AQ345" s="310"/>
      <c r="AR345" s="310"/>
      <c r="AS345" s="310"/>
      <c r="AT345" s="310"/>
      <c r="AU345" s="310"/>
      <c r="AV345" s="310"/>
      <c r="AW345" s="310"/>
      <c r="AX345" s="310"/>
      <c r="AY345" s="310"/>
      <c r="AZ345" s="310"/>
      <c r="BA345" s="310"/>
      <c r="BB345" s="310"/>
      <c r="BC345" s="310"/>
      <c r="BD345" s="310"/>
      <c r="BE345" s="310"/>
      <c r="BF345" s="310"/>
      <c r="BG345" s="310"/>
      <c r="BH345" s="310"/>
      <c r="BI345" s="310"/>
      <c r="BJ345" s="310"/>
      <c r="BK345" s="310"/>
      <c r="BL345" s="310"/>
      <c r="BM345" s="310"/>
      <c r="BN345" s="310"/>
      <c r="BO345" s="310"/>
    </row>
    <row r="346" spans="20:67" s="10" customFormat="1" x14ac:dyDescent="0.2">
      <c r="T346" s="310"/>
      <c r="U346" s="310"/>
      <c r="V346" s="310"/>
      <c r="W346" s="310"/>
      <c r="X346" s="310"/>
      <c r="Y346" s="310"/>
      <c r="Z346" s="310"/>
      <c r="AA346" s="310"/>
      <c r="AB346" s="310"/>
      <c r="AC346" s="310"/>
      <c r="AD346" s="310"/>
      <c r="AE346" s="310"/>
      <c r="AF346" s="310"/>
      <c r="AG346" s="310"/>
      <c r="AH346" s="310"/>
      <c r="AI346" s="310"/>
      <c r="AJ346" s="310"/>
      <c r="AK346" s="310"/>
      <c r="AL346" s="310"/>
      <c r="AM346" s="310"/>
      <c r="AN346" s="310"/>
      <c r="AO346" s="310"/>
      <c r="AP346" s="310"/>
      <c r="AQ346" s="310"/>
      <c r="AR346" s="310"/>
      <c r="AS346" s="310"/>
      <c r="AT346" s="310"/>
      <c r="AU346" s="310"/>
      <c r="AV346" s="310"/>
      <c r="AW346" s="310"/>
      <c r="AX346" s="310"/>
      <c r="AY346" s="310"/>
      <c r="AZ346" s="310"/>
      <c r="BA346" s="310"/>
      <c r="BB346" s="310"/>
      <c r="BC346" s="310"/>
      <c r="BD346" s="310"/>
      <c r="BE346" s="310"/>
      <c r="BF346" s="310"/>
      <c r="BG346" s="310"/>
      <c r="BH346" s="310"/>
      <c r="BI346" s="310"/>
      <c r="BJ346" s="310"/>
      <c r="BK346" s="310"/>
      <c r="BL346" s="310"/>
      <c r="BM346" s="310"/>
      <c r="BN346" s="310"/>
      <c r="BO346" s="310"/>
    </row>
    <row r="347" spans="20:67" s="10" customFormat="1" x14ac:dyDescent="0.2">
      <c r="T347" s="310"/>
      <c r="U347" s="310"/>
      <c r="V347" s="310"/>
      <c r="W347" s="310"/>
      <c r="X347" s="310"/>
      <c r="Y347" s="310"/>
      <c r="Z347" s="310"/>
      <c r="AA347" s="310"/>
      <c r="AB347" s="310"/>
      <c r="AC347" s="310"/>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0"/>
      <c r="AY347" s="310"/>
      <c r="AZ347" s="310"/>
      <c r="BA347" s="310"/>
      <c r="BB347" s="310"/>
      <c r="BC347" s="310"/>
      <c r="BD347" s="310"/>
      <c r="BE347" s="310"/>
      <c r="BF347" s="310"/>
      <c r="BG347" s="310"/>
      <c r="BH347" s="310"/>
      <c r="BI347" s="310"/>
      <c r="BJ347" s="310"/>
      <c r="BK347" s="310"/>
      <c r="BL347" s="310"/>
      <c r="BM347" s="310"/>
      <c r="BN347" s="310"/>
      <c r="BO347" s="310"/>
    </row>
    <row r="348" spans="20:67" s="10" customFormat="1" x14ac:dyDescent="0.2">
      <c r="T348" s="310"/>
      <c r="U348" s="310"/>
      <c r="V348" s="310"/>
      <c r="W348" s="310"/>
      <c r="X348" s="310"/>
      <c r="Y348" s="310"/>
      <c r="Z348" s="310"/>
      <c r="AA348" s="310"/>
      <c r="AB348" s="310"/>
      <c r="AC348" s="310"/>
      <c r="AD348" s="310"/>
      <c r="AE348" s="310"/>
      <c r="AF348" s="310"/>
      <c r="AG348" s="310"/>
      <c r="AH348" s="310"/>
      <c r="AI348" s="310"/>
      <c r="AJ348" s="310"/>
      <c r="AK348" s="310"/>
      <c r="AL348" s="310"/>
      <c r="AM348" s="310"/>
      <c r="AN348" s="310"/>
      <c r="AO348" s="310"/>
      <c r="AP348" s="310"/>
      <c r="AQ348" s="310"/>
      <c r="AR348" s="310"/>
      <c r="AS348" s="310"/>
      <c r="AT348" s="310"/>
      <c r="AU348" s="310"/>
      <c r="AV348" s="310"/>
      <c r="AW348" s="310"/>
      <c r="AX348" s="310"/>
      <c r="AY348" s="310"/>
      <c r="AZ348" s="310"/>
      <c r="BA348" s="310"/>
      <c r="BB348" s="310"/>
      <c r="BC348" s="310"/>
      <c r="BD348" s="310"/>
      <c r="BE348" s="310"/>
      <c r="BF348" s="310"/>
      <c r="BG348" s="310"/>
      <c r="BH348" s="310"/>
      <c r="BI348" s="310"/>
      <c r="BJ348" s="310"/>
      <c r="BK348" s="310"/>
      <c r="BL348" s="310"/>
      <c r="BM348" s="310"/>
      <c r="BN348" s="310"/>
      <c r="BO348" s="310"/>
    </row>
    <row r="349" spans="20:67" s="10" customFormat="1" x14ac:dyDescent="0.2">
      <c r="T349" s="310"/>
      <c r="U349" s="310"/>
      <c r="V349" s="310"/>
      <c r="W349" s="310"/>
      <c r="X349" s="310"/>
      <c r="Y349" s="310"/>
      <c r="Z349" s="310"/>
      <c r="AA349" s="310"/>
      <c r="AB349" s="310"/>
      <c r="AC349" s="310"/>
      <c r="AD349" s="310"/>
      <c r="AE349" s="310"/>
      <c r="AF349" s="310"/>
      <c r="AG349" s="310"/>
      <c r="AH349" s="310"/>
      <c r="AI349" s="310"/>
      <c r="AJ349" s="310"/>
      <c r="AK349" s="310"/>
      <c r="AL349" s="310"/>
      <c r="AM349" s="310"/>
      <c r="AN349" s="310"/>
      <c r="AO349" s="310"/>
      <c r="AP349" s="310"/>
      <c r="AQ349" s="310"/>
      <c r="AR349" s="310"/>
      <c r="AS349" s="310"/>
      <c r="AT349" s="310"/>
      <c r="AU349" s="310"/>
      <c r="AV349" s="310"/>
      <c r="AW349" s="310"/>
      <c r="AX349" s="310"/>
      <c r="AY349" s="310"/>
      <c r="AZ349" s="310"/>
      <c r="BA349" s="310"/>
      <c r="BB349" s="310"/>
      <c r="BC349" s="310"/>
      <c r="BD349" s="310"/>
      <c r="BE349" s="310"/>
      <c r="BF349" s="310"/>
      <c r="BG349" s="310"/>
      <c r="BH349" s="310"/>
      <c r="BI349" s="310"/>
      <c r="BJ349" s="310"/>
      <c r="BK349" s="310"/>
      <c r="BL349" s="310"/>
      <c r="BM349" s="310"/>
      <c r="BN349" s="310"/>
      <c r="BO349" s="310"/>
    </row>
    <row r="350" spans="20:67" s="10" customFormat="1" x14ac:dyDescent="0.2">
      <c r="T350" s="310"/>
      <c r="U350" s="310"/>
      <c r="V350" s="310"/>
      <c r="W350" s="310"/>
      <c r="X350" s="310"/>
      <c r="Y350" s="310"/>
      <c r="Z350" s="310"/>
      <c r="AA350" s="310"/>
      <c r="AB350" s="310"/>
      <c r="AC350" s="310"/>
      <c r="AD350" s="310"/>
      <c r="AE350" s="310"/>
      <c r="AF350" s="310"/>
      <c r="AG350" s="310"/>
      <c r="AH350" s="310"/>
      <c r="AI350" s="310"/>
      <c r="AJ350" s="310"/>
      <c r="AK350" s="310"/>
      <c r="AL350" s="310"/>
      <c r="AM350" s="310"/>
      <c r="AN350" s="310"/>
      <c r="AO350" s="310"/>
      <c r="AP350" s="310"/>
      <c r="AQ350" s="310"/>
      <c r="AR350" s="310"/>
      <c r="AS350" s="310"/>
      <c r="AT350" s="310"/>
      <c r="AU350" s="310"/>
      <c r="AV350" s="310"/>
      <c r="AW350" s="310"/>
      <c r="AX350" s="310"/>
      <c r="AY350" s="310"/>
      <c r="AZ350" s="310"/>
      <c r="BA350" s="310"/>
      <c r="BB350" s="310"/>
      <c r="BC350" s="310"/>
      <c r="BD350" s="310"/>
      <c r="BE350" s="310"/>
      <c r="BF350" s="310"/>
      <c r="BG350" s="310"/>
      <c r="BH350" s="310"/>
      <c r="BI350" s="310"/>
      <c r="BJ350" s="310"/>
      <c r="BK350" s="310"/>
      <c r="BL350" s="310"/>
      <c r="BM350" s="310"/>
      <c r="BN350" s="310"/>
      <c r="BO350" s="310"/>
    </row>
    <row r="351" spans="20:67" s="10" customFormat="1" x14ac:dyDescent="0.2">
      <c r="T351" s="310"/>
      <c r="U351" s="310"/>
      <c r="V351" s="310"/>
      <c r="W351" s="310"/>
      <c r="X351" s="310"/>
      <c r="Y351" s="310"/>
      <c r="Z351" s="310"/>
      <c r="AA351" s="310"/>
      <c r="AB351" s="310"/>
      <c r="AC351" s="310"/>
      <c r="AD351" s="310"/>
      <c r="AE351" s="310"/>
      <c r="AF351" s="310"/>
      <c r="AG351" s="310"/>
      <c r="AH351" s="310"/>
      <c r="AI351" s="310"/>
      <c r="AJ351" s="310"/>
      <c r="AK351" s="310"/>
      <c r="AL351" s="310"/>
      <c r="AM351" s="310"/>
      <c r="AN351" s="310"/>
      <c r="AO351" s="310"/>
      <c r="AP351" s="310"/>
      <c r="AQ351" s="310"/>
      <c r="AR351" s="310"/>
      <c r="AS351" s="310"/>
      <c r="AT351" s="310"/>
      <c r="AU351" s="310"/>
      <c r="AV351" s="310"/>
      <c r="AW351" s="310"/>
      <c r="AX351" s="310"/>
      <c r="AY351" s="310"/>
      <c r="AZ351" s="310"/>
      <c r="BA351" s="310"/>
      <c r="BB351" s="310"/>
      <c r="BC351" s="310"/>
      <c r="BD351" s="310"/>
      <c r="BE351" s="310"/>
      <c r="BF351" s="310"/>
      <c r="BG351" s="310"/>
      <c r="BH351" s="310"/>
      <c r="BI351" s="310"/>
      <c r="BJ351" s="310"/>
      <c r="BK351" s="310"/>
      <c r="BL351" s="310"/>
      <c r="BM351" s="310"/>
      <c r="BN351" s="310"/>
      <c r="BO351" s="310"/>
    </row>
    <row r="352" spans="20:67" s="10" customFormat="1" x14ac:dyDescent="0.2">
      <c r="T352" s="310"/>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c r="AV352" s="310"/>
      <c r="AW352" s="310"/>
      <c r="AX352" s="310"/>
      <c r="AY352" s="310"/>
      <c r="AZ352" s="310"/>
      <c r="BA352" s="310"/>
      <c r="BB352" s="310"/>
      <c r="BC352" s="310"/>
      <c r="BD352" s="310"/>
      <c r="BE352" s="310"/>
      <c r="BF352" s="310"/>
      <c r="BG352" s="310"/>
      <c r="BH352" s="310"/>
      <c r="BI352" s="310"/>
      <c r="BJ352" s="310"/>
      <c r="BK352" s="310"/>
      <c r="BL352" s="310"/>
      <c r="BM352" s="310"/>
      <c r="BN352" s="310"/>
      <c r="BO352" s="310"/>
    </row>
    <row r="353" spans="20:67" s="10" customFormat="1" x14ac:dyDescent="0.2">
      <c r="T353" s="310"/>
      <c r="U353" s="310"/>
      <c r="V353" s="310"/>
      <c r="W353" s="310"/>
      <c r="X353" s="310"/>
      <c r="Y353" s="310"/>
      <c r="Z353" s="310"/>
      <c r="AA353" s="310"/>
      <c r="AB353" s="310"/>
      <c r="AC353" s="310"/>
      <c r="AD353" s="310"/>
      <c r="AE353" s="310"/>
      <c r="AF353" s="310"/>
      <c r="AG353" s="310"/>
      <c r="AH353" s="310"/>
      <c r="AI353" s="310"/>
      <c r="AJ353" s="310"/>
      <c r="AK353" s="310"/>
      <c r="AL353" s="310"/>
      <c r="AM353" s="310"/>
      <c r="AN353" s="310"/>
      <c r="AO353" s="310"/>
      <c r="AP353" s="310"/>
      <c r="AQ353" s="310"/>
      <c r="AR353" s="310"/>
      <c r="AS353" s="310"/>
      <c r="AT353" s="310"/>
      <c r="AU353" s="310"/>
      <c r="AV353" s="310"/>
      <c r="AW353" s="310"/>
      <c r="AX353" s="310"/>
      <c r="AY353" s="310"/>
      <c r="AZ353" s="310"/>
      <c r="BA353" s="310"/>
      <c r="BB353" s="310"/>
      <c r="BC353" s="310"/>
      <c r="BD353" s="310"/>
      <c r="BE353" s="310"/>
      <c r="BF353" s="310"/>
      <c r="BG353" s="310"/>
      <c r="BH353" s="310"/>
      <c r="BI353" s="310"/>
      <c r="BJ353" s="310"/>
      <c r="BK353" s="310"/>
      <c r="BL353" s="310"/>
      <c r="BM353" s="310"/>
      <c r="BN353" s="310"/>
      <c r="BO353" s="310"/>
    </row>
    <row r="354" spans="20:67" s="10" customFormat="1" x14ac:dyDescent="0.2">
      <c r="T354" s="310"/>
      <c r="U354" s="310"/>
      <c r="V354" s="310"/>
      <c r="W354" s="310"/>
      <c r="X354" s="310"/>
      <c r="Y354" s="310"/>
      <c r="Z354" s="310"/>
      <c r="AA354" s="310"/>
      <c r="AB354" s="310"/>
      <c r="AC354" s="310"/>
      <c r="AD354" s="310"/>
      <c r="AE354" s="310"/>
      <c r="AF354" s="310"/>
      <c r="AG354" s="310"/>
      <c r="AH354" s="310"/>
      <c r="AI354" s="310"/>
      <c r="AJ354" s="310"/>
      <c r="AK354" s="310"/>
      <c r="AL354" s="310"/>
      <c r="AM354" s="310"/>
      <c r="AN354" s="310"/>
      <c r="AO354" s="310"/>
      <c r="AP354" s="310"/>
      <c r="AQ354" s="310"/>
      <c r="AR354" s="310"/>
      <c r="AS354" s="310"/>
      <c r="AT354" s="310"/>
      <c r="AU354" s="310"/>
      <c r="AV354" s="310"/>
      <c r="AW354" s="310"/>
      <c r="AX354" s="310"/>
      <c r="AY354" s="310"/>
      <c r="AZ354" s="310"/>
      <c r="BA354" s="310"/>
      <c r="BB354" s="310"/>
      <c r="BC354" s="310"/>
      <c r="BD354" s="310"/>
      <c r="BE354" s="310"/>
      <c r="BF354" s="310"/>
      <c r="BG354" s="310"/>
      <c r="BH354" s="310"/>
      <c r="BI354" s="310"/>
      <c r="BJ354" s="310"/>
      <c r="BK354" s="310"/>
      <c r="BL354" s="310"/>
      <c r="BM354" s="310"/>
      <c r="BN354" s="310"/>
      <c r="BO354" s="310"/>
    </row>
    <row r="355" spans="20:67" s="10" customFormat="1" x14ac:dyDescent="0.2">
      <c r="T355" s="310"/>
      <c r="U355" s="310"/>
      <c r="V355" s="310"/>
      <c r="W355" s="310"/>
      <c r="X355" s="310"/>
      <c r="Y355" s="310"/>
      <c r="Z355" s="310"/>
      <c r="AA355" s="310"/>
      <c r="AB355" s="310"/>
      <c r="AC355" s="310"/>
      <c r="AD355" s="310"/>
      <c r="AE355" s="310"/>
      <c r="AF355" s="310"/>
      <c r="AG355" s="310"/>
      <c r="AH355" s="310"/>
      <c r="AI355" s="310"/>
      <c r="AJ355" s="310"/>
      <c r="AK355" s="310"/>
      <c r="AL355" s="310"/>
      <c r="AM355" s="310"/>
      <c r="AN355" s="310"/>
      <c r="AO355" s="310"/>
      <c r="AP355" s="310"/>
      <c r="AQ355" s="310"/>
      <c r="AR355" s="310"/>
      <c r="AS355" s="310"/>
      <c r="AT355" s="310"/>
      <c r="AU355" s="310"/>
      <c r="AV355" s="310"/>
      <c r="AW355" s="310"/>
      <c r="AX355" s="310"/>
      <c r="AY355" s="310"/>
      <c r="AZ355" s="310"/>
      <c r="BA355" s="310"/>
      <c r="BB355" s="310"/>
      <c r="BC355" s="310"/>
      <c r="BD355" s="310"/>
      <c r="BE355" s="310"/>
      <c r="BF355" s="310"/>
      <c r="BG355" s="310"/>
      <c r="BH355" s="310"/>
      <c r="BI355" s="310"/>
      <c r="BJ355" s="310"/>
      <c r="BK355" s="310"/>
      <c r="BL355" s="310"/>
      <c r="BM355" s="310"/>
      <c r="BN355" s="310"/>
      <c r="BO355" s="310"/>
    </row>
    <row r="356" spans="20:67" s="10" customFormat="1" x14ac:dyDescent="0.2">
      <c r="T356" s="310"/>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c r="AV356" s="310"/>
      <c r="AW356" s="310"/>
      <c r="AX356" s="310"/>
      <c r="AY356" s="310"/>
      <c r="AZ356" s="310"/>
      <c r="BA356" s="310"/>
      <c r="BB356" s="310"/>
      <c r="BC356" s="310"/>
      <c r="BD356" s="310"/>
      <c r="BE356" s="310"/>
      <c r="BF356" s="310"/>
      <c r="BG356" s="310"/>
      <c r="BH356" s="310"/>
      <c r="BI356" s="310"/>
      <c r="BJ356" s="310"/>
      <c r="BK356" s="310"/>
      <c r="BL356" s="310"/>
      <c r="BM356" s="310"/>
      <c r="BN356" s="310"/>
      <c r="BO356" s="310"/>
    </row>
    <row r="357" spans="20:67" s="10" customFormat="1" x14ac:dyDescent="0.2">
      <c r="T357" s="310"/>
      <c r="U357" s="310"/>
      <c r="V357" s="310"/>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310"/>
      <c r="AR357" s="310"/>
      <c r="AS357" s="310"/>
      <c r="AT357" s="310"/>
      <c r="AU357" s="310"/>
      <c r="AV357" s="310"/>
      <c r="AW357" s="310"/>
      <c r="AX357" s="310"/>
      <c r="AY357" s="310"/>
      <c r="AZ357" s="310"/>
      <c r="BA357" s="310"/>
      <c r="BB357" s="310"/>
      <c r="BC357" s="310"/>
      <c r="BD357" s="310"/>
      <c r="BE357" s="310"/>
      <c r="BF357" s="310"/>
      <c r="BG357" s="310"/>
      <c r="BH357" s="310"/>
      <c r="BI357" s="310"/>
      <c r="BJ357" s="310"/>
      <c r="BK357" s="310"/>
      <c r="BL357" s="310"/>
      <c r="BM357" s="310"/>
      <c r="BN357" s="310"/>
      <c r="BO357" s="310"/>
    </row>
    <row r="358" spans="20:67" s="10" customFormat="1" x14ac:dyDescent="0.2">
      <c r="T358" s="310"/>
      <c r="U358" s="310"/>
      <c r="V358" s="310"/>
      <c r="W358" s="310"/>
      <c r="X358" s="310"/>
      <c r="Y358" s="310"/>
      <c r="Z358" s="310"/>
      <c r="AA358" s="310"/>
      <c r="AB358" s="310"/>
      <c r="AC358" s="310"/>
      <c r="AD358" s="310"/>
      <c r="AE358" s="310"/>
      <c r="AF358" s="310"/>
      <c r="AG358" s="310"/>
      <c r="AH358" s="310"/>
      <c r="AI358" s="310"/>
      <c r="AJ358" s="310"/>
      <c r="AK358" s="310"/>
      <c r="AL358" s="310"/>
      <c r="AM358" s="310"/>
      <c r="AN358" s="310"/>
      <c r="AO358" s="310"/>
      <c r="AP358" s="310"/>
      <c r="AQ358" s="310"/>
      <c r="AR358" s="310"/>
      <c r="AS358" s="310"/>
      <c r="AT358" s="310"/>
      <c r="AU358" s="310"/>
      <c r="AV358" s="310"/>
      <c r="AW358" s="310"/>
      <c r="AX358" s="310"/>
      <c r="AY358" s="310"/>
      <c r="AZ358" s="310"/>
      <c r="BA358" s="310"/>
      <c r="BB358" s="310"/>
      <c r="BC358" s="310"/>
      <c r="BD358" s="310"/>
      <c r="BE358" s="310"/>
      <c r="BF358" s="310"/>
      <c r="BG358" s="310"/>
      <c r="BH358" s="310"/>
      <c r="BI358" s="310"/>
      <c r="BJ358" s="310"/>
      <c r="BK358" s="310"/>
      <c r="BL358" s="310"/>
      <c r="BM358" s="310"/>
      <c r="BN358" s="310"/>
      <c r="BO358" s="310"/>
    </row>
    <row r="359" spans="20:67" s="10" customFormat="1" x14ac:dyDescent="0.2">
      <c r="T359" s="310"/>
      <c r="U359" s="310"/>
      <c r="V359" s="310"/>
      <c r="W359" s="310"/>
      <c r="X359" s="310"/>
      <c r="Y359" s="310"/>
      <c r="Z359" s="310"/>
      <c r="AA359" s="310"/>
      <c r="AB359" s="310"/>
      <c r="AC359" s="310"/>
      <c r="AD359" s="310"/>
      <c r="AE359" s="310"/>
      <c r="AF359" s="310"/>
      <c r="AG359" s="310"/>
      <c r="AH359" s="310"/>
      <c r="AI359" s="310"/>
      <c r="AJ359" s="310"/>
      <c r="AK359" s="310"/>
      <c r="AL359" s="310"/>
      <c r="AM359" s="310"/>
      <c r="AN359" s="310"/>
      <c r="AO359" s="310"/>
      <c r="AP359" s="310"/>
      <c r="AQ359" s="310"/>
      <c r="AR359" s="310"/>
      <c r="AS359" s="310"/>
      <c r="AT359" s="310"/>
      <c r="AU359" s="310"/>
      <c r="AV359" s="310"/>
      <c r="AW359" s="310"/>
      <c r="AX359" s="310"/>
      <c r="AY359" s="310"/>
      <c r="AZ359" s="310"/>
      <c r="BA359" s="310"/>
      <c r="BB359" s="310"/>
      <c r="BC359" s="310"/>
      <c r="BD359" s="310"/>
      <c r="BE359" s="310"/>
      <c r="BF359" s="310"/>
      <c r="BG359" s="310"/>
      <c r="BH359" s="310"/>
      <c r="BI359" s="310"/>
      <c r="BJ359" s="310"/>
      <c r="BK359" s="310"/>
      <c r="BL359" s="310"/>
      <c r="BM359" s="310"/>
      <c r="BN359" s="310"/>
      <c r="BO359" s="310"/>
    </row>
    <row r="360" spans="20:67" s="10" customFormat="1" x14ac:dyDescent="0.2">
      <c r="T360" s="310"/>
      <c r="U360" s="310"/>
      <c r="V360" s="310"/>
      <c r="W360" s="310"/>
      <c r="X360" s="310"/>
      <c r="Y360" s="310"/>
      <c r="Z360" s="310"/>
      <c r="AA360" s="310"/>
      <c r="AB360" s="310"/>
      <c r="AC360" s="310"/>
      <c r="AD360" s="310"/>
      <c r="AE360" s="310"/>
      <c r="AF360" s="310"/>
      <c r="AG360" s="310"/>
      <c r="AH360" s="310"/>
      <c r="AI360" s="310"/>
      <c r="AJ360" s="310"/>
      <c r="AK360" s="310"/>
      <c r="AL360" s="310"/>
      <c r="AM360" s="310"/>
      <c r="AN360" s="310"/>
      <c r="AO360" s="310"/>
      <c r="AP360" s="310"/>
      <c r="AQ360" s="310"/>
      <c r="AR360" s="310"/>
      <c r="AS360" s="310"/>
      <c r="AT360" s="310"/>
      <c r="AU360" s="310"/>
      <c r="AV360" s="310"/>
      <c r="AW360" s="310"/>
      <c r="AX360" s="310"/>
      <c r="AY360" s="310"/>
      <c r="AZ360" s="310"/>
      <c r="BA360" s="310"/>
      <c r="BB360" s="310"/>
      <c r="BC360" s="310"/>
      <c r="BD360" s="310"/>
      <c r="BE360" s="310"/>
      <c r="BF360" s="310"/>
      <c r="BG360" s="310"/>
      <c r="BH360" s="310"/>
      <c r="BI360" s="310"/>
      <c r="BJ360" s="310"/>
      <c r="BK360" s="310"/>
      <c r="BL360" s="310"/>
      <c r="BM360" s="310"/>
      <c r="BN360" s="310"/>
      <c r="BO360" s="310"/>
    </row>
    <row r="361" spans="20:67" s="10" customFormat="1" x14ac:dyDescent="0.2">
      <c r="T361" s="310"/>
      <c r="U361" s="310"/>
      <c r="V361" s="310"/>
      <c r="W361" s="310"/>
      <c r="X361" s="310"/>
      <c r="Y361" s="310"/>
      <c r="Z361" s="310"/>
      <c r="AA361" s="310"/>
      <c r="AB361" s="310"/>
      <c r="AC361" s="310"/>
      <c r="AD361" s="310"/>
      <c r="AE361" s="310"/>
      <c r="AF361" s="310"/>
      <c r="AG361" s="310"/>
      <c r="AH361" s="310"/>
      <c r="AI361" s="310"/>
      <c r="AJ361" s="310"/>
      <c r="AK361" s="310"/>
      <c r="AL361" s="310"/>
      <c r="AM361" s="310"/>
      <c r="AN361" s="310"/>
      <c r="AO361" s="310"/>
      <c r="AP361" s="310"/>
      <c r="AQ361" s="310"/>
      <c r="AR361" s="310"/>
      <c r="AS361" s="310"/>
      <c r="AT361" s="310"/>
      <c r="AU361" s="310"/>
      <c r="AV361" s="310"/>
      <c r="AW361" s="310"/>
      <c r="AX361" s="310"/>
      <c r="AY361" s="310"/>
      <c r="AZ361" s="310"/>
      <c r="BA361" s="310"/>
      <c r="BB361" s="310"/>
      <c r="BC361" s="310"/>
      <c r="BD361" s="310"/>
      <c r="BE361" s="310"/>
      <c r="BF361" s="310"/>
      <c r="BG361" s="310"/>
      <c r="BH361" s="310"/>
      <c r="BI361" s="310"/>
      <c r="BJ361" s="310"/>
      <c r="BK361" s="310"/>
      <c r="BL361" s="310"/>
      <c r="BM361" s="310"/>
      <c r="BN361" s="310"/>
      <c r="BO361" s="310"/>
    </row>
    <row r="362" spans="20:67" s="10" customFormat="1" x14ac:dyDescent="0.2">
      <c r="T362" s="310"/>
      <c r="U362" s="310"/>
      <c r="V362" s="310"/>
      <c r="W362" s="310"/>
      <c r="X362" s="310"/>
      <c r="Y362" s="310"/>
      <c r="Z362" s="310"/>
      <c r="AA362" s="310"/>
      <c r="AB362" s="310"/>
      <c r="AC362" s="310"/>
      <c r="AD362" s="310"/>
      <c r="AE362" s="310"/>
      <c r="AF362" s="310"/>
      <c r="AG362" s="310"/>
      <c r="AH362" s="310"/>
      <c r="AI362" s="310"/>
      <c r="AJ362" s="310"/>
      <c r="AK362" s="310"/>
      <c r="AL362" s="310"/>
      <c r="AM362" s="310"/>
      <c r="AN362" s="310"/>
      <c r="AO362" s="310"/>
      <c r="AP362" s="310"/>
      <c r="AQ362" s="310"/>
      <c r="AR362" s="310"/>
      <c r="AS362" s="310"/>
      <c r="AT362" s="310"/>
      <c r="AU362" s="310"/>
      <c r="AV362" s="310"/>
      <c r="AW362" s="310"/>
      <c r="AX362" s="310"/>
      <c r="AY362" s="310"/>
      <c r="AZ362" s="310"/>
      <c r="BA362" s="310"/>
      <c r="BB362" s="310"/>
      <c r="BC362" s="310"/>
      <c r="BD362" s="310"/>
      <c r="BE362" s="310"/>
      <c r="BF362" s="310"/>
      <c r="BG362" s="310"/>
      <c r="BH362" s="310"/>
      <c r="BI362" s="310"/>
      <c r="BJ362" s="310"/>
      <c r="BK362" s="310"/>
      <c r="BL362" s="310"/>
      <c r="BM362" s="310"/>
      <c r="BN362" s="310"/>
      <c r="BO362" s="310"/>
    </row>
    <row r="363" spans="20:67" s="10" customFormat="1" x14ac:dyDescent="0.2">
      <c r="T363" s="310"/>
      <c r="U363" s="310"/>
      <c r="V363" s="310"/>
      <c r="W363" s="310"/>
      <c r="X363" s="310"/>
      <c r="Y363" s="310"/>
      <c r="Z363" s="310"/>
      <c r="AA363" s="310"/>
      <c r="AB363" s="310"/>
      <c r="AC363" s="310"/>
      <c r="AD363" s="310"/>
      <c r="AE363" s="310"/>
      <c r="AF363" s="310"/>
      <c r="AG363" s="310"/>
      <c r="AH363" s="310"/>
      <c r="AI363" s="310"/>
      <c r="AJ363" s="310"/>
      <c r="AK363" s="310"/>
      <c r="AL363" s="310"/>
      <c r="AM363" s="310"/>
      <c r="AN363" s="310"/>
      <c r="AO363" s="310"/>
      <c r="AP363" s="310"/>
      <c r="AQ363" s="310"/>
      <c r="AR363" s="310"/>
      <c r="AS363" s="310"/>
      <c r="AT363" s="310"/>
      <c r="AU363" s="310"/>
      <c r="AV363" s="310"/>
      <c r="AW363" s="310"/>
      <c r="AX363" s="310"/>
      <c r="AY363" s="310"/>
      <c r="AZ363" s="310"/>
      <c r="BA363" s="310"/>
      <c r="BB363" s="310"/>
      <c r="BC363" s="310"/>
      <c r="BD363" s="310"/>
      <c r="BE363" s="310"/>
      <c r="BF363" s="310"/>
      <c r="BG363" s="310"/>
      <c r="BH363" s="310"/>
      <c r="BI363" s="310"/>
      <c r="BJ363" s="310"/>
      <c r="BK363" s="310"/>
      <c r="BL363" s="310"/>
      <c r="BM363" s="310"/>
      <c r="BN363" s="310"/>
      <c r="BO363" s="310"/>
    </row>
    <row r="364" spans="20:67" s="10" customFormat="1" x14ac:dyDescent="0.2">
      <c r="T364" s="310"/>
      <c r="U364" s="310"/>
      <c r="V364" s="310"/>
      <c r="W364" s="310"/>
      <c r="X364" s="310"/>
      <c r="Y364" s="310"/>
      <c r="Z364" s="310"/>
      <c r="AA364" s="310"/>
      <c r="AB364" s="310"/>
      <c r="AC364" s="310"/>
      <c r="AD364" s="310"/>
      <c r="AE364" s="310"/>
      <c r="AF364" s="310"/>
      <c r="AG364" s="310"/>
      <c r="AH364" s="310"/>
      <c r="AI364" s="310"/>
      <c r="AJ364" s="310"/>
      <c r="AK364" s="310"/>
      <c r="AL364" s="310"/>
      <c r="AM364" s="310"/>
      <c r="AN364" s="310"/>
      <c r="AO364" s="310"/>
      <c r="AP364" s="310"/>
      <c r="AQ364" s="310"/>
      <c r="AR364" s="310"/>
      <c r="AS364" s="310"/>
      <c r="AT364" s="310"/>
      <c r="AU364" s="310"/>
      <c r="AV364" s="310"/>
      <c r="AW364" s="310"/>
      <c r="AX364" s="310"/>
      <c r="AY364" s="310"/>
      <c r="AZ364" s="310"/>
      <c r="BA364" s="310"/>
      <c r="BB364" s="310"/>
      <c r="BC364" s="310"/>
      <c r="BD364" s="310"/>
      <c r="BE364" s="310"/>
      <c r="BF364" s="310"/>
      <c r="BG364" s="310"/>
      <c r="BH364" s="310"/>
      <c r="BI364" s="310"/>
      <c r="BJ364" s="310"/>
      <c r="BK364" s="310"/>
      <c r="BL364" s="310"/>
      <c r="BM364" s="310"/>
      <c r="BN364" s="310"/>
      <c r="BO364" s="310"/>
    </row>
    <row r="365" spans="20:67" s="10" customFormat="1" x14ac:dyDescent="0.2">
      <c r="T365" s="310"/>
      <c r="U365" s="310"/>
      <c r="V365" s="310"/>
      <c r="W365" s="310"/>
      <c r="X365" s="310"/>
      <c r="Y365" s="310"/>
      <c r="Z365" s="310"/>
      <c r="AA365" s="310"/>
      <c r="AB365" s="310"/>
      <c r="AC365" s="310"/>
      <c r="AD365" s="310"/>
      <c r="AE365" s="310"/>
      <c r="AF365" s="310"/>
      <c r="AG365" s="310"/>
      <c r="AH365" s="310"/>
      <c r="AI365" s="310"/>
      <c r="AJ365" s="310"/>
      <c r="AK365" s="310"/>
      <c r="AL365" s="310"/>
      <c r="AM365" s="310"/>
      <c r="AN365" s="310"/>
      <c r="AO365" s="310"/>
      <c r="AP365" s="310"/>
      <c r="AQ365" s="310"/>
      <c r="AR365" s="310"/>
      <c r="AS365" s="310"/>
      <c r="AT365" s="310"/>
      <c r="AU365" s="310"/>
      <c r="AV365" s="310"/>
      <c r="AW365" s="310"/>
      <c r="AX365" s="310"/>
      <c r="AY365" s="310"/>
      <c r="AZ365" s="310"/>
      <c r="BA365" s="310"/>
      <c r="BB365" s="310"/>
      <c r="BC365" s="310"/>
      <c r="BD365" s="310"/>
      <c r="BE365" s="310"/>
      <c r="BF365" s="310"/>
      <c r="BG365" s="310"/>
      <c r="BH365" s="310"/>
      <c r="BI365" s="310"/>
      <c r="BJ365" s="310"/>
      <c r="BK365" s="310"/>
      <c r="BL365" s="310"/>
      <c r="BM365" s="310"/>
      <c r="BN365" s="310"/>
      <c r="BO365" s="310"/>
    </row>
    <row r="366" spans="20:67" s="10" customFormat="1" x14ac:dyDescent="0.2">
      <c r="T366" s="310"/>
      <c r="U366" s="310"/>
      <c r="V366" s="310"/>
      <c r="W366" s="310"/>
      <c r="X366" s="310"/>
      <c r="Y366" s="310"/>
      <c r="Z366" s="310"/>
      <c r="AA366" s="310"/>
      <c r="AB366" s="310"/>
      <c r="AC366" s="310"/>
      <c r="AD366" s="310"/>
      <c r="AE366" s="310"/>
      <c r="AF366" s="310"/>
      <c r="AG366" s="310"/>
      <c r="AH366" s="310"/>
      <c r="AI366" s="310"/>
      <c r="AJ366" s="310"/>
      <c r="AK366" s="310"/>
      <c r="AL366" s="310"/>
      <c r="AM366" s="310"/>
      <c r="AN366" s="310"/>
      <c r="AO366" s="310"/>
      <c r="AP366" s="310"/>
      <c r="AQ366" s="310"/>
      <c r="AR366" s="310"/>
      <c r="AS366" s="310"/>
      <c r="AT366" s="310"/>
      <c r="AU366" s="310"/>
      <c r="AV366" s="310"/>
      <c r="AW366" s="310"/>
      <c r="AX366" s="310"/>
      <c r="AY366" s="310"/>
      <c r="AZ366" s="310"/>
      <c r="BA366" s="310"/>
      <c r="BB366" s="310"/>
      <c r="BC366" s="310"/>
      <c r="BD366" s="310"/>
      <c r="BE366" s="310"/>
      <c r="BF366" s="310"/>
      <c r="BG366" s="310"/>
      <c r="BH366" s="310"/>
      <c r="BI366" s="310"/>
      <c r="BJ366" s="310"/>
      <c r="BK366" s="310"/>
      <c r="BL366" s="310"/>
      <c r="BM366" s="310"/>
      <c r="BN366" s="310"/>
      <c r="BO366" s="310"/>
    </row>
    <row r="367" spans="20:67" s="10" customFormat="1" x14ac:dyDescent="0.2">
      <c r="T367" s="310"/>
      <c r="U367" s="310"/>
      <c r="V367" s="310"/>
      <c r="W367" s="310"/>
      <c r="X367" s="310"/>
      <c r="Y367" s="310"/>
      <c r="Z367" s="310"/>
      <c r="AA367" s="310"/>
      <c r="AB367" s="310"/>
      <c r="AC367" s="310"/>
      <c r="AD367" s="310"/>
      <c r="AE367" s="310"/>
      <c r="AF367" s="310"/>
      <c r="AG367" s="310"/>
      <c r="AH367" s="310"/>
      <c r="AI367" s="310"/>
      <c r="AJ367" s="310"/>
      <c r="AK367" s="310"/>
      <c r="AL367" s="310"/>
      <c r="AM367" s="310"/>
      <c r="AN367" s="310"/>
      <c r="AO367" s="310"/>
      <c r="AP367" s="310"/>
      <c r="AQ367" s="310"/>
      <c r="AR367" s="310"/>
      <c r="AS367" s="310"/>
      <c r="AT367" s="310"/>
      <c r="AU367" s="310"/>
      <c r="AV367" s="310"/>
      <c r="AW367" s="310"/>
      <c r="AX367" s="310"/>
      <c r="AY367" s="310"/>
      <c r="AZ367" s="310"/>
      <c r="BA367" s="310"/>
      <c r="BB367" s="310"/>
      <c r="BC367" s="310"/>
      <c r="BD367" s="310"/>
      <c r="BE367" s="310"/>
      <c r="BF367" s="310"/>
      <c r="BG367" s="310"/>
      <c r="BH367" s="310"/>
      <c r="BI367" s="310"/>
      <c r="BJ367" s="310"/>
      <c r="BK367" s="310"/>
      <c r="BL367" s="310"/>
      <c r="BM367" s="310"/>
      <c r="BN367" s="310"/>
      <c r="BO367" s="310"/>
    </row>
    <row r="368" spans="20:67" s="10" customFormat="1" x14ac:dyDescent="0.2">
      <c r="T368" s="310"/>
      <c r="U368" s="310"/>
      <c r="V368" s="310"/>
      <c r="W368" s="310"/>
      <c r="X368" s="310"/>
      <c r="Y368" s="310"/>
      <c r="Z368" s="310"/>
      <c r="AA368" s="310"/>
      <c r="AB368" s="310"/>
      <c r="AC368" s="310"/>
      <c r="AD368" s="310"/>
      <c r="AE368" s="310"/>
      <c r="AF368" s="310"/>
      <c r="AG368" s="310"/>
      <c r="AH368" s="310"/>
      <c r="AI368" s="310"/>
      <c r="AJ368" s="310"/>
      <c r="AK368" s="310"/>
      <c r="AL368" s="310"/>
      <c r="AM368" s="310"/>
      <c r="AN368" s="310"/>
      <c r="AO368" s="310"/>
      <c r="AP368" s="310"/>
      <c r="AQ368" s="310"/>
      <c r="AR368" s="310"/>
      <c r="AS368" s="310"/>
      <c r="AT368" s="310"/>
      <c r="AU368" s="310"/>
      <c r="AV368" s="310"/>
      <c r="AW368" s="310"/>
      <c r="AX368" s="310"/>
      <c r="AY368" s="310"/>
      <c r="AZ368" s="310"/>
      <c r="BA368" s="310"/>
      <c r="BB368" s="310"/>
      <c r="BC368" s="310"/>
      <c r="BD368" s="310"/>
      <c r="BE368" s="310"/>
      <c r="BF368" s="310"/>
      <c r="BG368" s="310"/>
      <c r="BH368" s="310"/>
      <c r="BI368" s="310"/>
      <c r="BJ368" s="310"/>
      <c r="BK368" s="310"/>
      <c r="BL368" s="310"/>
      <c r="BM368" s="310"/>
      <c r="BN368" s="310"/>
      <c r="BO368" s="310"/>
    </row>
    <row r="369" spans="20:67" s="10" customFormat="1" x14ac:dyDescent="0.2">
      <c r="T369" s="310"/>
      <c r="U369" s="310"/>
      <c r="V369" s="310"/>
      <c r="W369" s="310"/>
      <c r="X369" s="310"/>
      <c r="Y369" s="310"/>
      <c r="Z369" s="310"/>
      <c r="AA369" s="310"/>
      <c r="AB369" s="310"/>
      <c r="AC369" s="310"/>
      <c r="AD369" s="310"/>
      <c r="AE369" s="310"/>
      <c r="AF369" s="310"/>
      <c r="AG369" s="310"/>
      <c r="AH369" s="310"/>
      <c r="AI369" s="310"/>
      <c r="AJ369" s="310"/>
      <c r="AK369" s="310"/>
      <c r="AL369" s="310"/>
      <c r="AM369" s="310"/>
      <c r="AN369" s="310"/>
      <c r="AO369" s="310"/>
      <c r="AP369" s="310"/>
      <c r="AQ369" s="310"/>
      <c r="AR369" s="310"/>
      <c r="AS369" s="310"/>
      <c r="AT369" s="310"/>
      <c r="AU369" s="310"/>
      <c r="AV369" s="310"/>
      <c r="AW369" s="310"/>
      <c r="AX369" s="310"/>
      <c r="AY369" s="310"/>
      <c r="AZ369" s="310"/>
      <c r="BA369" s="310"/>
      <c r="BB369" s="310"/>
      <c r="BC369" s="310"/>
      <c r="BD369" s="310"/>
      <c r="BE369" s="310"/>
      <c r="BF369" s="310"/>
      <c r="BG369" s="310"/>
      <c r="BH369" s="310"/>
      <c r="BI369" s="310"/>
      <c r="BJ369" s="310"/>
      <c r="BK369" s="310"/>
      <c r="BL369" s="310"/>
      <c r="BM369" s="310"/>
      <c r="BN369" s="310"/>
      <c r="BO369" s="310"/>
    </row>
    <row r="370" spans="20:67" s="10" customFormat="1" x14ac:dyDescent="0.2">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0"/>
      <c r="AY370" s="310"/>
      <c r="AZ370" s="310"/>
      <c r="BA370" s="310"/>
      <c r="BB370" s="310"/>
      <c r="BC370" s="310"/>
      <c r="BD370" s="310"/>
      <c r="BE370" s="310"/>
      <c r="BF370" s="310"/>
      <c r="BG370" s="310"/>
      <c r="BH370" s="310"/>
      <c r="BI370" s="310"/>
      <c r="BJ370" s="310"/>
      <c r="BK370" s="310"/>
      <c r="BL370" s="310"/>
      <c r="BM370" s="310"/>
      <c r="BN370" s="310"/>
      <c r="BO370" s="310"/>
    </row>
    <row r="371" spans="20:67" s="10" customFormat="1" x14ac:dyDescent="0.2">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0"/>
      <c r="AY371" s="310"/>
      <c r="AZ371" s="310"/>
      <c r="BA371" s="310"/>
      <c r="BB371" s="310"/>
      <c r="BC371" s="310"/>
      <c r="BD371" s="310"/>
      <c r="BE371" s="310"/>
      <c r="BF371" s="310"/>
      <c r="BG371" s="310"/>
      <c r="BH371" s="310"/>
      <c r="BI371" s="310"/>
      <c r="BJ371" s="310"/>
      <c r="BK371" s="310"/>
      <c r="BL371" s="310"/>
      <c r="BM371" s="310"/>
      <c r="BN371" s="310"/>
      <c r="BO371" s="310"/>
    </row>
    <row r="372" spans="20:67" s="10" customFormat="1" x14ac:dyDescent="0.2">
      <c r="T372" s="310"/>
      <c r="U372" s="310"/>
      <c r="V372" s="310"/>
      <c r="W372" s="310"/>
      <c r="X372" s="310"/>
      <c r="Y372" s="310"/>
      <c r="Z372" s="310"/>
      <c r="AA372" s="310"/>
      <c r="AB372" s="310"/>
      <c r="AC372" s="310"/>
      <c r="AD372" s="310"/>
      <c r="AE372" s="310"/>
      <c r="AF372" s="310"/>
      <c r="AG372" s="310"/>
      <c r="AH372" s="310"/>
      <c r="AI372" s="310"/>
      <c r="AJ372" s="310"/>
      <c r="AK372" s="310"/>
      <c r="AL372" s="310"/>
      <c r="AM372" s="310"/>
      <c r="AN372" s="310"/>
      <c r="AO372" s="310"/>
      <c r="AP372" s="310"/>
      <c r="AQ372" s="310"/>
      <c r="AR372" s="310"/>
      <c r="AS372" s="310"/>
      <c r="AT372" s="310"/>
      <c r="AU372" s="310"/>
      <c r="AV372" s="310"/>
      <c r="AW372" s="310"/>
      <c r="AX372" s="310"/>
      <c r="AY372" s="310"/>
      <c r="AZ372" s="310"/>
      <c r="BA372" s="310"/>
      <c r="BB372" s="310"/>
      <c r="BC372" s="310"/>
      <c r="BD372" s="310"/>
      <c r="BE372" s="310"/>
      <c r="BF372" s="310"/>
      <c r="BG372" s="310"/>
      <c r="BH372" s="310"/>
      <c r="BI372" s="310"/>
      <c r="BJ372" s="310"/>
      <c r="BK372" s="310"/>
      <c r="BL372" s="310"/>
      <c r="BM372" s="310"/>
      <c r="BN372" s="310"/>
      <c r="BO372" s="310"/>
    </row>
    <row r="373" spans="20:67" s="10" customFormat="1" x14ac:dyDescent="0.2">
      <c r="T373" s="310"/>
      <c r="U373" s="310"/>
      <c r="V373" s="310"/>
      <c r="W373" s="310"/>
      <c r="X373" s="310"/>
      <c r="Y373" s="310"/>
      <c r="Z373" s="310"/>
      <c r="AA373" s="310"/>
      <c r="AB373" s="310"/>
      <c r="AC373" s="310"/>
      <c r="AD373" s="310"/>
      <c r="AE373" s="310"/>
      <c r="AF373" s="310"/>
      <c r="AG373" s="310"/>
      <c r="AH373" s="310"/>
      <c r="AI373" s="310"/>
      <c r="AJ373" s="310"/>
      <c r="AK373" s="310"/>
      <c r="AL373" s="310"/>
      <c r="AM373" s="310"/>
      <c r="AN373" s="310"/>
      <c r="AO373" s="310"/>
      <c r="AP373" s="310"/>
      <c r="AQ373" s="310"/>
      <c r="AR373" s="310"/>
      <c r="AS373" s="310"/>
      <c r="AT373" s="310"/>
      <c r="AU373" s="310"/>
      <c r="AV373" s="310"/>
      <c r="AW373" s="310"/>
      <c r="AX373" s="310"/>
      <c r="AY373" s="310"/>
      <c r="AZ373" s="310"/>
      <c r="BA373" s="310"/>
      <c r="BB373" s="310"/>
      <c r="BC373" s="310"/>
      <c r="BD373" s="310"/>
      <c r="BE373" s="310"/>
      <c r="BF373" s="310"/>
      <c r="BG373" s="310"/>
      <c r="BH373" s="310"/>
      <c r="BI373" s="310"/>
      <c r="BJ373" s="310"/>
      <c r="BK373" s="310"/>
      <c r="BL373" s="310"/>
      <c r="BM373" s="310"/>
      <c r="BN373" s="310"/>
      <c r="BO373" s="310"/>
    </row>
    <row r="374" spans="20:67" s="10" customFormat="1" x14ac:dyDescent="0.2">
      <c r="T374" s="310"/>
      <c r="U374" s="310"/>
      <c r="V374" s="310"/>
      <c r="W374" s="310"/>
      <c r="X374" s="310"/>
      <c r="Y374" s="310"/>
      <c r="Z374" s="310"/>
      <c r="AA374" s="310"/>
      <c r="AB374" s="310"/>
      <c r="AC374" s="310"/>
      <c r="AD374" s="310"/>
      <c r="AE374" s="310"/>
      <c r="AF374" s="310"/>
      <c r="AG374" s="310"/>
      <c r="AH374" s="310"/>
      <c r="AI374" s="310"/>
      <c r="AJ374" s="310"/>
      <c r="AK374" s="310"/>
      <c r="AL374" s="310"/>
      <c r="AM374" s="310"/>
      <c r="AN374" s="310"/>
      <c r="AO374" s="310"/>
      <c r="AP374" s="310"/>
      <c r="AQ374" s="310"/>
      <c r="AR374" s="310"/>
      <c r="AS374" s="310"/>
      <c r="AT374" s="310"/>
      <c r="AU374" s="310"/>
      <c r="AV374" s="310"/>
      <c r="AW374" s="310"/>
      <c r="AX374" s="310"/>
      <c r="AY374" s="310"/>
      <c r="AZ374" s="310"/>
      <c r="BA374" s="310"/>
      <c r="BB374" s="310"/>
      <c r="BC374" s="310"/>
      <c r="BD374" s="310"/>
      <c r="BE374" s="310"/>
      <c r="BF374" s="310"/>
      <c r="BG374" s="310"/>
      <c r="BH374" s="310"/>
      <c r="BI374" s="310"/>
      <c r="BJ374" s="310"/>
      <c r="BK374" s="310"/>
      <c r="BL374" s="310"/>
      <c r="BM374" s="310"/>
      <c r="BN374" s="310"/>
      <c r="BO374" s="310"/>
    </row>
    <row r="375" spans="20:67" s="10" customFormat="1" x14ac:dyDescent="0.2">
      <c r="T375" s="310"/>
      <c r="U375" s="310"/>
      <c r="V375" s="310"/>
      <c r="W375" s="310"/>
      <c r="X375" s="310"/>
      <c r="Y375" s="310"/>
      <c r="Z375" s="310"/>
      <c r="AA375" s="310"/>
      <c r="AB375" s="310"/>
      <c r="AC375" s="310"/>
      <c r="AD375" s="310"/>
      <c r="AE375" s="310"/>
      <c r="AF375" s="310"/>
      <c r="AG375" s="310"/>
      <c r="AH375" s="310"/>
      <c r="AI375" s="310"/>
      <c r="AJ375" s="310"/>
      <c r="AK375" s="310"/>
      <c r="AL375" s="310"/>
      <c r="AM375" s="310"/>
      <c r="AN375" s="310"/>
      <c r="AO375" s="310"/>
      <c r="AP375" s="310"/>
      <c r="AQ375" s="310"/>
      <c r="AR375" s="310"/>
      <c r="AS375" s="310"/>
      <c r="AT375" s="310"/>
      <c r="AU375" s="310"/>
      <c r="AV375" s="310"/>
      <c r="AW375" s="310"/>
      <c r="AX375" s="310"/>
      <c r="AY375" s="310"/>
      <c r="AZ375" s="310"/>
      <c r="BA375" s="310"/>
      <c r="BB375" s="310"/>
      <c r="BC375" s="310"/>
      <c r="BD375" s="310"/>
      <c r="BE375" s="310"/>
      <c r="BF375" s="310"/>
      <c r="BG375" s="310"/>
      <c r="BH375" s="310"/>
      <c r="BI375" s="310"/>
      <c r="BJ375" s="310"/>
      <c r="BK375" s="310"/>
      <c r="BL375" s="310"/>
      <c r="BM375" s="310"/>
      <c r="BN375" s="310"/>
      <c r="BO375" s="310"/>
    </row>
    <row r="376" spans="20:67" s="10" customFormat="1" x14ac:dyDescent="0.2">
      <c r="T376" s="310"/>
      <c r="U376" s="310"/>
      <c r="V376" s="310"/>
      <c r="W376" s="310"/>
      <c r="X376" s="310"/>
      <c r="Y376" s="310"/>
      <c r="Z376" s="310"/>
      <c r="AA376" s="310"/>
      <c r="AB376" s="310"/>
      <c r="AC376" s="310"/>
      <c r="AD376" s="310"/>
      <c r="AE376" s="310"/>
      <c r="AF376" s="310"/>
      <c r="AG376" s="310"/>
      <c r="AH376" s="310"/>
      <c r="AI376" s="310"/>
      <c r="AJ376" s="310"/>
      <c r="AK376" s="310"/>
      <c r="AL376" s="310"/>
      <c r="AM376" s="310"/>
      <c r="AN376" s="310"/>
      <c r="AO376" s="310"/>
      <c r="AP376" s="310"/>
      <c r="AQ376" s="310"/>
      <c r="AR376" s="310"/>
      <c r="AS376" s="310"/>
      <c r="AT376" s="310"/>
      <c r="AU376" s="310"/>
      <c r="AV376" s="310"/>
      <c r="AW376" s="310"/>
      <c r="AX376" s="310"/>
      <c r="AY376" s="310"/>
      <c r="AZ376" s="310"/>
      <c r="BA376" s="310"/>
      <c r="BB376" s="310"/>
      <c r="BC376" s="310"/>
      <c r="BD376" s="310"/>
      <c r="BE376" s="310"/>
      <c r="BF376" s="310"/>
      <c r="BG376" s="310"/>
      <c r="BH376" s="310"/>
      <c r="BI376" s="310"/>
      <c r="BJ376" s="310"/>
      <c r="BK376" s="310"/>
      <c r="BL376" s="310"/>
      <c r="BM376" s="310"/>
      <c r="BN376" s="310"/>
      <c r="BO376" s="310"/>
    </row>
    <row r="377" spans="20:67" s="10" customFormat="1" x14ac:dyDescent="0.2">
      <c r="T377" s="310"/>
      <c r="U377" s="310"/>
      <c r="V377" s="310"/>
      <c r="W377" s="310"/>
      <c r="X377" s="310"/>
      <c r="Y377" s="310"/>
      <c r="Z377" s="310"/>
      <c r="AA377" s="310"/>
      <c r="AB377" s="310"/>
      <c r="AC377" s="310"/>
      <c r="AD377" s="310"/>
      <c r="AE377" s="310"/>
      <c r="AF377" s="310"/>
      <c r="AG377" s="310"/>
      <c r="AH377" s="310"/>
      <c r="AI377" s="310"/>
      <c r="AJ377" s="310"/>
      <c r="AK377" s="310"/>
      <c r="AL377" s="310"/>
      <c r="AM377" s="310"/>
      <c r="AN377" s="310"/>
      <c r="AO377" s="310"/>
      <c r="AP377" s="310"/>
      <c r="AQ377" s="310"/>
      <c r="AR377" s="310"/>
      <c r="AS377" s="310"/>
      <c r="AT377" s="310"/>
      <c r="AU377" s="310"/>
      <c r="AV377" s="310"/>
      <c r="AW377" s="310"/>
      <c r="AX377" s="310"/>
      <c r="AY377" s="310"/>
      <c r="AZ377" s="310"/>
      <c r="BA377" s="310"/>
      <c r="BB377" s="310"/>
      <c r="BC377" s="310"/>
      <c r="BD377" s="310"/>
      <c r="BE377" s="310"/>
      <c r="BF377" s="310"/>
      <c r="BG377" s="310"/>
      <c r="BH377" s="310"/>
      <c r="BI377" s="310"/>
      <c r="BJ377" s="310"/>
      <c r="BK377" s="310"/>
      <c r="BL377" s="310"/>
      <c r="BM377" s="310"/>
      <c r="BN377" s="310"/>
      <c r="BO377" s="310"/>
    </row>
    <row r="378" spans="20:67" s="10" customFormat="1" x14ac:dyDescent="0.2">
      <c r="T378" s="310"/>
      <c r="U378" s="310"/>
      <c r="V378" s="310"/>
      <c r="W378" s="310"/>
      <c r="X378" s="310"/>
      <c r="Y378" s="310"/>
      <c r="Z378" s="310"/>
      <c r="AA378" s="310"/>
      <c r="AB378" s="310"/>
      <c r="AC378" s="310"/>
      <c r="AD378" s="310"/>
      <c r="AE378" s="310"/>
      <c r="AF378" s="310"/>
      <c r="AG378" s="310"/>
      <c r="AH378" s="310"/>
      <c r="AI378" s="310"/>
      <c r="AJ378" s="310"/>
      <c r="AK378" s="310"/>
      <c r="AL378" s="310"/>
      <c r="AM378" s="310"/>
      <c r="AN378" s="310"/>
      <c r="AO378" s="310"/>
      <c r="AP378" s="310"/>
      <c r="AQ378" s="310"/>
      <c r="AR378" s="310"/>
      <c r="AS378" s="310"/>
      <c r="AT378" s="310"/>
      <c r="AU378" s="310"/>
      <c r="AV378" s="310"/>
      <c r="AW378" s="310"/>
      <c r="AX378" s="310"/>
      <c r="AY378" s="310"/>
      <c r="AZ378" s="310"/>
      <c r="BA378" s="310"/>
      <c r="BB378" s="310"/>
      <c r="BC378" s="310"/>
      <c r="BD378" s="310"/>
      <c r="BE378" s="310"/>
      <c r="BF378" s="310"/>
      <c r="BG378" s="310"/>
      <c r="BH378" s="310"/>
      <c r="BI378" s="310"/>
      <c r="BJ378" s="310"/>
      <c r="BK378" s="310"/>
      <c r="BL378" s="310"/>
      <c r="BM378" s="310"/>
      <c r="BN378" s="310"/>
      <c r="BO378" s="310"/>
    </row>
    <row r="379" spans="20:67" s="10" customFormat="1" x14ac:dyDescent="0.2">
      <c r="T379" s="310"/>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T379" s="310"/>
      <c r="AU379" s="310"/>
      <c r="AV379" s="310"/>
      <c r="AW379" s="310"/>
      <c r="AX379" s="310"/>
      <c r="AY379" s="310"/>
      <c r="AZ379" s="310"/>
      <c r="BA379" s="310"/>
      <c r="BB379" s="310"/>
      <c r="BC379" s="310"/>
      <c r="BD379" s="310"/>
      <c r="BE379" s="310"/>
      <c r="BF379" s="310"/>
      <c r="BG379" s="310"/>
      <c r="BH379" s="310"/>
      <c r="BI379" s="310"/>
      <c r="BJ379" s="310"/>
      <c r="BK379" s="310"/>
      <c r="BL379" s="310"/>
      <c r="BM379" s="310"/>
      <c r="BN379" s="310"/>
      <c r="BO379" s="310"/>
    </row>
    <row r="380" spans="20:67" s="10" customFormat="1" x14ac:dyDescent="0.2">
      <c r="T380" s="310"/>
      <c r="U380" s="310"/>
      <c r="V380" s="310"/>
      <c r="W380" s="310"/>
      <c r="X380" s="310"/>
      <c r="Y380" s="310"/>
      <c r="Z380" s="310"/>
      <c r="AA380" s="310"/>
      <c r="AB380" s="310"/>
      <c r="AC380" s="310"/>
      <c r="AD380" s="310"/>
      <c r="AE380" s="310"/>
      <c r="AF380" s="310"/>
      <c r="AG380" s="310"/>
      <c r="AH380" s="310"/>
      <c r="AI380" s="310"/>
      <c r="AJ380" s="310"/>
      <c r="AK380" s="310"/>
      <c r="AL380" s="310"/>
      <c r="AM380" s="310"/>
      <c r="AN380" s="310"/>
      <c r="AO380" s="310"/>
      <c r="AP380" s="310"/>
      <c r="AQ380" s="310"/>
      <c r="AR380" s="310"/>
      <c r="AS380" s="310"/>
      <c r="AT380" s="310"/>
      <c r="AU380" s="310"/>
      <c r="AV380" s="310"/>
      <c r="AW380" s="310"/>
      <c r="AX380" s="310"/>
      <c r="AY380" s="310"/>
      <c r="AZ380" s="310"/>
      <c r="BA380" s="310"/>
      <c r="BB380" s="310"/>
      <c r="BC380" s="310"/>
      <c r="BD380" s="310"/>
      <c r="BE380" s="310"/>
      <c r="BF380" s="310"/>
      <c r="BG380" s="310"/>
      <c r="BH380" s="310"/>
      <c r="BI380" s="310"/>
      <c r="BJ380" s="310"/>
      <c r="BK380" s="310"/>
      <c r="BL380" s="310"/>
      <c r="BM380" s="310"/>
      <c r="BN380" s="310"/>
      <c r="BO380" s="310"/>
    </row>
    <row r="381" spans="20:67" s="10" customFormat="1" x14ac:dyDescent="0.2">
      <c r="T381" s="310"/>
      <c r="U381" s="310"/>
      <c r="V381" s="310"/>
      <c r="W381" s="310"/>
      <c r="X381" s="310"/>
      <c r="Y381" s="310"/>
      <c r="Z381" s="310"/>
      <c r="AA381" s="310"/>
      <c r="AB381" s="310"/>
      <c r="AC381" s="310"/>
      <c r="AD381" s="310"/>
      <c r="AE381" s="310"/>
      <c r="AF381" s="310"/>
      <c r="AG381" s="310"/>
      <c r="AH381" s="310"/>
      <c r="AI381" s="310"/>
      <c r="AJ381" s="310"/>
      <c r="AK381" s="310"/>
      <c r="AL381" s="310"/>
      <c r="AM381" s="310"/>
      <c r="AN381" s="310"/>
      <c r="AO381" s="310"/>
      <c r="AP381" s="310"/>
      <c r="AQ381" s="310"/>
      <c r="AR381" s="310"/>
      <c r="AS381" s="310"/>
      <c r="AT381" s="310"/>
      <c r="AU381" s="310"/>
      <c r="AV381" s="310"/>
      <c r="AW381" s="310"/>
      <c r="AX381" s="310"/>
      <c r="AY381" s="310"/>
      <c r="AZ381" s="310"/>
      <c r="BA381" s="310"/>
      <c r="BB381" s="310"/>
      <c r="BC381" s="310"/>
      <c r="BD381" s="310"/>
      <c r="BE381" s="310"/>
      <c r="BF381" s="310"/>
      <c r="BG381" s="310"/>
      <c r="BH381" s="310"/>
      <c r="BI381" s="310"/>
      <c r="BJ381" s="310"/>
      <c r="BK381" s="310"/>
      <c r="BL381" s="310"/>
      <c r="BM381" s="310"/>
      <c r="BN381" s="310"/>
      <c r="BO381" s="310"/>
    </row>
    <row r="382" spans="20:67" s="10" customFormat="1" x14ac:dyDescent="0.2">
      <c r="T382" s="310"/>
      <c r="U382" s="310"/>
      <c r="V382" s="310"/>
      <c r="W382" s="310"/>
      <c r="X382" s="310"/>
      <c r="Y382" s="310"/>
      <c r="Z382" s="310"/>
      <c r="AA382" s="310"/>
      <c r="AB382" s="310"/>
      <c r="AC382" s="310"/>
      <c r="AD382" s="310"/>
      <c r="AE382" s="310"/>
      <c r="AF382" s="310"/>
      <c r="AG382" s="310"/>
      <c r="AH382" s="310"/>
      <c r="AI382" s="310"/>
      <c r="AJ382" s="310"/>
      <c r="AK382" s="310"/>
      <c r="AL382" s="310"/>
      <c r="AM382" s="310"/>
      <c r="AN382" s="310"/>
      <c r="AO382" s="310"/>
      <c r="AP382" s="310"/>
      <c r="AQ382" s="310"/>
      <c r="AR382" s="310"/>
      <c r="AS382" s="310"/>
      <c r="AT382" s="310"/>
      <c r="AU382" s="310"/>
      <c r="AV382" s="310"/>
      <c r="AW382" s="310"/>
      <c r="AX382" s="310"/>
      <c r="AY382" s="310"/>
      <c r="AZ382" s="310"/>
      <c r="BA382" s="310"/>
      <c r="BB382" s="310"/>
      <c r="BC382" s="310"/>
      <c r="BD382" s="310"/>
      <c r="BE382" s="310"/>
      <c r="BF382" s="310"/>
      <c r="BG382" s="310"/>
      <c r="BH382" s="310"/>
      <c r="BI382" s="310"/>
      <c r="BJ382" s="310"/>
      <c r="BK382" s="310"/>
      <c r="BL382" s="310"/>
      <c r="BM382" s="310"/>
      <c r="BN382" s="310"/>
      <c r="BO382" s="310"/>
    </row>
    <row r="383" spans="20:67" s="10" customFormat="1" x14ac:dyDescent="0.2">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c r="BG383" s="310"/>
      <c r="BH383" s="310"/>
      <c r="BI383" s="310"/>
      <c r="BJ383" s="310"/>
      <c r="BK383" s="310"/>
      <c r="BL383" s="310"/>
      <c r="BM383" s="310"/>
      <c r="BN383" s="310"/>
      <c r="BO383" s="310"/>
    </row>
    <row r="384" spans="20:67" s="10" customFormat="1" x14ac:dyDescent="0.2">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row>
    <row r="385" spans="20:67" s="10" customFormat="1" x14ac:dyDescent="0.2">
      <c r="T385" s="310"/>
      <c r="U385" s="310"/>
      <c r="V385" s="310"/>
      <c r="W385" s="310"/>
      <c r="X385" s="310"/>
      <c r="Y385" s="310"/>
      <c r="Z385" s="310"/>
      <c r="AA385" s="310"/>
      <c r="AB385" s="310"/>
      <c r="AC385" s="310"/>
      <c r="AD385" s="310"/>
      <c r="AE385" s="310"/>
      <c r="AF385" s="310"/>
      <c r="AG385" s="310"/>
      <c r="AH385" s="310"/>
      <c r="AI385" s="310"/>
      <c r="AJ385" s="310"/>
      <c r="AK385" s="310"/>
      <c r="AL385" s="310"/>
      <c r="AM385" s="310"/>
      <c r="AN385" s="310"/>
      <c r="AO385" s="310"/>
      <c r="AP385" s="310"/>
      <c r="AQ385" s="310"/>
      <c r="AR385" s="310"/>
      <c r="AS385" s="310"/>
      <c r="AT385" s="310"/>
      <c r="AU385" s="310"/>
      <c r="AV385" s="310"/>
      <c r="AW385" s="310"/>
      <c r="AX385" s="310"/>
      <c r="AY385" s="310"/>
      <c r="AZ385" s="310"/>
      <c r="BA385" s="310"/>
      <c r="BB385" s="310"/>
      <c r="BC385" s="310"/>
      <c r="BD385" s="310"/>
      <c r="BE385" s="310"/>
      <c r="BF385" s="310"/>
      <c r="BG385" s="310"/>
      <c r="BH385" s="310"/>
      <c r="BI385" s="310"/>
      <c r="BJ385" s="310"/>
      <c r="BK385" s="310"/>
      <c r="BL385" s="310"/>
      <c r="BM385" s="310"/>
      <c r="BN385" s="310"/>
      <c r="BO385" s="310"/>
    </row>
    <row r="386" spans="20:67" s="10" customFormat="1" x14ac:dyDescent="0.2">
      <c r="T386" s="310"/>
      <c r="U386" s="310"/>
      <c r="V386" s="310"/>
      <c r="W386" s="310"/>
      <c r="X386" s="310"/>
      <c r="Y386" s="310"/>
      <c r="Z386" s="310"/>
      <c r="AA386" s="310"/>
      <c r="AB386" s="310"/>
      <c r="AC386" s="310"/>
      <c r="AD386" s="310"/>
      <c r="AE386" s="310"/>
      <c r="AF386" s="310"/>
      <c r="AG386" s="310"/>
      <c r="AH386" s="310"/>
      <c r="AI386" s="310"/>
      <c r="AJ386" s="310"/>
      <c r="AK386" s="310"/>
      <c r="AL386" s="310"/>
      <c r="AM386" s="310"/>
      <c r="AN386" s="310"/>
      <c r="AO386" s="310"/>
      <c r="AP386" s="310"/>
      <c r="AQ386" s="310"/>
      <c r="AR386" s="310"/>
      <c r="AS386" s="310"/>
      <c r="AT386" s="310"/>
      <c r="AU386" s="310"/>
      <c r="AV386" s="310"/>
      <c r="AW386" s="310"/>
      <c r="AX386" s="310"/>
      <c r="AY386" s="310"/>
      <c r="AZ386" s="310"/>
      <c r="BA386" s="310"/>
      <c r="BB386" s="310"/>
      <c r="BC386" s="310"/>
      <c r="BD386" s="310"/>
      <c r="BE386" s="310"/>
      <c r="BF386" s="310"/>
      <c r="BG386" s="310"/>
      <c r="BH386" s="310"/>
      <c r="BI386" s="310"/>
      <c r="BJ386" s="310"/>
      <c r="BK386" s="310"/>
      <c r="BL386" s="310"/>
      <c r="BM386" s="310"/>
      <c r="BN386" s="310"/>
      <c r="BO386" s="310"/>
    </row>
    <row r="387" spans="20:67" s="10" customFormat="1" x14ac:dyDescent="0.2">
      <c r="T387" s="310"/>
      <c r="U387" s="310"/>
      <c r="V387" s="310"/>
      <c r="W387" s="310"/>
      <c r="X387" s="310"/>
      <c r="Y387" s="310"/>
      <c r="Z387" s="310"/>
      <c r="AA387" s="310"/>
      <c r="AB387" s="310"/>
      <c r="AC387" s="310"/>
      <c r="AD387" s="310"/>
      <c r="AE387" s="310"/>
      <c r="AF387" s="310"/>
      <c r="AG387" s="310"/>
      <c r="AH387" s="310"/>
      <c r="AI387" s="310"/>
      <c r="AJ387" s="310"/>
      <c r="AK387" s="310"/>
      <c r="AL387" s="310"/>
      <c r="AM387" s="310"/>
      <c r="AN387" s="310"/>
      <c r="AO387" s="310"/>
      <c r="AP387" s="310"/>
      <c r="AQ387" s="310"/>
      <c r="AR387" s="310"/>
      <c r="AS387" s="310"/>
      <c r="AT387" s="310"/>
      <c r="AU387" s="310"/>
      <c r="AV387" s="310"/>
      <c r="AW387" s="310"/>
      <c r="AX387" s="310"/>
      <c r="AY387" s="310"/>
      <c r="AZ387" s="310"/>
      <c r="BA387" s="310"/>
      <c r="BB387" s="310"/>
      <c r="BC387" s="310"/>
      <c r="BD387" s="310"/>
      <c r="BE387" s="310"/>
      <c r="BF387" s="310"/>
      <c r="BG387" s="310"/>
      <c r="BH387" s="310"/>
      <c r="BI387" s="310"/>
      <c r="BJ387" s="310"/>
      <c r="BK387" s="310"/>
      <c r="BL387" s="310"/>
      <c r="BM387" s="310"/>
      <c r="BN387" s="310"/>
      <c r="BO387" s="310"/>
    </row>
    <row r="388" spans="20:67" s="10" customFormat="1" x14ac:dyDescent="0.2">
      <c r="T388" s="310"/>
      <c r="U388" s="310"/>
      <c r="V388" s="310"/>
      <c r="W388" s="310"/>
      <c r="X388" s="310"/>
      <c r="Y388" s="310"/>
      <c r="Z388" s="310"/>
      <c r="AA388" s="310"/>
      <c r="AB388" s="310"/>
      <c r="AC388" s="310"/>
      <c r="AD388" s="310"/>
      <c r="AE388" s="310"/>
      <c r="AF388" s="310"/>
      <c r="AG388" s="310"/>
      <c r="AH388" s="310"/>
      <c r="AI388" s="310"/>
      <c r="AJ388" s="310"/>
      <c r="AK388" s="310"/>
      <c r="AL388" s="310"/>
      <c r="AM388" s="310"/>
      <c r="AN388" s="310"/>
      <c r="AO388" s="310"/>
      <c r="AP388" s="310"/>
      <c r="AQ388" s="310"/>
      <c r="AR388" s="310"/>
      <c r="AS388" s="310"/>
      <c r="AT388" s="310"/>
      <c r="AU388" s="310"/>
      <c r="AV388" s="310"/>
      <c r="AW388" s="310"/>
      <c r="AX388" s="310"/>
      <c r="AY388" s="310"/>
      <c r="AZ388" s="310"/>
      <c r="BA388" s="310"/>
      <c r="BB388" s="310"/>
      <c r="BC388" s="310"/>
      <c r="BD388" s="310"/>
      <c r="BE388" s="310"/>
      <c r="BF388" s="310"/>
      <c r="BG388" s="310"/>
      <c r="BH388" s="310"/>
      <c r="BI388" s="310"/>
      <c r="BJ388" s="310"/>
      <c r="BK388" s="310"/>
      <c r="BL388" s="310"/>
      <c r="BM388" s="310"/>
      <c r="BN388" s="310"/>
      <c r="BO388" s="310"/>
    </row>
    <row r="389" spans="20:67" s="10" customFormat="1" x14ac:dyDescent="0.2">
      <c r="T389" s="310"/>
      <c r="U389" s="310"/>
      <c r="V389" s="310"/>
      <c r="W389" s="310"/>
      <c r="X389" s="310"/>
      <c r="Y389" s="310"/>
      <c r="Z389" s="310"/>
      <c r="AA389" s="310"/>
      <c r="AB389" s="310"/>
      <c r="AC389" s="310"/>
      <c r="AD389" s="310"/>
      <c r="AE389" s="310"/>
      <c r="AF389" s="310"/>
      <c r="AG389" s="310"/>
      <c r="AH389" s="310"/>
      <c r="AI389" s="310"/>
      <c r="AJ389" s="310"/>
      <c r="AK389" s="310"/>
      <c r="AL389" s="310"/>
      <c r="AM389" s="310"/>
      <c r="AN389" s="310"/>
      <c r="AO389" s="310"/>
      <c r="AP389" s="310"/>
      <c r="AQ389" s="310"/>
      <c r="AR389" s="310"/>
      <c r="AS389" s="310"/>
      <c r="AT389" s="310"/>
      <c r="AU389" s="310"/>
      <c r="AV389" s="310"/>
      <c r="AW389" s="310"/>
      <c r="AX389" s="310"/>
      <c r="AY389" s="310"/>
      <c r="AZ389" s="310"/>
      <c r="BA389" s="310"/>
      <c r="BB389" s="310"/>
      <c r="BC389" s="310"/>
      <c r="BD389" s="310"/>
      <c r="BE389" s="310"/>
      <c r="BF389" s="310"/>
      <c r="BG389" s="310"/>
      <c r="BH389" s="310"/>
      <c r="BI389" s="310"/>
      <c r="BJ389" s="310"/>
      <c r="BK389" s="310"/>
      <c r="BL389" s="310"/>
      <c r="BM389" s="310"/>
      <c r="BN389" s="310"/>
      <c r="BO389" s="310"/>
    </row>
    <row r="390" spans="20:67" s="10" customFormat="1" x14ac:dyDescent="0.2">
      <c r="T390" s="310"/>
      <c r="U390" s="310"/>
      <c r="V390" s="310"/>
      <c r="W390" s="310"/>
      <c r="X390" s="310"/>
      <c r="Y390" s="310"/>
      <c r="Z390" s="310"/>
      <c r="AA390" s="310"/>
      <c r="AB390" s="310"/>
      <c r="AC390" s="310"/>
      <c r="AD390" s="310"/>
      <c r="AE390" s="310"/>
      <c r="AF390" s="310"/>
      <c r="AG390" s="310"/>
      <c r="AH390" s="310"/>
      <c r="AI390" s="310"/>
      <c r="AJ390" s="310"/>
      <c r="AK390" s="310"/>
      <c r="AL390" s="310"/>
      <c r="AM390" s="310"/>
      <c r="AN390" s="310"/>
      <c r="AO390" s="310"/>
      <c r="AP390" s="310"/>
      <c r="AQ390" s="310"/>
      <c r="AR390" s="310"/>
      <c r="AS390" s="310"/>
      <c r="AT390" s="310"/>
      <c r="AU390" s="310"/>
      <c r="AV390" s="310"/>
      <c r="AW390" s="310"/>
      <c r="AX390" s="310"/>
      <c r="AY390" s="310"/>
      <c r="AZ390" s="310"/>
      <c r="BA390" s="310"/>
      <c r="BB390" s="310"/>
      <c r="BC390" s="310"/>
      <c r="BD390" s="310"/>
      <c r="BE390" s="310"/>
      <c r="BF390" s="310"/>
      <c r="BG390" s="310"/>
      <c r="BH390" s="310"/>
      <c r="BI390" s="310"/>
      <c r="BJ390" s="310"/>
      <c r="BK390" s="310"/>
      <c r="BL390" s="310"/>
      <c r="BM390" s="310"/>
      <c r="BN390" s="310"/>
      <c r="BO390" s="310"/>
    </row>
    <row r="391" spans="20:67" s="10" customFormat="1" x14ac:dyDescent="0.2">
      <c r="T391" s="310"/>
      <c r="U391" s="310"/>
      <c r="V391" s="310"/>
      <c r="W391" s="310"/>
      <c r="X391" s="310"/>
      <c r="Y391" s="310"/>
      <c r="Z391" s="310"/>
      <c r="AA391" s="310"/>
      <c r="AB391" s="310"/>
      <c r="AC391" s="310"/>
      <c r="AD391" s="310"/>
      <c r="AE391" s="310"/>
      <c r="AF391" s="310"/>
      <c r="AG391" s="310"/>
      <c r="AH391" s="310"/>
      <c r="AI391" s="310"/>
      <c r="AJ391" s="310"/>
      <c r="AK391" s="310"/>
      <c r="AL391" s="310"/>
      <c r="AM391" s="310"/>
      <c r="AN391" s="310"/>
      <c r="AO391" s="310"/>
      <c r="AP391" s="310"/>
      <c r="AQ391" s="310"/>
      <c r="AR391" s="310"/>
      <c r="AS391" s="310"/>
      <c r="AT391" s="310"/>
      <c r="AU391" s="310"/>
      <c r="AV391" s="310"/>
      <c r="AW391" s="310"/>
      <c r="AX391" s="310"/>
      <c r="AY391" s="310"/>
      <c r="AZ391" s="310"/>
      <c r="BA391" s="310"/>
      <c r="BB391" s="310"/>
      <c r="BC391" s="310"/>
      <c r="BD391" s="310"/>
      <c r="BE391" s="310"/>
      <c r="BF391" s="310"/>
      <c r="BG391" s="310"/>
      <c r="BH391" s="310"/>
      <c r="BI391" s="310"/>
      <c r="BJ391" s="310"/>
      <c r="BK391" s="310"/>
      <c r="BL391" s="310"/>
      <c r="BM391" s="310"/>
      <c r="BN391" s="310"/>
      <c r="BO391" s="310"/>
    </row>
    <row r="392" spans="20:67" s="10" customFormat="1" x14ac:dyDescent="0.2">
      <c r="T392" s="310"/>
      <c r="U392" s="310"/>
      <c r="V392" s="310"/>
      <c r="W392" s="310"/>
      <c r="X392" s="310"/>
      <c r="Y392" s="310"/>
      <c r="Z392" s="310"/>
      <c r="AA392" s="310"/>
      <c r="AB392" s="310"/>
      <c r="AC392" s="310"/>
      <c r="AD392" s="310"/>
      <c r="AE392" s="310"/>
      <c r="AF392" s="310"/>
      <c r="AG392" s="310"/>
      <c r="AH392" s="310"/>
      <c r="AI392" s="310"/>
      <c r="AJ392" s="310"/>
      <c r="AK392" s="310"/>
      <c r="AL392" s="310"/>
      <c r="AM392" s="310"/>
      <c r="AN392" s="310"/>
      <c r="AO392" s="310"/>
      <c r="AP392" s="310"/>
      <c r="AQ392" s="310"/>
      <c r="AR392" s="310"/>
      <c r="AS392" s="310"/>
      <c r="AT392" s="310"/>
      <c r="AU392" s="310"/>
      <c r="AV392" s="310"/>
      <c r="AW392" s="310"/>
      <c r="AX392" s="310"/>
      <c r="AY392" s="310"/>
      <c r="AZ392" s="310"/>
      <c r="BA392" s="310"/>
      <c r="BB392" s="310"/>
      <c r="BC392" s="310"/>
      <c r="BD392" s="310"/>
      <c r="BE392" s="310"/>
      <c r="BF392" s="310"/>
      <c r="BG392" s="310"/>
      <c r="BH392" s="310"/>
      <c r="BI392" s="310"/>
      <c r="BJ392" s="310"/>
      <c r="BK392" s="310"/>
      <c r="BL392" s="310"/>
      <c r="BM392" s="310"/>
      <c r="BN392" s="310"/>
      <c r="BO392" s="310"/>
    </row>
    <row r="393" spans="20:67" s="10" customFormat="1" x14ac:dyDescent="0.2">
      <c r="T393" s="310"/>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c r="AY393" s="310"/>
      <c r="AZ393" s="310"/>
      <c r="BA393" s="310"/>
      <c r="BB393" s="310"/>
      <c r="BC393" s="310"/>
      <c r="BD393" s="310"/>
      <c r="BE393" s="310"/>
      <c r="BF393" s="310"/>
      <c r="BG393" s="310"/>
      <c r="BH393" s="310"/>
      <c r="BI393" s="310"/>
      <c r="BJ393" s="310"/>
      <c r="BK393" s="310"/>
      <c r="BL393" s="310"/>
      <c r="BM393" s="310"/>
      <c r="BN393" s="310"/>
      <c r="BO393" s="310"/>
    </row>
    <row r="394" spans="20:67" s="10" customFormat="1" x14ac:dyDescent="0.2">
      <c r="T394" s="310"/>
      <c r="U394" s="310"/>
      <c r="V394" s="310"/>
      <c r="W394" s="310"/>
      <c r="X394" s="310"/>
      <c r="Y394" s="310"/>
      <c r="Z394" s="310"/>
      <c r="AA394" s="310"/>
      <c r="AB394" s="310"/>
      <c r="AC394" s="310"/>
      <c r="AD394" s="310"/>
      <c r="AE394" s="310"/>
      <c r="AF394" s="310"/>
      <c r="AG394" s="310"/>
      <c r="AH394" s="310"/>
      <c r="AI394" s="310"/>
      <c r="AJ394" s="310"/>
      <c r="AK394" s="310"/>
      <c r="AL394" s="310"/>
      <c r="AM394" s="310"/>
      <c r="AN394" s="310"/>
      <c r="AO394" s="310"/>
      <c r="AP394" s="310"/>
      <c r="AQ394" s="310"/>
      <c r="AR394" s="310"/>
      <c r="AS394" s="310"/>
      <c r="AT394" s="310"/>
      <c r="AU394" s="310"/>
      <c r="AV394" s="310"/>
      <c r="AW394" s="310"/>
      <c r="AX394" s="310"/>
      <c r="AY394" s="310"/>
      <c r="AZ394" s="310"/>
      <c r="BA394" s="310"/>
      <c r="BB394" s="310"/>
      <c r="BC394" s="310"/>
      <c r="BD394" s="310"/>
      <c r="BE394" s="310"/>
      <c r="BF394" s="310"/>
      <c r="BG394" s="310"/>
      <c r="BH394" s="310"/>
      <c r="BI394" s="310"/>
      <c r="BJ394" s="310"/>
      <c r="BK394" s="310"/>
      <c r="BL394" s="310"/>
      <c r="BM394" s="310"/>
      <c r="BN394" s="310"/>
      <c r="BO394" s="310"/>
    </row>
    <row r="395" spans="20:67" s="10" customFormat="1" x14ac:dyDescent="0.2">
      <c r="T395" s="310"/>
      <c r="U395" s="310"/>
      <c r="V395" s="310"/>
      <c r="W395" s="310"/>
      <c r="X395" s="310"/>
      <c r="Y395" s="310"/>
      <c r="Z395" s="310"/>
      <c r="AA395" s="310"/>
      <c r="AB395" s="310"/>
      <c r="AC395" s="310"/>
      <c r="AD395" s="310"/>
      <c r="AE395" s="310"/>
      <c r="AF395" s="310"/>
      <c r="AG395" s="310"/>
      <c r="AH395" s="310"/>
      <c r="AI395" s="310"/>
      <c r="AJ395" s="310"/>
      <c r="AK395" s="310"/>
      <c r="AL395" s="310"/>
      <c r="AM395" s="310"/>
      <c r="AN395" s="310"/>
      <c r="AO395" s="310"/>
      <c r="AP395" s="310"/>
      <c r="AQ395" s="310"/>
      <c r="AR395" s="310"/>
      <c r="AS395" s="310"/>
      <c r="AT395" s="310"/>
      <c r="AU395" s="310"/>
      <c r="AV395" s="310"/>
      <c r="AW395" s="310"/>
      <c r="AX395" s="310"/>
      <c r="AY395" s="310"/>
      <c r="AZ395" s="310"/>
      <c r="BA395" s="310"/>
      <c r="BB395" s="310"/>
      <c r="BC395" s="310"/>
      <c r="BD395" s="310"/>
      <c r="BE395" s="310"/>
      <c r="BF395" s="310"/>
      <c r="BG395" s="310"/>
      <c r="BH395" s="310"/>
      <c r="BI395" s="310"/>
      <c r="BJ395" s="310"/>
      <c r="BK395" s="310"/>
      <c r="BL395" s="310"/>
      <c r="BM395" s="310"/>
      <c r="BN395" s="310"/>
      <c r="BO395" s="310"/>
    </row>
    <row r="396" spans="20:67" s="10" customFormat="1" x14ac:dyDescent="0.2">
      <c r="T396" s="310"/>
      <c r="U396" s="310"/>
      <c r="V396" s="310"/>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c r="AV396" s="310"/>
      <c r="AW396" s="310"/>
      <c r="AX396" s="310"/>
      <c r="AY396" s="310"/>
      <c r="AZ396" s="310"/>
      <c r="BA396" s="310"/>
      <c r="BB396" s="310"/>
      <c r="BC396" s="310"/>
      <c r="BD396" s="310"/>
      <c r="BE396" s="310"/>
      <c r="BF396" s="310"/>
      <c r="BG396" s="310"/>
      <c r="BH396" s="310"/>
      <c r="BI396" s="310"/>
      <c r="BJ396" s="310"/>
      <c r="BK396" s="310"/>
      <c r="BL396" s="310"/>
      <c r="BM396" s="310"/>
      <c r="BN396" s="310"/>
      <c r="BO396" s="310"/>
    </row>
    <row r="397" spans="20:67" s="10" customFormat="1" x14ac:dyDescent="0.2">
      <c r="T397" s="310"/>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c r="AV397" s="310"/>
      <c r="AW397" s="310"/>
      <c r="AX397" s="310"/>
      <c r="AY397" s="310"/>
      <c r="AZ397" s="310"/>
      <c r="BA397" s="310"/>
      <c r="BB397" s="310"/>
      <c r="BC397" s="310"/>
      <c r="BD397" s="310"/>
      <c r="BE397" s="310"/>
      <c r="BF397" s="310"/>
      <c r="BG397" s="310"/>
      <c r="BH397" s="310"/>
      <c r="BI397" s="310"/>
      <c r="BJ397" s="310"/>
      <c r="BK397" s="310"/>
      <c r="BL397" s="310"/>
      <c r="BM397" s="310"/>
      <c r="BN397" s="310"/>
      <c r="BO397" s="310"/>
    </row>
    <row r="398" spans="20:67" s="10" customFormat="1" x14ac:dyDescent="0.2">
      <c r="T398" s="310"/>
      <c r="U398" s="310"/>
      <c r="V398" s="310"/>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310"/>
      <c r="AR398" s="310"/>
      <c r="AS398" s="310"/>
      <c r="AT398" s="310"/>
      <c r="AU398" s="310"/>
      <c r="AV398" s="310"/>
      <c r="AW398" s="310"/>
      <c r="AX398" s="310"/>
      <c r="AY398" s="310"/>
      <c r="AZ398" s="310"/>
      <c r="BA398" s="310"/>
      <c r="BB398" s="310"/>
      <c r="BC398" s="310"/>
      <c r="BD398" s="310"/>
      <c r="BE398" s="310"/>
      <c r="BF398" s="310"/>
      <c r="BG398" s="310"/>
      <c r="BH398" s="310"/>
      <c r="BI398" s="310"/>
      <c r="BJ398" s="310"/>
      <c r="BK398" s="310"/>
      <c r="BL398" s="310"/>
      <c r="BM398" s="310"/>
      <c r="BN398" s="310"/>
      <c r="BO398" s="310"/>
    </row>
    <row r="399" spans="20:67" s="10" customFormat="1" x14ac:dyDescent="0.2">
      <c r="T399" s="310"/>
      <c r="U399" s="310"/>
      <c r="V399" s="310"/>
      <c r="W399" s="310"/>
      <c r="X399" s="310"/>
      <c r="Y399" s="310"/>
      <c r="Z399" s="310"/>
      <c r="AA399" s="310"/>
      <c r="AB399" s="310"/>
      <c r="AC399" s="310"/>
      <c r="AD399" s="310"/>
      <c r="AE399" s="310"/>
      <c r="AF399" s="310"/>
      <c r="AG399" s="310"/>
      <c r="AH399" s="310"/>
      <c r="AI399" s="310"/>
      <c r="AJ399" s="310"/>
      <c r="AK399" s="310"/>
      <c r="AL399" s="310"/>
      <c r="AM399" s="310"/>
      <c r="AN399" s="310"/>
      <c r="AO399" s="310"/>
      <c r="AP399" s="310"/>
      <c r="AQ399" s="310"/>
      <c r="AR399" s="310"/>
      <c r="AS399" s="310"/>
      <c r="AT399" s="310"/>
      <c r="AU399" s="310"/>
      <c r="AV399" s="310"/>
      <c r="AW399" s="310"/>
      <c r="AX399" s="310"/>
      <c r="AY399" s="310"/>
      <c r="AZ399" s="310"/>
      <c r="BA399" s="310"/>
      <c r="BB399" s="310"/>
      <c r="BC399" s="310"/>
      <c r="BD399" s="310"/>
      <c r="BE399" s="310"/>
      <c r="BF399" s="310"/>
      <c r="BG399" s="310"/>
      <c r="BH399" s="310"/>
      <c r="BI399" s="310"/>
      <c r="BJ399" s="310"/>
      <c r="BK399" s="310"/>
      <c r="BL399" s="310"/>
      <c r="BM399" s="310"/>
      <c r="BN399" s="310"/>
      <c r="BO399" s="310"/>
    </row>
    <row r="400" spans="20:67" s="10" customFormat="1" x14ac:dyDescent="0.2">
      <c r="T400" s="310"/>
      <c r="U400" s="310"/>
      <c r="V400" s="310"/>
      <c r="W400" s="310"/>
      <c r="X400" s="310"/>
      <c r="Y400" s="310"/>
      <c r="Z400" s="310"/>
      <c r="AA400" s="310"/>
      <c r="AB400" s="310"/>
      <c r="AC400" s="310"/>
      <c r="AD400" s="310"/>
      <c r="AE400" s="310"/>
      <c r="AF400" s="310"/>
      <c r="AG400" s="310"/>
      <c r="AH400" s="310"/>
      <c r="AI400" s="310"/>
      <c r="AJ400" s="310"/>
      <c r="AK400" s="310"/>
      <c r="AL400" s="310"/>
      <c r="AM400" s="310"/>
      <c r="AN400" s="310"/>
      <c r="AO400" s="310"/>
      <c r="AP400" s="310"/>
      <c r="AQ400" s="310"/>
      <c r="AR400" s="310"/>
      <c r="AS400" s="310"/>
      <c r="AT400" s="310"/>
      <c r="AU400" s="310"/>
      <c r="AV400" s="310"/>
      <c r="AW400" s="310"/>
      <c r="AX400" s="310"/>
      <c r="AY400" s="310"/>
      <c r="AZ400" s="310"/>
      <c r="BA400" s="310"/>
      <c r="BB400" s="310"/>
      <c r="BC400" s="310"/>
      <c r="BD400" s="310"/>
      <c r="BE400" s="310"/>
      <c r="BF400" s="310"/>
      <c r="BG400" s="310"/>
      <c r="BH400" s="310"/>
      <c r="BI400" s="310"/>
      <c r="BJ400" s="310"/>
      <c r="BK400" s="310"/>
      <c r="BL400" s="310"/>
      <c r="BM400" s="310"/>
      <c r="BN400" s="310"/>
      <c r="BO400" s="310"/>
    </row>
    <row r="401" spans="20:67" s="10" customFormat="1" x14ac:dyDescent="0.2">
      <c r="T401" s="310"/>
      <c r="U401" s="310"/>
      <c r="V401" s="310"/>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310"/>
      <c r="AR401" s="310"/>
      <c r="AS401" s="310"/>
      <c r="AT401" s="310"/>
      <c r="AU401" s="310"/>
      <c r="AV401" s="310"/>
      <c r="AW401" s="310"/>
      <c r="AX401" s="310"/>
      <c r="AY401" s="310"/>
      <c r="AZ401" s="310"/>
      <c r="BA401" s="310"/>
      <c r="BB401" s="310"/>
      <c r="BC401" s="310"/>
      <c r="BD401" s="310"/>
      <c r="BE401" s="310"/>
      <c r="BF401" s="310"/>
      <c r="BG401" s="310"/>
      <c r="BH401" s="310"/>
      <c r="BI401" s="310"/>
      <c r="BJ401" s="310"/>
      <c r="BK401" s="310"/>
      <c r="BL401" s="310"/>
      <c r="BM401" s="310"/>
      <c r="BN401" s="310"/>
      <c r="BO401" s="310"/>
    </row>
    <row r="402" spans="20:67" s="10" customFormat="1" x14ac:dyDescent="0.2">
      <c r="T402" s="310"/>
      <c r="U402" s="310"/>
      <c r="V402" s="310"/>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310"/>
      <c r="AR402" s="310"/>
      <c r="AS402" s="310"/>
      <c r="AT402" s="310"/>
      <c r="AU402" s="310"/>
      <c r="AV402" s="310"/>
      <c r="AW402" s="310"/>
      <c r="AX402" s="310"/>
      <c r="AY402" s="310"/>
      <c r="AZ402" s="310"/>
      <c r="BA402" s="310"/>
      <c r="BB402" s="310"/>
      <c r="BC402" s="310"/>
      <c r="BD402" s="310"/>
      <c r="BE402" s="310"/>
      <c r="BF402" s="310"/>
      <c r="BG402" s="310"/>
      <c r="BH402" s="310"/>
      <c r="BI402" s="310"/>
      <c r="BJ402" s="310"/>
      <c r="BK402" s="310"/>
      <c r="BL402" s="310"/>
      <c r="BM402" s="310"/>
      <c r="BN402" s="310"/>
      <c r="BO402" s="310"/>
    </row>
    <row r="403" spans="20:67" s="10" customFormat="1" x14ac:dyDescent="0.2">
      <c r="T403" s="310"/>
      <c r="U403" s="310"/>
      <c r="V403" s="310"/>
      <c r="W403" s="310"/>
      <c r="X403" s="310"/>
      <c r="Y403" s="310"/>
      <c r="Z403" s="310"/>
      <c r="AA403" s="310"/>
      <c r="AB403" s="310"/>
      <c r="AC403" s="310"/>
      <c r="AD403" s="310"/>
      <c r="AE403" s="310"/>
      <c r="AF403" s="310"/>
      <c r="AG403" s="310"/>
      <c r="AH403" s="310"/>
      <c r="AI403" s="310"/>
      <c r="AJ403" s="310"/>
      <c r="AK403" s="310"/>
      <c r="AL403" s="310"/>
      <c r="AM403" s="310"/>
      <c r="AN403" s="310"/>
      <c r="AO403" s="310"/>
      <c r="AP403" s="310"/>
      <c r="AQ403" s="310"/>
      <c r="AR403" s="310"/>
      <c r="AS403" s="310"/>
      <c r="AT403" s="310"/>
      <c r="AU403" s="310"/>
      <c r="AV403" s="310"/>
      <c r="AW403" s="310"/>
      <c r="AX403" s="310"/>
      <c r="AY403" s="310"/>
      <c r="AZ403" s="310"/>
      <c r="BA403" s="310"/>
      <c r="BB403" s="310"/>
      <c r="BC403" s="310"/>
      <c r="BD403" s="310"/>
      <c r="BE403" s="310"/>
      <c r="BF403" s="310"/>
      <c r="BG403" s="310"/>
      <c r="BH403" s="310"/>
      <c r="BI403" s="310"/>
      <c r="BJ403" s="310"/>
      <c r="BK403" s="310"/>
      <c r="BL403" s="310"/>
      <c r="BM403" s="310"/>
      <c r="BN403" s="310"/>
      <c r="BO403" s="310"/>
    </row>
    <row r="404" spans="20:67" s="10" customFormat="1" x14ac:dyDescent="0.2">
      <c r="T404" s="310"/>
      <c r="U404" s="310"/>
      <c r="V404" s="310"/>
      <c r="W404" s="310"/>
      <c r="X404" s="310"/>
      <c r="Y404" s="310"/>
      <c r="Z404" s="310"/>
      <c r="AA404" s="310"/>
      <c r="AB404" s="310"/>
      <c r="AC404" s="310"/>
      <c r="AD404" s="310"/>
      <c r="AE404" s="310"/>
      <c r="AF404" s="310"/>
      <c r="AG404" s="310"/>
      <c r="AH404" s="310"/>
      <c r="AI404" s="310"/>
      <c r="AJ404" s="310"/>
      <c r="AK404" s="310"/>
      <c r="AL404" s="310"/>
      <c r="AM404" s="310"/>
      <c r="AN404" s="310"/>
      <c r="AO404" s="310"/>
      <c r="AP404" s="310"/>
      <c r="AQ404" s="310"/>
      <c r="AR404" s="310"/>
      <c r="AS404" s="310"/>
      <c r="AT404" s="310"/>
      <c r="AU404" s="310"/>
      <c r="AV404" s="310"/>
      <c r="AW404" s="310"/>
      <c r="AX404" s="310"/>
      <c r="AY404" s="310"/>
      <c r="AZ404" s="310"/>
      <c r="BA404" s="310"/>
      <c r="BB404" s="310"/>
      <c r="BC404" s="310"/>
      <c r="BD404" s="310"/>
      <c r="BE404" s="310"/>
      <c r="BF404" s="310"/>
      <c r="BG404" s="310"/>
      <c r="BH404" s="310"/>
      <c r="BI404" s="310"/>
      <c r="BJ404" s="310"/>
      <c r="BK404" s="310"/>
      <c r="BL404" s="310"/>
      <c r="BM404" s="310"/>
      <c r="BN404" s="310"/>
      <c r="BO404" s="310"/>
    </row>
    <row r="405" spans="20:67" s="10" customFormat="1" x14ac:dyDescent="0.2">
      <c r="T405" s="310"/>
      <c r="U405" s="310"/>
      <c r="V405" s="310"/>
      <c r="W405" s="310"/>
      <c r="X405" s="310"/>
      <c r="Y405" s="310"/>
      <c r="Z405" s="310"/>
      <c r="AA405" s="310"/>
      <c r="AB405" s="310"/>
      <c r="AC405" s="310"/>
      <c r="AD405" s="310"/>
      <c r="AE405" s="310"/>
      <c r="AF405" s="310"/>
      <c r="AG405" s="310"/>
      <c r="AH405" s="310"/>
      <c r="AI405" s="310"/>
      <c r="AJ405" s="310"/>
      <c r="AK405" s="310"/>
      <c r="AL405" s="310"/>
      <c r="AM405" s="310"/>
      <c r="AN405" s="310"/>
      <c r="AO405" s="310"/>
      <c r="AP405" s="310"/>
      <c r="AQ405" s="310"/>
      <c r="AR405" s="310"/>
      <c r="AS405" s="310"/>
      <c r="AT405" s="310"/>
      <c r="AU405" s="310"/>
      <c r="AV405" s="310"/>
      <c r="AW405" s="310"/>
      <c r="AX405" s="310"/>
      <c r="AY405" s="310"/>
      <c r="AZ405" s="310"/>
      <c r="BA405" s="310"/>
      <c r="BB405" s="310"/>
      <c r="BC405" s="310"/>
      <c r="BD405" s="310"/>
      <c r="BE405" s="310"/>
      <c r="BF405" s="310"/>
      <c r="BG405" s="310"/>
      <c r="BH405" s="310"/>
      <c r="BI405" s="310"/>
      <c r="BJ405" s="310"/>
      <c r="BK405" s="310"/>
      <c r="BL405" s="310"/>
      <c r="BM405" s="310"/>
      <c r="BN405" s="310"/>
      <c r="BO405" s="310"/>
    </row>
    <row r="406" spans="20:67" s="10" customFormat="1" x14ac:dyDescent="0.2">
      <c r="T406" s="310"/>
      <c r="U406" s="310"/>
      <c r="V406" s="310"/>
      <c r="W406" s="310"/>
      <c r="X406" s="310"/>
      <c r="Y406" s="310"/>
      <c r="Z406" s="310"/>
      <c r="AA406" s="310"/>
      <c r="AB406" s="310"/>
      <c r="AC406" s="310"/>
      <c r="AD406" s="310"/>
      <c r="AE406" s="310"/>
      <c r="AF406" s="310"/>
      <c r="AG406" s="310"/>
      <c r="AH406" s="310"/>
      <c r="AI406" s="310"/>
      <c r="AJ406" s="310"/>
      <c r="AK406" s="310"/>
      <c r="AL406" s="310"/>
      <c r="AM406" s="310"/>
      <c r="AN406" s="310"/>
      <c r="AO406" s="310"/>
      <c r="AP406" s="310"/>
      <c r="AQ406" s="310"/>
      <c r="AR406" s="310"/>
      <c r="AS406" s="310"/>
      <c r="AT406" s="310"/>
      <c r="AU406" s="310"/>
      <c r="AV406" s="310"/>
      <c r="AW406" s="310"/>
      <c r="AX406" s="310"/>
      <c r="AY406" s="310"/>
      <c r="AZ406" s="310"/>
      <c r="BA406" s="310"/>
      <c r="BB406" s="310"/>
      <c r="BC406" s="310"/>
      <c r="BD406" s="310"/>
      <c r="BE406" s="310"/>
      <c r="BF406" s="310"/>
      <c r="BG406" s="310"/>
      <c r="BH406" s="310"/>
      <c r="BI406" s="310"/>
      <c r="BJ406" s="310"/>
      <c r="BK406" s="310"/>
      <c r="BL406" s="310"/>
      <c r="BM406" s="310"/>
      <c r="BN406" s="310"/>
      <c r="BO406" s="310"/>
    </row>
    <row r="407" spans="20:67" s="10" customFormat="1" x14ac:dyDescent="0.2">
      <c r="T407" s="310"/>
      <c r="U407" s="310"/>
      <c r="V407" s="310"/>
      <c r="W407" s="310"/>
      <c r="X407" s="310"/>
      <c r="Y407" s="310"/>
      <c r="Z407" s="310"/>
      <c r="AA407" s="310"/>
      <c r="AB407" s="310"/>
      <c r="AC407" s="310"/>
      <c r="AD407" s="310"/>
      <c r="AE407" s="310"/>
      <c r="AF407" s="310"/>
      <c r="AG407" s="310"/>
      <c r="AH407" s="310"/>
      <c r="AI407" s="310"/>
      <c r="AJ407" s="310"/>
      <c r="AK407" s="310"/>
      <c r="AL407" s="310"/>
      <c r="AM407" s="310"/>
      <c r="AN407" s="310"/>
      <c r="AO407" s="310"/>
      <c r="AP407" s="310"/>
      <c r="AQ407" s="310"/>
      <c r="AR407" s="310"/>
      <c r="AS407" s="310"/>
      <c r="AT407" s="310"/>
      <c r="AU407" s="310"/>
      <c r="AV407" s="310"/>
      <c r="AW407" s="310"/>
      <c r="AX407" s="310"/>
      <c r="AY407" s="310"/>
      <c r="AZ407" s="310"/>
      <c r="BA407" s="310"/>
      <c r="BB407" s="310"/>
      <c r="BC407" s="310"/>
      <c r="BD407" s="310"/>
      <c r="BE407" s="310"/>
      <c r="BF407" s="310"/>
      <c r="BG407" s="310"/>
      <c r="BH407" s="310"/>
      <c r="BI407" s="310"/>
      <c r="BJ407" s="310"/>
      <c r="BK407" s="310"/>
      <c r="BL407" s="310"/>
      <c r="BM407" s="310"/>
      <c r="BN407" s="310"/>
      <c r="BO407" s="310"/>
    </row>
    <row r="408" spans="20:67" s="10" customFormat="1" x14ac:dyDescent="0.2">
      <c r="T408" s="310"/>
      <c r="U408" s="310"/>
      <c r="V408" s="310"/>
      <c r="W408" s="310"/>
      <c r="X408" s="310"/>
      <c r="Y408" s="310"/>
      <c r="Z408" s="310"/>
      <c r="AA408" s="310"/>
      <c r="AB408" s="310"/>
      <c r="AC408" s="310"/>
      <c r="AD408" s="310"/>
      <c r="AE408" s="310"/>
      <c r="AF408" s="310"/>
      <c r="AG408" s="310"/>
      <c r="AH408" s="310"/>
      <c r="AI408" s="310"/>
      <c r="AJ408" s="310"/>
      <c r="AK408" s="310"/>
      <c r="AL408" s="310"/>
      <c r="AM408" s="310"/>
      <c r="AN408" s="310"/>
      <c r="AO408" s="310"/>
      <c r="AP408" s="310"/>
      <c r="AQ408" s="310"/>
      <c r="AR408" s="310"/>
      <c r="AS408" s="310"/>
      <c r="AT408" s="310"/>
      <c r="AU408" s="310"/>
      <c r="AV408" s="310"/>
      <c r="AW408" s="310"/>
      <c r="AX408" s="310"/>
      <c r="AY408" s="310"/>
      <c r="AZ408" s="310"/>
      <c r="BA408" s="310"/>
      <c r="BB408" s="310"/>
      <c r="BC408" s="310"/>
      <c r="BD408" s="310"/>
      <c r="BE408" s="310"/>
      <c r="BF408" s="310"/>
      <c r="BG408" s="310"/>
      <c r="BH408" s="310"/>
      <c r="BI408" s="310"/>
      <c r="BJ408" s="310"/>
      <c r="BK408" s="310"/>
      <c r="BL408" s="310"/>
      <c r="BM408" s="310"/>
      <c r="BN408" s="310"/>
      <c r="BO408" s="310"/>
    </row>
    <row r="409" spans="20:67" s="10" customFormat="1" x14ac:dyDescent="0.2">
      <c r="T409" s="310"/>
      <c r="U409" s="310"/>
      <c r="V409" s="310"/>
      <c r="W409" s="310"/>
      <c r="X409" s="310"/>
      <c r="Y409" s="310"/>
      <c r="Z409" s="310"/>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c r="AV409" s="310"/>
      <c r="AW409" s="310"/>
      <c r="AX409" s="310"/>
      <c r="AY409" s="310"/>
      <c r="AZ409" s="310"/>
      <c r="BA409" s="310"/>
      <c r="BB409" s="310"/>
      <c r="BC409" s="310"/>
      <c r="BD409" s="310"/>
      <c r="BE409" s="310"/>
      <c r="BF409" s="310"/>
      <c r="BG409" s="310"/>
      <c r="BH409" s="310"/>
      <c r="BI409" s="310"/>
      <c r="BJ409" s="310"/>
      <c r="BK409" s="310"/>
      <c r="BL409" s="310"/>
      <c r="BM409" s="310"/>
      <c r="BN409" s="310"/>
      <c r="BO409" s="310"/>
    </row>
    <row r="410" spans="20:67" s="10" customFormat="1" x14ac:dyDescent="0.2">
      <c r="T410" s="310"/>
      <c r="U410" s="310"/>
      <c r="V410" s="310"/>
      <c r="W410" s="310"/>
      <c r="X410" s="310"/>
      <c r="Y410" s="310"/>
      <c r="Z410" s="310"/>
      <c r="AA410" s="310"/>
      <c r="AB410" s="310"/>
      <c r="AC410" s="310"/>
      <c r="AD410" s="310"/>
      <c r="AE410" s="310"/>
      <c r="AF410" s="310"/>
      <c r="AG410" s="310"/>
      <c r="AH410" s="310"/>
      <c r="AI410" s="310"/>
      <c r="AJ410" s="310"/>
      <c r="AK410" s="310"/>
      <c r="AL410" s="310"/>
      <c r="AM410" s="310"/>
      <c r="AN410" s="310"/>
      <c r="AO410" s="310"/>
      <c r="AP410" s="310"/>
      <c r="AQ410" s="310"/>
      <c r="AR410" s="310"/>
      <c r="AS410" s="310"/>
      <c r="AT410" s="310"/>
      <c r="AU410" s="310"/>
      <c r="AV410" s="310"/>
      <c r="AW410" s="310"/>
      <c r="AX410" s="310"/>
      <c r="AY410" s="310"/>
      <c r="AZ410" s="310"/>
      <c r="BA410" s="310"/>
      <c r="BB410" s="310"/>
      <c r="BC410" s="310"/>
      <c r="BD410" s="310"/>
      <c r="BE410" s="310"/>
      <c r="BF410" s="310"/>
      <c r="BG410" s="310"/>
      <c r="BH410" s="310"/>
      <c r="BI410" s="310"/>
      <c r="BJ410" s="310"/>
      <c r="BK410" s="310"/>
      <c r="BL410" s="310"/>
      <c r="BM410" s="310"/>
      <c r="BN410" s="310"/>
      <c r="BO410" s="310"/>
    </row>
    <row r="411" spans="20:67" s="10" customFormat="1" x14ac:dyDescent="0.2">
      <c r="T411" s="310"/>
      <c r="U411" s="310"/>
      <c r="V411" s="310"/>
      <c r="W411" s="310"/>
      <c r="X411" s="310"/>
      <c r="Y411" s="310"/>
      <c r="Z411" s="310"/>
      <c r="AA411" s="310"/>
      <c r="AB411" s="310"/>
      <c r="AC411" s="310"/>
      <c r="AD411" s="310"/>
      <c r="AE411" s="310"/>
      <c r="AF411" s="310"/>
      <c r="AG411" s="310"/>
      <c r="AH411" s="310"/>
      <c r="AI411" s="310"/>
      <c r="AJ411" s="310"/>
      <c r="AK411" s="310"/>
      <c r="AL411" s="310"/>
      <c r="AM411" s="310"/>
      <c r="AN411" s="310"/>
      <c r="AO411" s="310"/>
      <c r="AP411" s="310"/>
      <c r="AQ411" s="310"/>
      <c r="AR411" s="310"/>
      <c r="AS411" s="310"/>
      <c r="AT411" s="310"/>
      <c r="AU411" s="310"/>
      <c r="AV411" s="310"/>
      <c r="AW411" s="310"/>
      <c r="AX411" s="310"/>
      <c r="AY411" s="310"/>
      <c r="AZ411" s="310"/>
      <c r="BA411" s="310"/>
      <c r="BB411" s="310"/>
      <c r="BC411" s="310"/>
      <c r="BD411" s="310"/>
      <c r="BE411" s="310"/>
      <c r="BF411" s="310"/>
      <c r="BG411" s="310"/>
      <c r="BH411" s="310"/>
      <c r="BI411" s="310"/>
      <c r="BJ411" s="310"/>
      <c r="BK411" s="310"/>
      <c r="BL411" s="310"/>
      <c r="BM411" s="310"/>
      <c r="BN411" s="310"/>
      <c r="BO411" s="310"/>
    </row>
    <row r="412" spans="20:67" s="10" customFormat="1" x14ac:dyDescent="0.2">
      <c r="T412" s="310"/>
      <c r="U412" s="310"/>
      <c r="V412" s="310"/>
      <c r="W412" s="310"/>
      <c r="X412" s="310"/>
      <c r="Y412" s="310"/>
      <c r="Z412" s="310"/>
      <c r="AA412" s="310"/>
      <c r="AB412" s="310"/>
      <c r="AC412" s="310"/>
      <c r="AD412" s="310"/>
      <c r="AE412" s="310"/>
      <c r="AF412" s="310"/>
      <c r="AG412" s="310"/>
      <c r="AH412" s="310"/>
      <c r="AI412" s="310"/>
      <c r="AJ412" s="310"/>
      <c r="AK412" s="310"/>
      <c r="AL412" s="310"/>
      <c r="AM412" s="310"/>
      <c r="AN412" s="310"/>
      <c r="AO412" s="310"/>
      <c r="AP412" s="310"/>
      <c r="AQ412" s="310"/>
      <c r="AR412" s="310"/>
      <c r="AS412" s="310"/>
      <c r="AT412" s="310"/>
      <c r="AU412" s="310"/>
      <c r="AV412" s="310"/>
      <c r="AW412" s="310"/>
      <c r="AX412" s="310"/>
      <c r="AY412" s="310"/>
      <c r="AZ412" s="310"/>
      <c r="BA412" s="310"/>
      <c r="BB412" s="310"/>
      <c r="BC412" s="310"/>
      <c r="BD412" s="310"/>
      <c r="BE412" s="310"/>
      <c r="BF412" s="310"/>
      <c r="BG412" s="310"/>
      <c r="BH412" s="310"/>
      <c r="BI412" s="310"/>
      <c r="BJ412" s="310"/>
      <c r="BK412" s="310"/>
      <c r="BL412" s="310"/>
      <c r="BM412" s="310"/>
      <c r="BN412" s="310"/>
      <c r="BO412" s="310"/>
    </row>
    <row r="413" spans="20:67" s="10" customFormat="1" x14ac:dyDescent="0.2">
      <c r="T413" s="310"/>
      <c r="U413" s="310"/>
      <c r="V413" s="310"/>
      <c r="W413" s="310"/>
      <c r="X413" s="310"/>
      <c r="Y413" s="310"/>
      <c r="Z413" s="310"/>
      <c r="AA413" s="310"/>
      <c r="AB413" s="310"/>
      <c r="AC413" s="310"/>
      <c r="AD413" s="310"/>
      <c r="AE413" s="310"/>
      <c r="AF413" s="310"/>
      <c r="AG413" s="310"/>
      <c r="AH413" s="310"/>
      <c r="AI413" s="310"/>
      <c r="AJ413" s="310"/>
      <c r="AK413" s="310"/>
      <c r="AL413" s="310"/>
      <c r="AM413" s="310"/>
      <c r="AN413" s="310"/>
      <c r="AO413" s="310"/>
      <c r="AP413" s="310"/>
      <c r="AQ413" s="310"/>
      <c r="AR413" s="310"/>
      <c r="AS413" s="310"/>
      <c r="AT413" s="310"/>
      <c r="AU413" s="310"/>
      <c r="AV413" s="310"/>
      <c r="AW413" s="310"/>
      <c r="AX413" s="310"/>
      <c r="AY413" s="310"/>
      <c r="AZ413" s="310"/>
      <c r="BA413" s="310"/>
      <c r="BB413" s="310"/>
      <c r="BC413" s="310"/>
      <c r="BD413" s="310"/>
      <c r="BE413" s="310"/>
      <c r="BF413" s="310"/>
      <c r="BG413" s="310"/>
      <c r="BH413" s="310"/>
      <c r="BI413" s="310"/>
      <c r="BJ413" s="310"/>
      <c r="BK413" s="310"/>
      <c r="BL413" s="310"/>
      <c r="BM413" s="310"/>
      <c r="BN413" s="310"/>
      <c r="BO413" s="310"/>
    </row>
    <row r="414" spans="20:67" s="10" customFormat="1" x14ac:dyDescent="0.2">
      <c r="T414" s="310"/>
      <c r="U414" s="310"/>
      <c r="V414" s="310"/>
      <c r="W414" s="310"/>
      <c r="X414" s="310"/>
      <c r="Y414" s="310"/>
      <c r="Z414" s="310"/>
      <c r="AA414" s="310"/>
      <c r="AB414" s="310"/>
      <c r="AC414" s="310"/>
      <c r="AD414" s="310"/>
      <c r="AE414" s="310"/>
      <c r="AF414" s="310"/>
      <c r="AG414" s="310"/>
      <c r="AH414" s="310"/>
      <c r="AI414" s="310"/>
      <c r="AJ414" s="310"/>
      <c r="AK414" s="310"/>
      <c r="AL414" s="310"/>
      <c r="AM414" s="310"/>
      <c r="AN414" s="310"/>
      <c r="AO414" s="310"/>
      <c r="AP414" s="310"/>
      <c r="AQ414" s="310"/>
      <c r="AR414" s="310"/>
      <c r="AS414" s="310"/>
      <c r="AT414" s="310"/>
      <c r="AU414" s="310"/>
      <c r="AV414" s="310"/>
      <c r="AW414" s="310"/>
      <c r="AX414" s="310"/>
      <c r="AY414" s="310"/>
      <c r="AZ414" s="310"/>
      <c r="BA414" s="310"/>
      <c r="BB414" s="310"/>
      <c r="BC414" s="310"/>
      <c r="BD414" s="310"/>
      <c r="BE414" s="310"/>
      <c r="BF414" s="310"/>
      <c r="BG414" s="310"/>
      <c r="BH414" s="310"/>
      <c r="BI414" s="310"/>
      <c r="BJ414" s="310"/>
      <c r="BK414" s="310"/>
      <c r="BL414" s="310"/>
      <c r="BM414" s="310"/>
      <c r="BN414" s="310"/>
      <c r="BO414" s="310"/>
    </row>
    <row r="415" spans="20:67" s="10" customFormat="1" x14ac:dyDescent="0.2">
      <c r="T415" s="310"/>
      <c r="U415" s="310"/>
      <c r="V415" s="310"/>
      <c r="W415" s="310"/>
      <c r="X415" s="310"/>
      <c r="Y415" s="310"/>
      <c r="Z415" s="310"/>
      <c r="AA415" s="310"/>
      <c r="AB415" s="310"/>
      <c r="AC415" s="310"/>
      <c r="AD415" s="310"/>
      <c r="AE415" s="310"/>
      <c r="AF415" s="310"/>
      <c r="AG415" s="310"/>
      <c r="AH415" s="310"/>
      <c r="AI415" s="310"/>
      <c r="AJ415" s="310"/>
      <c r="AK415" s="310"/>
      <c r="AL415" s="310"/>
      <c r="AM415" s="310"/>
      <c r="AN415" s="310"/>
      <c r="AO415" s="310"/>
      <c r="AP415" s="310"/>
      <c r="AQ415" s="310"/>
      <c r="AR415" s="310"/>
      <c r="AS415" s="310"/>
      <c r="AT415" s="310"/>
      <c r="AU415" s="310"/>
      <c r="AV415" s="310"/>
      <c r="AW415" s="310"/>
      <c r="AX415" s="310"/>
      <c r="AY415" s="310"/>
      <c r="AZ415" s="310"/>
      <c r="BA415" s="310"/>
      <c r="BB415" s="310"/>
      <c r="BC415" s="310"/>
      <c r="BD415" s="310"/>
      <c r="BE415" s="310"/>
      <c r="BF415" s="310"/>
      <c r="BG415" s="310"/>
      <c r="BH415" s="310"/>
      <c r="BI415" s="310"/>
      <c r="BJ415" s="310"/>
      <c r="BK415" s="310"/>
      <c r="BL415" s="310"/>
      <c r="BM415" s="310"/>
      <c r="BN415" s="310"/>
      <c r="BO415" s="310"/>
    </row>
    <row r="416" spans="20:67" s="10" customFormat="1" x14ac:dyDescent="0.2">
      <c r="T416" s="310"/>
      <c r="U416" s="310"/>
      <c r="V416" s="310"/>
      <c r="W416" s="310"/>
      <c r="X416" s="310"/>
      <c r="Y416" s="310"/>
      <c r="Z416" s="310"/>
      <c r="AA416" s="310"/>
      <c r="AB416" s="310"/>
      <c r="AC416" s="310"/>
      <c r="AD416" s="310"/>
      <c r="AE416" s="310"/>
      <c r="AF416" s="310"/>
      <c r="AG416" s="310"/>
      <c r="AH416" s="310"/>
      <c r="AI416" s="310"/>
      <c r="AJ416" s="310"/>
      <c r="AK416" s="310"/>
      <c r="AL416" s="310"/>
      <c r="AM416" s="310"/>
      <c r="AN416" s="310"/>
      <c r="AO416" s="310"/>
      <c r="AP416" s="310"/>
      <c r="AQ416" s="310"/>
      <c r="AR416" s="310"/>
      <c r="AS416" s="310"/>
      <c r="AT416" s="310"/>
      <c r="AU416" s="310"/>
      <c r="AV416" s="310"/>
      <c r="AW416" s="310"/>
      <c r="AX416" s="310"/>
      <c r="AY416" s="310"/>
      <c r="AZ416" s="310"/>
      <c r="BA416" s="310"/>
      <c r="BB416" s="310"/>
      <c r="BC416" s="310"/>
      <c r="BD416" s="310"/>
      <c r="BE416" s="310"/>
      <c r="BF416" s="310"/>
      <c r="BG416" s="310"/>
      <c r="BH416" s="310"/>
      <c r="BI416" s="310"/>
      <c r="BJ416" s="310"/>
      <c r="BK416" s="310"/>
      <c r="BL416" s="310"/>
      <c r="BM416" s="310"/>
      <c r="BN416" s="310"/>
      <c r="BO416" s="310"/>
    </row>
    <row r="417" spans="20:67" s="10" customFormat="1" x14ac:dyDescent="0.2">
      <c r="T417" s="310"/>
      <c r="U417" s="310"/>
      <c r="V417" s="310"/>
      <c r="W417" s="310"/>
      <c r="X417" s="310"/>
      <c r="Y417" s="310"/>
      <c r="Z417" s="310"/>
      <c r="AA417" s="310"/>
      <c r="AB417" s="310"/>
      <c r="AC417" s="310"/>
      <c r="AD417" s="310"/>
      <c r="AE417" s="310"/>
      <c r="AF417" s="310"/>
      <c r="AG417" s="310"/>
      <c r="AH417" s="310"/>
      <c r="AI417" s="310"/>
      <c r="AJ417" s="310"/>
      <c r="AK417" s="310"/>
      <c r="AL417" s="310"/>
      <c r="AM417" s="310"/>
      <c r="AN417" s="310"/>
      <c r="AO417" s="310"/>
      <c r="AP417" s="310"/>
      <c r="AQ417" s="310"/>
      <c r="AR417" s="310"/>
      <c r="AS417" s="310"/>
      <c r="AT417" s="310"/>
      <c r="AU417" s="310"/>
      <c r="AV417" s="310"/>
      <c r="AW417" s="310"/>
      <c r="AX417" s="310"/>
      <c r="AY417" s="310"/>
      <c r="AZ417" s="310"/>
      <c r="BA417" s="310"/>
      <c r="BB417" s="310"/>
      <c r="BC417" s="310"/>
      <c r="BD417" s="310"/>
      <c r="BE417" s="310"/>
      <c r="BF417" s="310"/>
      <c r="BG417" s="310"/>
      <c r="BH417" s="310"/>
      <c r="BI417" s="310"/>
      <c r="BJ417" s="310"/>
      <c r="BK417" s="310"/>
      <c r="BL417" s="310"/>
      <c r="BM417" s="310"/>
      <c r="BN417" s="310"/>
      <c r="BO417" s="310"/>
    </row>
    <row r="418" spans="20:67" s="10" customFormat="1" x14ac:dyDescent="0.2">
      <c r="T418" s="310"/>
      <c r="U418" s="310"/>
      <c r="V418" s="310"/>
      <c r="W418" s="310"/>
      <c r="X418" s="310"/>
      <c r="Y418" s="310"/>
      <c r="Z418" s="310"/>
      <c r="AA418" s="310"/>
      <c r="AB418" s="310"/>
      <c r="AC418" s="310"/>
      <c r="AD418" s="310"/>
      <c r="AE418" s="310"/>
      <c r="AF418" s="310"/>
      <c r="AG418" s="310"/>
      <c r="AH418" s="310"/>
      <c r="AI418" s="310"/>
      <c r="AJ418" s="310"/>
      <c r="AK418" s="310"/>
      <c r="AL418" s="310"/>
      <c r="AM418" s="310"/>
      <c r="AN418" s="310"/>
      <c r="AO418" s="310"/>
      <c r="AP418" s="310"/>
      <c r="AQ418" s="310"/>
      <c r="AR418" s="310"/>
      <c r="AS418" s="310"/>
      <c r="AT418" s="310"/>
      <c r="AU418" s="310"/>
      <c r="AV418" s="310"/>
      <c r="AW418" s="310"/>
      <c r="AX418" s="310"/>
      <c r="AY418" s="310"/>
      <c r="AZ418" s="310"/>
      <c r="BA418" s="310"/>
      <c r="BB418" s="310"/>
      <c r="BC418" s="310"/>
      <c r="BD418" s="310"/>
      <c r="BE418" s="310"/>
      <c r="BF418" s="310"/>
      <c r="BG418" s="310"/>
      <c r="BH418" s="310"/>
      <c r="BI418" s="310"/>
      <c r="BJ418" s="310"/>
      <c r="BK418" s="310"/>
      <c r="BL418" s="310"/>
      <c r="BM418" s="310"/>
      <c r="BN418" s="310"/>
      <c r="BO418" s="310"/>
    </row>
    <row r="419" spans="20:67" s="10" customFormat="1" x14ac:dyDescent="0.2">
      <c r="T419" s="310"/>
      <c r="U419" s="310"/>
      <c r="V419" s="310"/>
      <c r="W419" s="310"/>
      <c r="X419" s="310"/>
      <c r="Y419" s="310"/>
      <c r="Z419" s="310"/>
      <c r="AA419" s="310"/>
      <c r="AB419" s="310"/>
      <c r="AC419" s="310"/>
      <c r="AD419" s="310"/>
      <c r="AE419" s="310"/>
      <c r="AF419" s="310"/>
      <c r="AG419" s="310"/>
      <c r="AH419" s="310"/>
      <c r="AI419" s="310"/>
      <c r="AJ419" s="310"/>
      <c r="AK419" s="310"/>
      <c r="AL419" s="310"/>
      <c r="AM419" s="310"/>
      <c r="AN419" s="310"/>
      <c r="AO419" s="310"/>
      <c r="AP419" s="310"/>
      <c r="AQ419" s="310"/>
      <c r="AR419" s="310"/>
      <c r="AS419" s="310"/>
      <c r="AT419" s="310"/>
      <c r="AU419" s="310"/>
      <c r="AV419" s="310"/>
      <c r="AW419" s="310"/>
      <c r="AX419" s="310"/>
      <c r="AY419" s="310"/>
      <c r="AZ419" s="310"/>
      <c r="BA419" s="310"/>
      <c r="BB419" s="310"/>
      <c r="BC419" s="310"/>
      <c r="BD419" s="310"/>
      <c r="BE419" s="310"/>
      <c r="BF419" s="310"/>
      <c r="BG419" s="310"/>
      <c r="BH419" s="310"/>
      <c r="BI419" s="310"/>
      <c r="BJ419" s="310"/>
      <c r="BK419" s="310"/>
      <c r="BL419" s="310"/>
      <c r="BM419" s="310"/>
      <c r="BN419" s="310"/>
      <c r="BO419" s="310"/>
    </row>
    <row r="420" spans="20:67" s="10" customFormat="1" x14ac:dyDescent="0.2">
      <c r="T420" s="310"/>
      <c r="U420" s="310"/>
      <c r="V420" s="310"/>
      <c r="W420" s="310"/>
      <c r="X420" s="310"/>
      <c r="Y420" s="310"/>
      <c r="Z420" s="310"/>
      <c r="AA420" s="310"/>
      <c r="AB420" s="310"/>
      <c r="AC420" s="310"/>
      <c r="AD420" s="310"/>
      <c r="AE420" s="310"/>
      <c r="AF420" s="310"/>
      <c r="AG420" s="310"/>
      <c r="AH420" s="310"/>
      <c r="AI420" s="310"/>
      <c r="AJ420" s="310"/>
      <c r="AK420" s="310"/>
      <c r="AL420" s="310"/>
      <c r="AM420" s="310"/>
      <c r="AN420" s="310"/>
      <c r="AO420" s="310"/>
      <c r="AP420" s="310"/>
      <c r="AQ420" s="310"/>
      <c r="AR420" s="310"/>
      <c r="AS420" s="310"/>
      <c r="AT420" s="310"/>
      <c r="AU420" s="310"/>
      <c r="AV420" s="310"/>
      <c r="AW420" s="310"/>
      <c r="AX420" s="310"/>
      <c r="AY420" s="310"/>
      <c r="AZ420" s="310"/>
      <c r="BA420" s="310"/>
      <c r="BB420" s="310"/>
      <c r="BC420" s="310"/>
      <c r="BD420" s="310"/>
      <c r="BE420" s="310"/>
      <c r="BF420" s="310"/>
      <c r="BG420" s="310"/>
      <c r="BH420" s="310"/>
      <c r="BI420" s="310"/>
      <c r="BJ420" s="310"/>
      <c r="BK420" s="310"/>
      <c r="BL420" s="310"/>
      <c r="BM420" s="310"/>
      <c r="BN420" s="310"/>
      <c r="BO420" s="310"/>
    </row>
    <row r="421" spans="20:67" s="10" customFormat="1" x14ac:dyDescent="0.2">
      <c r="T421" s="310"/>
      <c r="U421" s="310"/>
      <c r="V421" s="310"/>
      <c r="W421" s="310"/>
      <c r="X421" s="310"/>
      <c r="Y421" s="310"/>
      <c r="Z421" s="310"/>
      <c r="AA421" s="310"/>
      <c r="AB421" s="310"/>
      <c r="AC421" s="310"/>
      <c r="AD421" s="310"/>
      <c r="AE421" s="310"/>
      <c r="AF421" s="310"/>
      <c r="AG421" s="310"/>
      <c r="AH421" s="310"/>
      <c r="AI421" s="310"/>
      <c r="AJ421" s="310"/>
      <c r="AK421" s="310"/>
      <c r="AL421" s="310"/>
      <c r="AM421" s="310"/>
      <c r="AN421" s="310"/>
      <c r="AO421" s="310"/>
      <c r="AP421" s="310"/>
      <c r="AQ421" s="310"/>
      <c r="AR421" s="310"/>
      <c r="AS421" s="310"/>
      <c r="AT421" s="310"/>
      <c r="AU421" s="310"/>
      <c r="AV421" s="310"/>
      <c r="AW421" s="310"/>
      <c r="AX421" s="310"/>
      <c r="AY421" s="310"/>
      <c r="AZ421" s="310"/>
      <c r="BA421" s="310"/>
      <c r="BB421" s="310"/>
      <c r="BC421" s="310"/>
      <c r="BD421" s="310"/>
      <c r="BE421" s="310"/>
      <c r="BF421" s="310"/>
      <c r="BG421" s="310"/>
      <c r="BH421" s="310"/>
      <c r="BI421" s="310"/>
      <c r="BJ421" s="310"/>
      <c r="BK421" s="310"/>
      <c r="BL421" s="310"/>
      <c r="BM421" s="310"/>
      <c r="BN421" s="310"/>
      <c r="BO421" s="310"/>
    </row>
    <row r="422" spans="20:67" s="10" customFormat="1" x14ac:dyDescent="0.2">
      <c r="T422" s="310"/>
      <c r="U422" s="310"/>
      <c r="V422" s="310"/>
      <c r="W422" s="310"/>
      <c r="X422" s="310"/>
      <c r="Y422" s="310"/>
      <c r="Z422" s="310"/>
      <c r="AA422" s="310"/>
      <c r="AB422" s="310"/>
      <c r="AC422" s="310"/>
      <c r="AD422" s="310"/>
      <c r="AE422" s="310"/>
      <c r="AF422" s="310"/>
      <c r="AG422" s="310"/>
      <c r="AH422" s="310"/>
      <c r="AI422" s="310"/>
      <c r="AJ422" s="310"/>
      <c r="AK422" s="310"/>
      <c r="AL422" s="310"/>
      <c r="AM422" s="310"/>
      <c r="AN422" s="310"/>
      <c r="AO422" s="310"/>
      <c r="AP422" s="310"/>
      <c r="AQ422" s="310"/>
      <c r="AR422" s="310"/>
      <c r="AS422" s="310"/>
      <c r="AT422" s="310"/>
      <c r="AU422" s="310"/>
      <c r="AV422" s="310"/>
      <c r="AW422" s="310"/>
      <c r="AX422" s="310"/>
      <c r="AY422" s="310"/>
      <c r="AZ422" s="310"/>
      <c r="BA422" s="310"/>
      <c r="BB422" s="310"/>
      <c r="BC422" s="310"/>
      <c r="BD422" s="310"/>
      <c r="BE422" s="310"/>
      <c r="BF422" s="310"/>
      <c r="BG422" s="310"/>
      <c r="BH422" s="310"/>
      <c r="BI422" s="310"/>
      <c r="BJ422" s="310"/>
      <c r="BK422" s="310"/>
      <c r="BL422" s="310"/>
      <c r="BM422" s="310"/>
      <c r="BN422" s="310"/>
      <c r="BO422" s="310"/>
    </row>
    <row r="423" spans="20:67" s="10" customFormat="1" x14ac:dyDescent="0.2">
      <c r="T423" s="310"/>
      <c r="U423" s="310"/>
      <c r="V423" s="310"/>
      <c r="W423" s="310"/>
      <c r="X423" s="310"/>
      <c r="Y423" s="310"/>
      <c r="Z423" s="310"/>
      <c r="AA423" s="310"/>
      <c r="AB423" s="310"/>
      <c r="AC423" s="310"/>
      <c r="AD423" s="310"/>
      <c r="AE423" s="310"/>
      <c r="AF423" s="310"/>
      <c r="AG423" s="310"/>
      <c r="AH423" s="310"/>
      <c r="AI423" s="310"/>
      <c r="AJ423" s="310"/>
      <c r="AK423" s="310"/>
      <c r="AL423" s="310"/>
      <c r="AM423" s="310"/>
      <c r="AN423" s="310"/>
      <c r="AO423" s="310"/>
      <c r="AP423" s="310"/>
      <c r="AQ423" s="310"/>
      <c r="AR423" s="310"/>
      <c r="AS423" s="310"/>
      <c r="AT423" s="310"/>
      <c r="AU423" s="310"/>
      <c r="AV423" s="310"/>
      <c r="AW423" s="310"/>
      <c r="AX423" s="310"/>
      <c r="AY423" s="310"/>
      <c r="AZ423" s="310"/>
      <c r="BA423" s="310"/>
      <c r="BB423" s="310"/>
      <c r="BC423" s="310"/>
      <c r="BD423" s="310"/>
      <c r="BE423" s="310"/>
      <c r="BF423" s="310"/>
      <c r="BG423" s="310"/>
      <c r="BH423" s="310"/>
      <c r="BI423" s="310"/>
      <c r="BJ423" s="310"/>
      <c r="BK423" s="310"/>
      <c r="BL423" s="310"/>
      <c r="BM423" s="310"/>
      <c r="BN423" s="310"/>
      <c r="BO423" s="310"/>
    </row>
    <row r="424" spans="20:67" s="10" customFormat="1" x14ac:dyDescent="0.2">
      <c r="T424" s="310"/>
      <c r="U424" s="310"/>
      <c r="V424" s="310"/>
      <c r="W424" s="310"/>
      <c r="X424" s="310"/>
      <c r="Y424" s="310"/>
      <c r="Z424" s="310"/>
      <c r="AA424" s="310"/>
      <c r="AB424" s="310"/>
      <c r="AC424" s="310"/>
      <c r="AD424" s="310"/>
      <c r="AE424" s="310"/>
      <c r="AF424" s="310"/>
      <c r="AG424" s="310"/>
      <c r="AH424" s="310"/>
      <c r="AI424" s="310"/>
      <c r="AJ424" s="310"/>
      <c r="AK424" s="310"/>
      <c r="AL424" s="310"/>
      <c r="AM424" s="310"/>
      <c r="AN424" s="310"/>
      <c r="AO424" s="310"/>
      <c r="AP424" s="310"/>
      <c r="AQ424" s="310"/>
      <c r="AR424" s="310"/>
      <c r="AS424" s="310"/>
      <c r="AT424" s="310"/>
      <c r="AU424" s="310"/>
      <c r="AV424" s="310"/>
      <c r="AW424" s="310"/>
      <c r="AX424" s="310"/>
      <c r="AY424" s="310"/>
      <c r="AZ424" s="310"/>
      <c r="BA424" s="310"/>
      <c r="BB424" s="310"/>
      <c r="BC424" s="310"/>
      <c r="BD424" s="310"/>
      <c r="BE424" s="310"/>
      <c r="BF424" s="310"/>
      <c r="BG424" s="310"/>
      <c r="BH424" s="310"/>
      <c r="BI424" s="310"/>
      <c r="BJ424" s="310"/>
      <c r="BK424" s="310"/>
      <c r="BL424" s="310"/>
      <c r="BM424" s="310"/>
      <c r="BN424" s="310"/>
      <c r="BO424" s="310"/>
    </row>
    <row r="425" spans="20:67" s="10" customFormat="1" x14ac:dyDescent="0.2">
      <c r="T425" s="310"/>
      <c r="U425" s="310"/>
      <c r="V425" s="310"/>
      <c r="W425" s="310"/>
      <c r="X425" s="310"/>
      <c r="Y425" s="310"/>
      <c r="Z425" s="310"/>
      <c r="AA425" s="310"/>
      <c r="AB425" s="310"/>
      <c r="AC425" s="310"/>
      <c r="AD425" s="310"/>
      <c r="AE425" s="310"/>
      <c r="AF425" s="310"/>
      <c r="AG425" s="310"/>
      <c r="AH425" s="310"/>
      <c r="AI425" s="310"/>
      <c r="AJ425" s="310"/>
      <c r="AK425" s="310"/>
      <c r="AL425" s="310"/>
      <c r="AM425" s="310"/>
      <c r="AN425" s="310"/>
      <c r="AO425" s="310"/>
      <c r="AP425" s="310"/>
      <c r="AQ425" s="310"/>
      <c r="AR425" s="310"/>
      <c r="AS425" s="310"/>
      <c r="AT425" s="310"/>
      <c r="AU425" s="310"/>
      <c r="AV425" s="310"/>
      <c r="AW425" s="310"/>
      <c r="AX425" s="310"/>
      <c r="AY425" s="310"/>
      <c r="AZ425" s="310"/>
      <c r="BA425" s="310"/>
      <c r="BB425" s="310"/>
      <c r="BC425" s="310"/>
      <c r="BD425" s="310"/>
      <c r="BE425" s="310"/>
      <c r="BF425" s="310"/>
      <c r="BG425" s="310"/>
      <c r="BH425" s="310"/>
      <c r="BI425" s="310"/>
      <c r="BJ425" s="310"/>
      <c r="BK425" s="310"/>
      <c r="BL425" s="310"/>
      <c r="BM425" s="310"/>
      <c r="BN425" s="310"/>
      <c r="BO425" s="310"/>
    </row>
    <row r="426" spans="20:67" s="10" customFormat="1" x14ac:dyDescent="0.2">
      <c r="T426" s="310"/>
      <c r="U426" s="310"/>
      <c r="V426" s="310"/>
      <c r="W426" s="310"/>
      <c r="X426" s="310"/>
      <c r="Y426" s="310"/>
      <c r="Z426" s="310"/>
      <c r="AA426" s="310"/>
      <c r="AB426" s="310"/>
      <c r="AC426" s="310"/>
      <c r="AD426" s="310"/>
      <c r="AE426" s="310"/>
      <c r="AF426" s="310"/>
      <c r="AG426" s="310"/>
      <c r="AH426" s="310"/>
      <c r="AI426" s="310"/>
      <c r="AJ426" s="310"/>
      <c r="AK426" s="310"/>
      <c r="AL426" s="310"/>
      <c r="AM426" s="310"/>
      <c r="AN426" s="310"/>
      <c r="AO426" s="310"/>
      <c r="AP426" s="310"/>
      <c r="AQ426" s="310"/>
      <c r="AR426" s="310"/>
      <c r="AS426" s="310"/>
      <c r="AT426" s="310"/>
      <c r="AU426" s="310"/>
      <c r="AV426" s="310"/>
      <c r="AW426" s="310"/>
      <c r="AX426" s="310"/>
      <c r="AY426" s="310"/>
      <c r="AZ426" s="310"/>
      <c r="BA426" s="310"/>
      <c r="BB426" s="310"/>
      <c r="BC426" s="310"/>
      <c r="BD426" s="310"/>
      <c r="BE426" s="310"/>
      <c r="BF426" s="310"/>
      <c r="BG426" s="310"/>
      <c r="BH426" s="310"/>
      <c r="BI426" s="310"/>
      <c r="BJ426" s="310"/>
      <c r="BK426" s="310"/>
      <c r="BL426" s="310"/>
      <c r="BM426" s="310"/>
      <c r="BN426" s="310"/>
      <c r="BO426" s="310"/>
    </row>
    <row r="427" spans="20:67" s="10" customFormat="1" x14ac:dyDescent="0.2">
      <c r="T427" s="310"/>
      <c r="U427" s="310"/>
      <c r="V427" s="310"/>
      <c r="W427" s="310"/>
      <c r="X427" s="310"/>
      <c r="Y427" s="310"/>
      <c r="Z427" s="310"/>
      <c r="AA427" s="310"/>
      <c r="AB427" s="310"/>
      <c r="AC427" s="310"/>
      <c r="AD427" s="310"/>
      <c r="AE427" s="310"/>
      <c r="AF427" s="310"/>
      <c r="AG427" s="310"/>
      <c r="AH427" s="310"/>
      <c r="AI427" s="310"/>
      <c r="AJ427" s="310"/>
      <c r="AK427" s="310"/>
      <c r="AL427" s="310"/>
      <c r="AM427" s="310"/>
      <c r="AN427" s="310"/>
      <c r="AO427" s="310"/>
      <c r="AP427" s="310"/>
      <c r="AQ427" s="310"/>
      <c r="AR427" s="310"/>
      <c r="AS427" s="310"/>
      <c r="AT427" s="310"/>
      <c r="AU427" s="310"/>
      <c r="AV427" s="310"/>
      <c r="AW427" s="310"/>
      <c r="AX427" s="310"/>
      <c r="AY427" s="310"/>
      <c r="AZ427" s="310"/>
      <c r="BA427" s="310"/>
      <c r="BB427" s="310"/>
      <c r="BC427" s="310"/>
      <c r="BD427" s="310"/>
      <c r="BE427" s="310"/>
      <c r="BF427" s="310"/>
      <c r="BG427" s="310"/>
      <c r="BH427" s="310"/>
      <c r="BI427" s="310"/>
      <c r="BJ427" s="310"/>
      <c r="BK427" s="310"/>
      <c r="BL427" s="310"/>
      <c r="BM427" s="310"/>
      <c r="BN427" s="310"/>
      <c r="BO427" s="310"/>
    </row>
    <row r="428" spans="20:67" s="10" customFormat="1" x14ac:dyDescent="0.2">
      <c r="T428" s="310"/>
      <c r="U428" s="310"/>
      <c r="V428" s="310"/>
      <c r="W428" s="310"/>
      <c r="X428" s="310"/>
      <c r="Y428" s="310"/>
      <c r="Z428" s="310"/>
      <c r="AA428" s="310"/>
      <c r="AB428" s="310"/>
      <c r="AC428" s="310"/>
      <c r="AD428" s="310"/>
      <c r="AE428" s="310"/>
      <c r="AF428" s="310"/>
      <c r="AG428" s="310"/>
      <c r="AH428" s="310"/>
      <c r="AI428" s="310"/>
      <c r="AJ428" s="310"/>
      <c r="AK428" s="310"/>
      <c r="AL428" s="310"/>
      <c r="AM428" s="310"/>
      <c r="AN428" s="310"/>
      <c r="AO428" s="310"/>
      <c r="AP428" s="310"/>
      <c r="AQ428" s="310"/>
      <c r="AR428" s="310"/>
      <c r="AS428" s="310"/>
      <c r="AT428" s="310"/>
      <c r="AU428" s="310"/>
      <c r="AV428" s="310"/>
      <c r="AW428" s="310"/>
      <c r="AX428" s="310"/>
      <c r="AY428" s="310"/>
      <c r="AZ428" s="310"/>
      <c r="BA428" s="310"/>
      <c r="BB428" s="310"/>
      <c r="BC428" s="310"/>
      <c r="BD428" s="310"/>
      <c r="BE428" s="310"/>
      <c r="BF428" s="310"/>
      <c r="BG428" s="310"/>
      <c r="BH428" s="310"/>
      <c r="BI428" s="310"/>
      <c r="BJ428" s="310"/>
      <c r="BK428" s="310"/>
      <c r="BL428" s="310"/>
      <c r="BM428" s="310"/>
      <c r="BN428" s="310"/>
      <c r="BO428" s="310"/>
    </row>
    <row r="429" spans="20:67" s="10" customFormat="1" x14ac:dyDescent="0.2">
      <c r="T429" s="310"/>
      <c r="U429" s="310"/>
      <c r="V429" s="310"/>
      <c r="W429" s="310"/>
      <c r="X429" s="310"/>
      <c r="Y429" s="310"/>
      <c r="Z429" s="310"/>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c r="AV429" s="310"/>
      <c r="AW429" s="310"/>
      <c r="AX429" s="310"/>
      <c r="AY429" s="310"/>
      <c r="AZ429" s="310"/>
      <c r="BA429" s="310"/>
      <c r="BB429" s="310"/>
      <c r="BC429" s="310"/>
      <c r="BD429" s="310"/>
      <c r="BE429" s="310"/>
      <c r="BF429" s="310"/>
      <c r="BG429" s="310"/>
      <c r="BH429" s="310"/>
      <c r="BI429" s="310"/>
      <c r="BJ429" s="310"/>
      <c r="BK429" s="310"/>
      <c r="BL429" s="310"/>
      <c r="BM429" s="310"/>
      <c r="BN429" s="310"/>
      <c r="BO429" s="310"/>
    </row>
    <row r="430" spans="20:67" s="10" customFormat="1" x14ac:dyDescent="0.2">
      <c r="T430" s="310"/>
      <c r="U430" s="310"/>
      <c r="V430" s="310"/>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10"/>
      <c r="AV430" s="310"/>
      <c r="AW430" s="310"/>
      <c r="AX430" s="310"/>
      <c r="AY430" s="310"/>
      <c r="AZ430" s="310"/>
      <c r="BA430" s="310"/>
      <c r="BB430" s="310"/>
      <c r="BC430" s="310"/>
      <c r="BD430" s="310"/>
      <c r="BE430" s="310"/>
      <c r="BF430" s="310"/>
      <c r="BG430" s="310"/>
      <c r="BH430" s="310"/>
      <c r="BI430" s="310"/>
      <c r="BJ430" s="310"/>
      <c r="BK430" s="310"/>
      <c r="BL430" s="310"/>
      <c r="BM430" s="310"/>
      <c r="BN430" s="310"/>
      <c r="BO430" s="310"/>
    </row>
    <row r="431" spans="20:67" s="10" customFormat="1" x14ac:dyDescent="0.2">
      <c r="T431" s="310"/>
      <c r="U431" s="310"/>
      <c r="V431" s="310"/>
      <c r="W431" s="310"/>
      <c r="X431" s="310"/>
      <c r="Y431" s="310"/>
      <c r="Z431" s="310"/>
      <c r="AA431" s="310"/>
      <c r="AB431" s="310"/>
      <c r="AC431" s="310"/>
      <c r="AD431" s="310"/>
      <c r="AE431" s="310"/>
      <c r="AF431" s="310"/>
      <c r="AG431" s="310"/>
      <c r="AH431" s="310"/>
      <c r="AI431" s="310"/>
      <c r="AJ431" s="310"/>
      <c r="AK431" s="310"/>
      <c r="AL431" s="310"/>
      <c r="AM431" s="310"/>
      <c r="AN431" s="310"/>
      <c r="AO431" s="310"/>
      <c r="AP431" s="310"/>
      <c r="AQ431" s="310"/>
      <c r="AR431" s="310"/>
      <c r="AS431" s="310"/>
      <c r="AT431" s="310"/>
      <c r="AU431" s="310"/>
      <c r="AV431" s="310"/>
      <c r="AW431" s="310"/>
      <c r="AX431" s="310"/>
      <c r="AY431" s="310"/>
      <c r="AZ431" s="310"/>
      <c r="BA431" s="310"/>
      <c r="BB431" s="310"/>
      <c r="BC431" s="310"/>
      <c r="BD431" s="310"/>
      <c r="BE431" s="310"/>
      <c r="BF431" s="310"/>
      <c r="BG431" s="310"/>
      <c r="BH431" s="310"/>
      <c r="BI431" s="310"/>
      <c r="BJ431" s="310"/>
      <c r="BK431" s="310"/>
      <c r="BL431" s="310"/>
      <c r="BM431" s="310"/>
      <c r="BN431" s="310"/>
      <c r="BO431" s="310"/>
    </row>
    <row r="432" spans="20:67" s="10" customFormat="1" x14ac:dyDescent="0.2">
      <c r="T432" s="310"/>
      <c r="U432" s="310"/>
      <c r="V432" s="310"/>
      <c r="W432" s="310"/>
      <c r="X432" s="310"/>
      <c r="Y432" s="310"/>
      <c r="Z432" s="310"/>
      <c r="AA432" s="310"/>
      <c r="AB432" s="310"/>
      <c r="AC432" s="310"/>
      <c r="AD432" s="310"/>
      <c r="AE432" s="310"/>
      <c r="AF432" s="310"/>
      <c r="AG432" s="310"/>
      <c r="AH432" s="310"/>
      <c r="AI432" s="310"/>
      <c r="AJ432" s="310"/>
      <c r="AK432" s="310"/>
      <c r="AL432" s="310"/>
      <c r="AM432" s="310"/>
      <c r="AN432" s="310"/>
      <c r="AO432" s="310"/>
      <c r="AP432" s="310"/>
      <c r="AQ432" s="310"/>
      <c r="AR432" s="310"/>
      <c r="AS432" s="310"/>
      <c r="AT432" s="310"/>
      <c r="AU432" s="310"/>
      <c r="AV432" s="310"/>
      <c r="AW432" s="310"/>
      <c r="AX432" s="310"/>
      <c r="AY432" s="310"/>
      <c r="AZ432" s="310"/>
      <c r="BA432" s="310"/>
      <c r="BB432" s="310"/>
      <c r="BC432" s="310"/>
      <c r="BD432" s="310"/>
      <c r="BE432" s="310"/>
      <c r="BF432" s="310"/>
      <c r="BG432" s="310"/>
      <c r="BH432" s="310"/>
      <c r="BI432" s="310"/>
      <c r="BJ432" s="310"/>
      <c r="BK432" s="310"/>
      <c r="BL432" s="310"/>
      <c r="BM432" s="310"/>
      <c r="BN432" s="310"/>
      <c r="BO432" s="310"/>
    </row>
    <row r="433" spans="20:67" s="10" customFormat="1" x14ac:dyDescent="0.2">
      <c r="T433" s="310"/>
      <c r="U433" s="310"/>
      <c r="V433" s="310"/>
      <c r="W433" s="310"/>
      <c r="X433" s="310"/>
      <c r="Y433" s="310"/>
      <c r="Z433" s="310"/>
      <c r="AA433" s="310"/>
      <c r="AB433" s="310"/>
      <c r="AC433" s="310"/>
      <c r="AD433" s="310"/>
      <c r="AE433" s="310"/>
      <c r="AF433" s="310"/>
      <c r="AG433" s="310"/>
      <c r="AH433" s="310"/>
      <c r="AI433" s="310"/>
      <c r="AJ433" s="310"/>
      <c r="AK433" s="310"/>
      <c r="AL433" s="310"/>
      <c r="AM433" s="310"/>
      <c r="AN433" s="310"/>
      <c r="AO433" s="310"/>
      <c r="AP433" s="310"/>
      <c r="AQ433" s="310"/>
      <c r="AR433" s="310"/>
      <c r="AS433" s="310"/>
      <c r="AT433" s="310"/>
      <c r="AU433" s="310"/>
      <c r="AV433" s="310"/>
      <c r="AW433" s="310"/>
      <c r="AX433" s="310"/>
      <c r="AY433" s="310"/>
      <c r="AZ433" s="310"/>
      <c r="BA433" s="310"/>
      <c r="BB433" s="310"/>
      <c r="BC433" s="310"/>
      <c r="BD433" s="310"/>
      <c r="BE433" s="310"/>
      <c r="BF433" s="310"/>
      <c r="BG433" s="310"/>
      <c r="BH433" s="310"/>
      <c r="BI433" s="310"/>
      <c r="BJ433" s="310"/>
      <c r="BK433" s="310"/>
      <c r="BL433" s="310"/>
      <c r="BM433" s="310"/>
      <c r="BN433" s="310"/>
      <c r="BO433" s="310"/>
    </row>
    <row r="434" spans="20:67" s="10" customFormat="1" x14ac:dyDescent="0.2">
      <c r="T434" s="310"/>
      <c r="U434" s="310"/>
      <c r="V434" s="310"/>
      <c r="W434" s="310"/>
      <c r="X434" s="310"/>
      <c r="Y434" s="310"/>
      <c r="Z434" s="310"/>
      <c r="AA434" s="310"/>
      <c r="AB434" s="310"/>
      <c r="AC434" s="310"/>
      <c r="AD434" s="310"/>
      <c r="AE434" s="310"/>
      <c r="AF434" s="310"/>
      <c r="AG434" s="310"/>
      <c r="AH434" s="310"/>
      <c r="AI434" s="310"/>
      <c r="AJ434" s="310"/>
      <c r="AK434" s="310"/>
      <c r="AL434" s="310"/>
      <c r="AM434" s="310"/>
      <c r="AN434" s="310"/>
      <c r="AO434" s="310"/>
      <c r="AP434" s="310"/>
      <c r="AQ434" s="310"/>
      <c r="AR434" s="310"/>
      <c r="AS434" s="310"/>
      <c r="AT434" s="310"/>
      <c r="AU434" s="310"/>
      <c r="AV434" s="310"/>
      <c r="AW434" s="310"/>
      <c r="AX434" s="310"/>
      <c r="AY434" s="310"/>
      <c r="AZ434" s="310"/>
      <c r="BA434" s="310"/>
      <c r="BB434" s="310"/>
      <c r="BC434" s="310"/>
      <c r="BD434" s="310"/>
      <c r="BE434" s="310"/>
      <c r="BF434" s="310"/>
      <c r="BG434" s="310"/>
      <c r="BH434" s="310"/>
      <c r="BI434" s="310"/>
      <c r="BJ434" s="310"/>
      <c r="BK434" s="310"/>
      <c r="BL434" s="310"/>
      <c r="BM434" s="310"/>
      <c r="BN434" s="310"/>
      <c r="BO434" s="310"/>
    </row>
    <row r="435" spans="20:67" s="10" customFormat="1" x14ac:dyDescent="0.2">
      <c r="T435" s="310"/>
      <c r="U435" s="310"/>
      <c r="V435" s="310"/>
      <c r="W435" s="310"/>
      <c r="X435" s="310"/>
      <c r="Y435" s="310"/>
      <c r="Z435" s="310"/>
      <c r="AA435" s="310"/>
      <c r="AB435" s="310"/>
      <c r="AC435" s="310"/>
      <c r="AD435" s="310"/>
      <c r="AE435" s="310"/>
      <c r="AF435" s="310"/>
      <c r="AG435" s="310"/>
      <c r="AH435" s="310"/>
      <c r="AI435" s="310"/>
      <c r="AJ435" s="310"/>
      <c r="AK435" s="310"/>
      <c r="AL435" s="310"/>
      <c r="AM435" s="310"/>
      <c r="AN435" s="310"/>
      <c r="AO435" s="310"/>
      <c r="AP435" s="310"/>
      <c r="AQ435" s="310"/>
      <c r="AR435" s="310"/>
      <c r="AS435" s="310"/>
      <c r="AT435" s="310"/>
      <c r="AU435" s="310"/>
      <c r="AV435" s="310"/>
      <c r="AW435" s="310"/>
      <c r="AX435" s="310"/>
      <c r="AY435" s="310"/>
      <c r="AZ435" s="310"/>
      <c r="BA435" s="310"/>
      <c r="BB435" s="310"/>
      <c r="BC435" s="310"/>
      <c r="BD435" s="310"/>
      <c r="BE435" s="310"/>
      <c r="BF435" s="310"/>
      <c r="BG435" s="310"/>
      <c r="BH435" s="310"/>
      <c r="BI435" s="310"/>
      <c r="BJ435" s="310"/>
      <c r="BK435" s="310"/>
      <c r="BL435" s="310"/>
      <c r="BM435" s="310"/>
      <c r="BN435" s="310"/>
      <c r="BO435" s="310"/>
    </row>
    <row r="436" spans="20:67" s="10" customFormat="1" x14ac:dyDescent="0.2">
      <c r="T436" s="310"/>
      <c r="U436" s="310"/>
      <c r="V436" s="310"/>
      <c r="W436" s="310"/>
      <c r="X436" s="310"/>
      <c r="Y436" s="310"/>
      <c r="Z436" s="310"/>
      <c r="AA436" s="310"/>
      <c r="AB436" s="310"/>
      <c r="AC436" s="310"/>
      <c r="AD436" s="310"/>
      <c r="AE436" s="310"/>
      <c r="AF436" s="310"/>
      <c r="AG436" s="310"/>
      <c r="AH436" s="310"/>
      <c r="AI436" s="310"/>
      <c r="AJ436" s="310"/>
      <c r="AK436" s="310"/>
      <c r="AL436" s="310"/>
      <c r="AM436" s="310"/>
      <c r="AN436" s="310"/>
      <c r="AO436" s="310"/>
      <c r="AP436" s="310"/>
      <c r="AQ436" s="310"/>
      <c r="AR436" s="310"/>
      <c r="AS436" s="310"/>
      <c r="AT436" s="310"/>
      <c r="AU436" s="310"/>
      <c r="AV436" s="310"/>
      <c r="AW436" s="310"/>
      <c r="AX436" s="310"/>
      <c r="AY436" s="310"/>
      <c r="AZ436" s="310"/>
      <c r="BA436" s="310"/>
      <c r="BB436" s="310"/>
      <c r="BC436" s="310"/>
      <c r="BD436" s="310"/>
      <c r="BE436" s="310"/>
      <c r="BF436" s="310"/>
      <c r="BG436" s="310"/>
      <c r="BH436" s="310"/>
      <c r="BI436" s="310"/>
      <c r="BJ436" s="310"/>
      <c r="BK436" s="310"/>
      <c r="BL436" s="310"/>
      <c r="BM436" s="310"/>
      <c r="BN436" s="310"/>
      <c r="BO436" s="310"/>
    </row>
    <row r="437" spans="20:67" s="10" customFormat="1" x14ac:dyDescent="0.2">
      <c r="T437" s="310"/>
      <c r="U437" s="310"/>
      <c r="V437" s="310"/>
      <c r="W437" s="310"/>
      <c r="X437" s="310"/>
      <c r="Y437" s="310"/>
      <c r="Z437" s="310"/>
      <c r="AA437" s="310"/>
      <c r="AB437" s="310"/>
      <c r="AC437" s="310"/>
      <c r="AD437" s="310"/>
      <c r="AE437" s="310"/>
      <c r="AF437" s="310"/>
      <c r="AG437" s="310"/>
      <c r="AH437" s="310"/>
      <c r="AI437" s="310"/>
      <c r="AJ437" s="310"/>
      <c r="AK437" s="310"/>
      <c r="AL437" s="310"/>
      <c r="AM437" s="310"/>
      <c r="AN437" s="310"/>
      <c r="AO437" s="310"/>
      <c r="AP437" s="310"/>
      <c r="AQ437" s="310"/>
      <c r="AR437" s="310"/>
      <c r="AS437" s="310"/>
      <c r="AT437" s="310"/>
      <c r="AU437" s="310"/>
      <c r="AV437" s="310"/>
      <c r="AW437" s="310"/>
      <c r="AX437" s="310"/>
      <c r="AY437" s="310"/>
      <c r="AZ437" s="310"/>
      <c r="BA437" s="310"/>
      <c r="BB437" s="310"/>
      <c r="BC437" s="310"/>
      <c r="BD437" s="310"/>
      <c r="BE437" s="310"/>
      <c r="BF437" s="310"/>
      <c r="BG437" s="310"/>
      <c r="BH437" s="310"/>
      <c r="BI437" s="310"/>
      <c r="BJ437" s="310"/>
      <c r="BK437" s="310"/>
      <c r="BL437" s="310"/>
      <c r="BM437" s="310"/>
      <c r="BN437" s="310"/>
      <c r="BO437" s="310"/>
    </row>
    <row r="438" spans="20:67" s="10" customFormat="1" x14ac:dyDescent="0.2">
      <c r="T438" s="310"/>
      <c r="U438" s="310"/>
      <c r="V438" s="310"/>
      <c r="W438" s="310"/>
      <c r="X438" s="310"/>
      <c r="Y438" s="310"/>
      <c r="Z438" s="310"/>
      <c r="AA438" s="310"/>
      <c r="AB438" s="310"/>
      <c r="AC438" s="310"/>
      <c r="AD438" s="310"/>
      <c r="AE438" s="310"/>
      <c r="AF438" s="310"/>
      <c r="AG438" s="310"/>
      <c r="AH438" s="310"/>
      <c r="AI438" s="310"/>
      <c r="AJ438" s="310"/>
      <c r="AK438" s="310"/>
      <c r="AL438" s="310"/>
      <c r="AM438" s="310"/>
      <c r="AN438" s="310"/>
      <c r="AO438" s="310"/>
      <c r="AP438" s="310"/>
      <c r="AQ438" s="310"/>
      <c r="AR438" s="310"/>
      <c r="AS438" s="310"/>
      <c r="AT438" s="310"/>
      <c r="AU438" s="310"/>
      <c r="AV438" s="310"/>
      <c r="AW438" s="310"/>
      <c r="AX438" s="310"/>
      <c r="AY438" s="310"/>
      <c r="AZ438" s="310"/>
      <c r="BA438" s="310"/>
      <c r="BB438" s="310"/>
      <c r="BC438" s="310"/>
      <c r="BD438" s="310"/>
      <c r="BE438" s="310"/>
      <c r="BF438" s="310"/>
      <c r="BG438" s="310"/>
      <c r="BH438" s="310"/>
      <c r="BI438" s="310"/>
      <c r="BJ438" s="310"/>
      <c r="BK438" s="310"/>
      <c r="BL438" s="310"/>
      <c r="BM438" s="310"/>
      <c r="BN438" s="310"/>
      <c r="BO438" s="310"/>
    </row>
    <row r="439" spans="20:67" s="10" customFormat="1" x14ac:dyDescent="0.2">
      <c r="T439" s="310"/>
      <c r="U439" s="310"/>
      <c r="V439" s="310"/>
      <c r="W439" s="310"/>
      <c r="X439" s="310"/>
      <c r="Y439" s="310"/>
      <c r="Z439" s="310"/>
      <c r="AA439" s="310"/>
      <c r="AB439" s="310"/>
      <c r="AC439" s="310"/>
      <c r="AD439" s="310"/>
      <c r="AE439" s="310"/>
      <c r="AF439" s="310"/>
      <c r="AG439" s="310"/>
      <c r="AH439" s="310"/>
      <c r="AI439" s="310"/>
      <c r="AJ439" s="310"/>
      <c r="AK439" s="310"/>
      <c r="AL439" s="310"/>
      <c r="AM439" s="310"/>
      <c r="AN439" s="310"/>
      <c r="AO439" s="310"/>
      <c r="AP439" s="310"/>
      <c r="AQ439" s="310"/>
      <c r="AR439" s="310"/>
      <c r="AS439" s="310"/>
      <c r="AT439" s="310"/>
      <c r="AU439" s="310"/>
      <c r="AV439" s="310"/>
      <c r="AW439" s="310"/>
      <c r="AX439" s="310"/>
      <c r="AY439" s="310"/>
      <c r="AZ439" s="310"/>
      <c r="BA439" s="310"/>
      <c r="BB439" s="310"/>
      <c r="BC439" s="310"/>
      <c r="BD439" s="310"/>
      <c r="BE439" s="310"/>
      <c r="BF439" s="310"/>
      <c r="BG439" s="310"/>
      <c r="BH439" s="310"/>
      <c r="BI439" s="310"/>
      <c r="BJ439" s="310"/>
      <c r="BK439" s="310"/>
      <c r="BL439" s="310"/>
      <c r="BM439" s="310"/>
      <c r="BN439" s="310"/>
      <c r="BO439" s="310"/>
    </row>
    <row r="440" spans="20:67" s="10" customFormat="1" x14ac:dyDescent="0.2">
      <c r="T440" s="310"/>
      <c r="U440" s="310"/>
      <c r="V440" s="310"/>
      <c r="W440" s="310"/>
      <c r="X440" s="310"/>
      <c r="Y440" s="310"/>
      <c r="Z440" s="310"/>
      <c r="AA440" s="310"/>
      <c r="AB440" s="310"/>
      <c r="AC440" s="310"/>
      <c r="AD440" s="310"/>
      <c r="AE440" s="310"/>
      <c r="AF440" s="310"/>
      <c r="AG440" s="310"/>
      <c r="AH440" s="310"/>
      <c r="AI440" s="310"/>
      <c r="AJ440" s="310"/>
      <c r="AK440" s="310"/>
      <c r="AL440" s="310"/>
      <c r="AM440" s="310"/>
      <c r="AN440" s="310"/>
      <c r="AO440" s="310"/>
      <c r="AP440" s="310"/>
      <c r="AQ440" s="310"/>
      <c r="AR440" s="310"/>
      <c r="AS440" s="310"/>
      <c r="AT440" s="310"/>
      <c r="AU440" s="310"/>
      <c r="AV440" s="310"/>
      <c r="AW440" s="310"/>
      <c r="AX440" s="310"/>
      <c r="AY440" s="310"/>
      <c r="AZ440" s="310"/>
      <c r="BA440" s="310"/>
      <c r="BB440" s="310"/>
      <c r="BC440" s="310"/>
      <c r="BD440" s="310"/>
      <c r="BE440" s="310"/>
      <c r="BF440" s="310"/>
      <c r="BG440" s="310"/>
      <c r="BH440" s="310"/>
      <c r="BI440" s="310"/>
      <c r="BJ440" s="310"/>
      <c r="BK440" s="310"/>
      <c r="BL440" s="310"/>
      <c r="BM440" s="310"/>
      <c r="BN440" s="310"/>
      <c r="BO440" s="310"/>
    </row>
    <row r="441" spans="20:67" s="10" customFormat="1" x14ac:dyDescent="0.2">
      <c r="T441" s="310"/>
      <c r="U441" s="310"/>
      <c r="V441" s="310"/>
      <c r="W441" s="310"/>
      <c r="X441" s="310"/>
      <c r="Y441" s="310"/>
      <c r="Z441" s="310"/>
      <c r="AA441" s="310"/>
      <c r="AB441" s="310"/>
      <c r="AC441" s="310"/>
      <c r="AD441" s="310"/>
      <c r="AE441" s="310"/>
      <c r="AF441" s="310"/>
      <c r="AG441" s="310"/>
      <c r="AH441" s="310"/>
      <c r="AI441" s="310"/>
      <c r="AJ441" s="310"/>
      <c r="AK441" s="310"/>
      <c r="AL441" s="310"/>
      <c r="AM441" s="310"/>
      <c r="AN441" s="310"/>
      <c r="AO441" s="310"/>
      <c r="AP441" s="310"/>
      <c r="AQ441" s="310"/>
      <c r="AR441" s="310"/>
      <c r="AS441" s="310"/>
      <c r="AT441" s="310"/>
      <c r="AU441" s="310"/>
      <c r="AV441" s="310"/>
      <c r="AW441" s="310"/>
      <c r="AX441" s="310"/>
      <c r="AY441" s="310"/>
      <c r="AZ441" s="310"/>
      <c r="BA441" s="310"/>
      <c r="BB441" s="310"/>
      <c r="BC441" s="310"/>
      <c r="BD441" s="310"/>
      <c r="BE441" s="310"/>
      <c r="BF441" s="310"/>
      <c r="BG441" s="310"/>
      <c r="BH441" s="310"/>
      <c r="BI441" s="310"/>
      <c r="BJ441" s="310"/>
      <c r="BK441" s="310"/>
      <c r="BL441" s="310"/>
      <c r="BM441" s="310"/>
      <c r="BN441" s="310"/>
      <c r="BO441" s="310"/>
    </row>
    <row r="442" spans="20:67" s="10" customFormat="1" x14ac:dyDescent="0.2">
      <c r="T442" s="310"/>
      <c r="U442" s="310"/>
      <c r="V442" s="310"/>
      <c r="W442" s="310"/>
      <c r="X442" s="310"/>
      <c r="Y442" s="310"/>
      <c r="Z442" s="310"/>
      <c r="AA442" s="310"/>
      <c r="AB442" s="310"/>
      <c r="AC442" s="310"/>
      <c r="AD442" s="310"/>
      <c r="AE442" s="310"/>
      <c r="AF442" s="310"/>
      <c r="AG442" s="310"/>
      <c r="AH442" s="310"/>
      <c r="AI442" s="310"/>
      <c r="AJ442" s="310"/>
      <c r="AK442" s="310"/>
      <c r="AL442" s="310"/>
      <c r="AM442" s="310"/>
      <c r="AN442" s="310"/>
      <c r="AO442" s="310"/>
      <c r="AP442" s="310"/>
      <c r="AQ442" s="310"/>
      <c r="AR442" s="310"/>
      <c r="AS442" s="310"/>
      <c r="AT442" s="310"/>
      <c r="AU442" s="310"/>
      <c r="AV442" s="310"/>
      <c r="AW442" s="310"/>
      <c r="AX442" s="310"/>
      <c r="AY442" s="310"/>
      <c r="AZ442" s="310"/>
      <c r="BA442" s="310"/>
      <c r="BB442" s="310"/>
      <c r="BC442" s="310"/>
      <c r="BD442" s="310"/>
      <c r="BE442" s="310"/>
      <c r="BF442" s="310"/>
      <c r="BG442" s="310"/>
      <c r="BH442" s="310"/>
      <c r="BI442" s="310"/>
      <c r="BJ442" s="310"/>
      <c r="BK442" s="310"/>
      <c r="BL442" s="310"/>
      <c r="BM442" s="310"/>
      <c r="BN442" s="310"/>
      <c r="BO442" s="310"/>
    </row>
    <row r="443" spans="20:67" s="10" customFormat="1" x14ac:dyDescent="0.2">
      <c r="T443" s="310"/>
      <c r="U443" s="310"/>
      <c r="V443" s="310"/>
      <c r="W443" s="310"/>
      <c r="X443" s="310"/>
      <c r="Y443" s="310"/>
      <c r="Z443" s="310"/>
      <c r="AA443" s="310"/>
      <c r="AB443" s="310"/>
      <c r="AC443" s="310"/>
      <c r="AD443" s="310"/>
      <c r="AE443" s="310"/>
      <c r="AF443" s="310"/>
      <c r="AG443" s="310"/>
      <c r="AH443" s="310"/>
      <c r="AI443" s="310"/>
      <c r="AJ443" s="310"/>
      <c r="AK443" s="310"/>
      <c r="AL443" s="310"/>
      <c r="AM443" s="310"/>
      <c r="AN443" s="310"/>
      <c r="AO443" s="310"/>
      <c r="AP443" s="310"/>
      <c r="AQ443" s="310"/>
      <c r="AR443" s="310"/>
      <c r="AS443" s="310"/>
      <c r="AT443" s="310"/>
      <c r="AU443" s="310"/>
      <c r="AV443" s="310"/>
      <c r="AW443" s="310"/>
      <c r="AX443" s="310"/>
      <c r="AY443" s="310"/>
      <c r="AZ443" s="310"/>
      <c r="BA443" s="310"/>
      <c r="BB443" s="310"/>
      <c r="BC443" s="310"/>
      <c r="BD443" s="310"/>
      <c r="BE443" s="310"/>
      <c r="BF443" s="310"/>
      <c r="BG443" s="310"/>
      <c r="BH443" s="310"/>
      <c r="BI443" s="310"/>
      <c r="BJ443" s="310"/>
      <c r="BK443" s="310"/>
      <c r="BL443" s="310"/>
      <c r="BM443" s="310"/>
      <c r="BN443" s="310"/>
      <c r="BO443" s="310"/>
    </row>
    <row r="444" spans="20:67" s="10" customFormat="1" x14ac:dyDescent="0.2">
      <c r="T444" s="310"/>
      <c r="U444" s="310"/>
      <c r="V444" s="310"/>
      <c r="W444" s="310"/>
      <c r="X444" s="310"/>
      <c r="Y444" s="310"/>
      <c r="Z444" s="310"/>
      <c r="AA444" s="310"/>
      <c r="AB444" s="310"/>
      <c r="AC444" s="310"/>
      <c r="AD444" s="310"/>
      <c r="AE444" s="310"/>
      <c r="AF444" s="310"/>
      <c r="AG444" s="310"/>
      <c r="AH444" s="310"/>
      <c r="AI444" s="310"/>
      <c r="AJ444" s="310"/>
      <c r="AK444" s="310"/>
      <c r="AL444" s="310"/>
      <c r="AM444" s="310"/>
      <c r="AN444" s="310"/>
      <c r="AO444" s="310"/>
      <c r="AP444" s="310"/>
      <c r="AQ444" s="310"/>
      <c r="AR444" s="310"/>
      <c r="AS444" s="310"/>
      <c r="AT444" s="310"/>
      <c r="AU444" s="310"/>
      <c r="AV444" s="310"/>
      <c r="AW444" s="310"/>
      <c r="AX444" s="310"/>
      <c r="AY444" s="310"/>
      <c r="AZ444" s="310"/>
      <c r="BA444" s="310"/>
      <c r="BB444" s="310"/>
      <c r="BC444" s="310"/>
      <c r="BD444" s="310"/>
      <c r="BE444" s="310"/>
      <c r="BF444" s="310"/>
      <c r="BG444" s="310"/>
      <c r="BH444" s="310"/>
      <c r="BI444" s="310"/>
      <c r="BJ444" s="310"/>
      <c r="BK444" s="310"/>
      <c r="BL444" s="310"/>
      <c r="BM444" s="310"/>
      <c r="BN444" s="310"/>
      <c r="BO444" s="310"/>
    </row>
    <row r="445" spans="20:67" s="10" customFormat="1" x14ac:dyDescent="0.2">
      <c r="T445" s="310"/>
      <c r="U445" s="310"/>
      <c r="V445" s="310"/>
      <c r="W445" s="310"/>
      <c r="X445" s="310"/>
      <c r="Y445" s="310"/>
      <c r="Z445" s="310"/>
      <c r="AA445" s="310"/>
      <c r="AB445" s="310"/>
      <c r="AC445" s="310"/>
      <c r="AD445" s="310"/>
      <c r="AE445" s="310"/>
      <c r="AF445" s="310"/>
      <c r="AG445" s="310"/>
      <c r="AH445" s="310"/>
      <c r="AI445" s="310"/>
      <c r="AJ445" s="310"/>
      <c r="AK445" s="310"/>
      <c r="AL445" s="310"/>
      <c r="AM445" s="310"/>
      <c r="AN445" s="310"/>
      <c r="AO445" s="310"/>
      <c r="AP445" s="310"/>
      <c r="AQ445" s="310"/>
      <c r="AR445" s="310"/>
      <c r="AS445" s="310"/>
      <c r="AT445" s="310"/>
      <c r="AU445" s="310"/>
      <c r="AV445" s="310"/>
      <c r="AW445" s="310"/>
      <c r="AX445" s="310"/>
      <c r="AY445" s="310"/>
      <c r="AZ445" s="310"/>
      <c r="BA445" s="310"/>
      <c r="BB445" s="310"/>
      <c r="BC445" s="310"/>
      <c r="BD445" s="310"/>
      <c r="BE445" s="310"/>
      <c r="BF445" s="310"/>
      <c r="BG445" s="310"/>
      <c r="BH445" s="310"/>
      <c r="BI445" s="310"/>
      <c r="BJ445" s="310"/>
      <c r="BK445" s="310"/>
      <c r="BL445" s="310"/>
      <c r="BM445" s="310"/>
      <c r="BN445" s="310"/>
      <c r="BO445" s="310"/>
    </row>
    <row r="446" spans="20:67" s="10" customFormat="1" x14ac:dyDescent="0.2">
      <c r="T446" s="310"/>
      <c r="U446" s="310"/>
      <c r="V446" s="310"/>
      <c r="W446" s="310"/>
      <c r="X446" s="310"/>
      <c r="Y446" s="310"/>
      <c r="Z446" s="310"/>
      <c r="AA446" s="310"/>
      <c r="AB446" s="310"/>
      <c r="AC446" s="310"/>
      <c r="AD446" s="310"/>
      <c r="AE446" s="310"/>
      <c r="AF446" s="310"/>
      <c r="AG446" s="310"/>
      <c r="AH446" s="310"/>
      <c r="AI446" s="310"/>
      <c r="AJ446" s="310"/>
      <c r="AK446" s="310"/>
      <c r="AL446" s="310"/>
      <c r="AM446" s="310"/>
      <c r="AN446" s="310"/>
      <c r="AO446" s="310"/>
      <c r="AP446" s="310"/>
      <c r="AQ446" s="310"/>
      <c r="AR446" s="310"/>
      <c r="AS446" s="310"/>
      <c r="AT446" s="310"/>
      <c r="AU446" s="310"/>
      <c r="AV446" s="310"/>
      <c r="AW446" s="310"/>
      <c r="AX446" s="310"/>
      <c r="AY446" s="310"/>
      <c r="AZ446" s="310"/>
      <c r="BA446" s="310"/>
      <c r="BB446" s="310"/>
      <c r="BC446" s="310"/>
      <c r="BD446" s="310"/>
      <c r="BE446" s="310"/>
      <c r="BF446" s="310"/>
      <c r="BG446" s="310"/>
      <c r="BH446" s="310"/>
      <c r="BI446" s="310"/>
      <c r="BJ446" s="310"/>
      <c r="BK446" s="310"/>
      <c r="BL446" s="310"/>
      <c r="BM446" s="310"/>
      <c r="BN446" s="310"/>
      <c r="BO446" s="310"/>
    </row>
    <row r="447" spans="20:67" s="10" customFormat="1" x14ac:dyDescent="0.2">
      <c r="T447" s="310"/>
      <c r="U447" s="310"/>
      <c r="V447" s="310"/>
      <c r="W447" s="310"/>
      <c r="X447" s="310"/>
      <c r="Y447" s="310"/>
      <c r="Z447" s="310"/>
      <c r="AA447" s="310"/>
      <c r="AB447" s="310"/>
      <c r="AC447" s="310"/>
      <c r="AD447" s="310"/>
      <c r="AE447" s="310"/>
      <c r="AF447" s="310"/>
      <c r="AG447" s="310"/>
      <c r="AH447" s="310"/>
      <c r="AI447" s="310"/>
      <c r="AJ447" s="310"/>
      <c r="AK447" s="310"/>
      <c r="AL447" s="310"/>
      <c r="AM447" s="310"/>
      <c r="AN447" s="310"/>
      <c r="AO447" s="310"/>
      <c r="AP447" s="310"/>
      <c r="AQ447" s="310"/>
      <c r="AR447" s="310"/>
      <c r="AS447" s="310"/>
      <c r="AT447" s="310"/>
      <c r="AU447" s="310"/>
      <c r="AV447" s="310"/>
      <c r="AW447" s="310"/>
      <c r="AX447" s="310"/>
      <c r="AY447" s="310"/>
      <c r="AZ447" s="310"/>
      <c r="BA447" s="310"/>
      <c r="BB447" s="310"/>
      <c r="BC447" s="310"/>
      <c r="BD447" s="310"/>
      <c r="BE447" s="310"/>
      <c r="BF447" s="310"/>
      <c r="BG447" s="310"/>
      <c r="BH447" s="310"/>
      <c r="BI447" s="310"/>
      <c r="BJ447" s="310"/>
      <c r="BK447" s="310"/>
      <c r="BL447" s="310"/>
      <c r="BM447" s="310"/>
      <c r="BN447" s="310"/>
      <c r="BO447" s="310"/>
    </row>
    <row r="448" spans="20:67" s="10" customFormat="1" x14ac:dyDescent="0.2">
      <c r="T448" s="310"/>
      <c r="U448" s="310"/>
      <c r="V448" s="310"/>
      <c r="W448" s="310"/>
      <c r="X448" s="310"/>
      <c r="Y448" s="310"/>
      <c r="Z448" s="310"/>
      <c r="AA448" s="310"/>
      <c r="AB448" s="310"/>
      <c r="AC448" s="310"/>
      <c r="AD448" s="310"/>
      <c r="AE448" s="310"/>
      <c r="AF448" s="310"/>
      <c r="AG448" s="310"/>
      <c r="AH448" s="310"/>
      <c r="AI448" s="310"/>
      <c r="AJ448" s="310"/>
      <c r="AK448" s="310"/>
      <c r="AL448" s="310"/>
      <c r="AM448" s="310"/>
      <c r="AN448" s="310"/>
      <c r="AO448" s="310"/>
      <c r="AP448" s="310"/>
      <c r="AQ448" s="310"/>
      <c r="AR448" s="310"/>
      <c r="AS448" s="310"/>
      <c r="AT448" s="310"/>
      <c r="AU448" s="310"/>
      <c r="AV448" s="310"/>
      <c r="AW448" s="310"/>
      <c r="AX448" s="310"/>
      <c r="AY448" s="310"/>
      <c r="AZ448" s="310"/>
      <c r="BA448" s="310"/>
      <c r="BB448" s="310"/>
      <c r="BC448" s="310"/>
      <c r="BD448" s="310"/>
      <c r="BE448" s="310"/>
      <c r="BF448" s="310"/>
      <c r="BG448" s="310"/>
      <c r="BH448" s="310"/>
      <c r="BI448" s="310"/>
      <c r="BJ448" s="310"/>
      <c r="BK448" s="310"/>
      <c r="BL448" s="310"/>
      <c r="BM448" s="310"/>
      <c r="BN448" s="310"/>
      <c r="BO448" s="310"/>
    </row>
    <row r="449" spans="20:67" s="10" customFormat="1" x14ac:dyDescent="0.2">
      <c r="T449" s="310"/>
      <c r="U449" s="310"/>
      <c r="V449" s="310"/>
      <c r="W449" s="310"/>
      <c r="X449" s="310"/>
      <c r="Y449" s="310"/>
      <c r="Z449" s="310"/>
      <c r="AA449" s="310"/>
      <c r="AB449" s="310"/>
      <c r="AC449" s="310"/>
      <c r="AD449" s="310"/>
      <c r="AE449" s="310"/>
      <c r="AF449" s="310"/>
      <c r="AG449" s="310"/>
      <c r="AH449" s="310"/>
      <c r="AI449" s="310"/>
      <c r="AJ449" s="310"/>
      <c r="AK449" s="310"/>
      <c r="AL449" s="310"/>
      <c r="AM449" s="310"/>
      <c r="AN449" s="310"/>
      <c r="AO449" s="310"/>
      <c r="AP449" s="310"/>
      <c r="AQ449" s="310"/>
      <c r="AR449" s="310"/>
      <c r="AS449" s="310"/>
      <c r="AT449" s="310"/>
      <c r="AU449" s="310"/>
      <c r="AV449" s="310"/>
      <c r="AW449" s="310"/>
      <c r="AX449" s="310"/>
      <c r="AY449" s="310"/>
      <c r="AZ449" s="310"/>
      <c r="BA449" s="310"/>
      <c r="BB449" s="310"/>
      <c r="BC449" s="310"/>
      <c r="BD449" s="310"/>
      <c r="BE449" s="310"/>
      <c r="BF449" s="310"/>
      <c r="BG449" s="310"/>
      <c r="BH449" s="310"/>
      <c r="BI449" s="310"/>
      <c r="BJ449" s="310"/>
      <c r="BK449" s="310"/>
      <c r="BL449" s="310"/>
      <c r="BM449" s="310"/>
      <c r="BN449" s="310"/>
      <c r="BO449" s="310"/>
    </row>
    <row r="450" spans="20:67" s="10" customFormat="1" x14ac:dyDescent="0.2">
      <c r="T450" s="310"/>
      <c r="U450" s="310"/>
      <c r="V450" s="310"/>
      <c r="W450" s="310"/>
      <c r="X450" s="310"/>
      <c r="Y450" s="310"/>
      <c r="Z450" s="310"/>
      <c r="AA450" s="310"/>
      <c r="AB450" s="310"/>
      <c r="AC450" s="310"/>
      <c r="AD450" s="310"/>
      <c r="AE450" s="310"/>
      <c r="AF450" s="310"/>
      <c r="AG450" s="310"/>
      <c r="AH450" s="310"/>
      <c r="AI450" s="310"/>
      <c r="AJ450" s="310"/>
      <c r="AK450" s="310"/>
      <c r="AL450" s="310"/>
      <c r="AM450" s="310"/>
      <c r="AN450" s="310"/>
      <c r="AO450" s="310"/>
      <c r="AP450" s="310"/>
      <c r="AQ450" s="310"/>
      <c r="AR450" s="310"/>
      <c r="AS450" s="310"/>
      <c r="AT450" s="310"/>
      <c r="AU450" s="310"/>
      <c r="AV450" s="310"/>
      <c r="AW450" s="310"/>
      <c r="AX450" s="310"/>
      <c r="AY450" s="310"/>
      <c r="AZ450" s="310"/>
      <c r="BA450" s="310"/>
      <c r="BB450" s="310"/>
      <c r="BC450" s="310"/>
      <c r="BD450" s="310"/>
      <c r="BE450" s="310"/>
      <c r="BF450" s="310"/>
      <c r="BG450" s="310"/>
      <c r="BH450" s="310"/>
      <c r="BI450" s="310"/>
      <c r="BJ450" s="310"/>
      <c r="BK450" s="310"/>
      <c r="BL450" s="310"/>
      <c r="BM450" s="310"/>
      <c r="BN450" s="310"/>
      <c r="BO450" s="310"/>
    </row>
    <row r="451" spans="20:67" s="10" customFormat="1" x14ac:dyDescent="0.2">
      <c r="T451" s="310"/>
      <c r="U451" s="310"/>
      <c r="V451" s="310"/>
      <c r="W451" s="310"/>
      <c r="X451" s="310"/>
      <c r="Y451" s="310"/>
      <c r="Z451" s="310"/>
      <c r="AA451" s="310"/>
      <c r="AB451" s="310"/>
      <c r="AC451" s="310"/>
      <c r="AD451" s="310"/>
      <c r="AE451" s="310"/>
      <c r="AF451" s="310"/>
      <c r="AG451" s="310"/>
      <c r="AH451" s="310"/>
      <c r="AI451" s="310"/>
      <c r="AJ451" s="310"/>
      <c r="AK451" s="310"/>
      <c r="AL451" s="310"/>
      <c r="AM451" s="310"/>
      <c r="AN451" s="310"/>
      <c r="AO451" s="310"/>
      <c r="AP451" s="310"/>
      <c r="AQ451" s="310"/>
      <c r="AR451" s="310"/>
      <c r="AS451" s="310"/>
      <c r="AT451" s="310"/>
      <c r="AU451" s="310"/>
      <c r="AV451" s="310"/>
      <c r="AW451" s="310"/>
      <c r="AX451" s="310"/>
      <c r="AY451" s="310"/>
      <c r="AZ451" s="310"/>
      <c r="BA451" s="310"/>
      <c r="BB451" s="310"/>
      <c r="BC451" s="310"/>
      <c r="BD451" s="310"/>
      <c r="BE451" s="310"/>
      <c r="BF451" s="310"/>
      <c r="BG451" s="310"/>
      <c r="BH451" s="310"/>
      <c r="BI451" s="310"/>
      <c r="BJ451" s="310"/>
      <c r="BK451" s="310"/>
      <c r="BL451" s="310"/>
      <c r="BM451" s="310"/>
      <c r="BN451" s="310"/>
      <c r="BO451" s="310"/>
    </row>
    <row r="452" spans="20:67" s="10" customFormat="1" x14ac:dyDescent="0.2">
      <c r="T452" s="310"/>
      <c r="U452" s="310"/>
      <c r="V452" s="310"/>
      <c r="W452" s="310"/>
      <c r="X452" s="310"/>
      <c r="Y452" s="310"/>
      <c r="Z452" s="310"/>
      <c r="AA452" s="310"/>
      <c r="AB452" s="310"/>
      <c r="AC452" s="310"/>
      <c r="AD452" s="310"/>
      <c r="AE452" s="310"/>
      <c r="AF452" s="310"/>
      <c r="AG452" s="310"/>
      <c r="AH452" s="310"/>
      <c r="AI452" s="310"/>
      <c r="AJ452" s="310"/>
      <c r="AK452" s="310"/>
      <c r="AL452" s="310"/>
      <c r="AM452" s="310"/>
      <c r="AN452" s="310"/>
      <c r="AO452" s="310"/>
      <c r="AP452" s="310"/>
      <c r="AQ452" s="310"/>
      <c r="AR452" s="310"/>
      <c r="AS452" s="310"/>
      <c r="AT452" s="310"/>
      <c r="AU452" s="310"/>
      <c r="AV452" s="310"/>
      <c r="AW452" s="310"/>
      <c r="AX452" s="310"/>
      <c r="AY452" s="310"/>
      <c r="AZ452" s="310"/>
      <c r="BA452" s="310"/>
      <c r="BB452" s="310"/>
      <c r="BC452" s="310"/>
      <c r="BD452" s="310"/>
      <c r="BE452" s="310"/>
      <c r="BF452" s="310"/>
      <c r="BG452" s="310"/>
      <c r="BH452" s="310"/>
      <c r="BI452" s="310"/>
      <c r="BJ452" s="310"/>
      <c r="BK452" s="310"/>
      <c r="BL452" s="310"/>
      <c r="BM452" s="310"/>
      <c r="BN452" s="310"/>
      <c r="BO452" s="310"/>
    </row>
    <row r="453" spans="20:67" s="10" customFormat="1" x14ac:dyDescent="0.2">
      <c r="T453" s="310"/>
      <c r="U453" s="310"/>
      <c r="V453" s="310"/>
      <c r="W453" s="310"/>
      <c r="X453" s="310"/>
      <c r="Y453" s="310"/>
      <c r="Z453" s="310"/>
      <c r="AA453" s="310"/>
      <c r="AB453" s="310"/>
      <c r="AC453" s="310"/>
      <c r="AD453" s="310"/>
      <c r="AE453" s="310"/>
      <c r="AF453" s="310"/>
      <c r="AG453" s="310"/>
      <c r="AH453" s="310"/>
      <c r="AI453" s="310"/>
      <c r="AJ453" s="310"/>
      <c r="AK453" s="310"/>
      <c r="AL453" s="310"/>
      <c r="AM453" s="310"/>
      <c r="AN453" s="310"/>
      <c r="AO453" s="310"/>
      <c r="AP453" s="310"/>
      <c r="AQ453" s="310"/>
      <c r="AR453" s="310"/>
      <c r="AS453" s="310"/>
      <c r="AT453" s="310"/>
      <c r="AU453" s="310"/>
      <c r="AV453" s="310"/>
      <c r="AW453" s="310"/>
      <c r="AX453" s="310"/>
      <c r="AY453" s="310"/>
      <c r="AZ453" s="310"/>
      <c r="BA453" s="310"/>
      <c r="BB453" s="310"/>
      <c r="BC453" s="310"/>
      <c r="BD453" s="310"/>
      <c r="BE453" s="310"/>
      <c r="BF453" s="310"/>
      <c r="BG453" s="310"/>
      <c r="BH453" s="310"/>
      <c r="BI453" s="310"/>
      <c r="BJ453" s="310"/>
      <c r="BK453" s="310"/>
      <c r="BL453" s="310"/>
      <c r="BM453" s="310"/>
      <c r="BN453" s="310"/>
      <c r="BO453" s="310"/>
    </row>
    <row r="454" spans="20:67" s="10" customFormat="1" x14ac:dyDescent="0.2">
      <c r="T454" s="310"/>
      <c r="U454" s="310"/>
      <c r="V454" s="310"/>
      <c r="W454" s="310"/>
      <c r="X454" s="310"/>
      <c r="Y454" s="310"/>
      <c r="Z454" s="310"/>
      <c r="AA454" s="310"/>
      <c r="AB454" s="310"/>
      <c r="AC454" s="310"/>
      <c r="AD454" s="310"/>
      <c r="AE454" s="310"/>
      <c r="AF454" s="310"/>
      <c r="AG454" s="310"/>
      <c r="AH454" s="310"/>
      <c r="AI454" s="310"/>
      <c r="AJ454" s="310"/>
      <c r="AK454" s="310"/>
      <c r="AL454" s="310"/>
      <c r="AM454" s="310"/>
      <c r="AN454" s="310"/>
      <c r="AO454" s="310"/>
      <c r="AP454" s="310"/>
      <c r="AQ454" s="310"/>
      <c r="AR454" s="310"/>
      <c r="AS454" s="310"/>
      <c r="AT454" s="310"/>
      <c r="AU454" s="310"/>
      <c r="AV454" s="310"/>
      <c r="AW454" s="310"/>
      <c r="AX454" s="310"/>
      <c r="AY454" s="310"/>
      <c r="AZ454" s="310"/>
      <c r="BA454" s="310"/>
      <c r="BB454" s="310"/>
      <c r="BC454" s="310"/>
      <c r="BD454" s="310"/>
      <c r="BE454" s="310"/>
      <c r="BF454" s="310"/>
      <c r="BG454" s="310"/>
      <c r="BH454" s="310"/>
      <c r="BI454" s="310"/>
      <c r="BJ454" s="310"/>
      <c r="BK454" s="310"/>
      <c r="BL454" s="310"/>
      <c r="BM454" s="310"/>
      <c r="BN454" s="310"/>
      <c r="BO454" s="310"/>
    </row>
    <row r="455" spans="20:67" s="10" customFormat="1" x14ac:dyDescent="0.2">
      <c r="T455" s="310"/>
      <c r="U455" s="310"/>
      <c r="V455" s="310"/>
      <c r="W455" s="310"/>
      <c r="X455" s="310"/>
      <c r="Y455" s="310"/>
      <c r="Z455" s="310"/>
      <c r="AA455" s="310"/>
      <c r="AB455" s="310"/>
      <c r="AC455" s="310"/>
      <c r="AD455" s="310"/>
      <c r="AE455" s="310"/>
      <c r="AF455" s="310"/>
      <c r="AG455" s="310"/>
      <c r="AH455" s="310"/>
      <c r="AI455" s="310"/>
      <c r="AJ455" s="310"/>
      <c r="AK455" s="310"/>
      <c r="AL455" s="310"/>
      <c r="AM455" s="310"/>
      <c r="AN455" s="310"/>
      <c r="AO455" s="310"/>
      <c r="AP455" s="310"/>
      <c r="AQ455" s="310"/>
      <c r="AR455" s="310"/>
      <c r="AS455" s="310"/>
      <c r="AT455" s="310"/>
      <c r="AU455" s="310"/>
      <c r="AV455" s="310"/>
      <c r="AW455" s="310"/>
      <c r="AX455" s="310"/>
      <c r="AY455" s="310"/>
      <c r="AZ455" s="310"/>
      <c r="BA455" s="310"/>
      <c r="BB455" s="310"/>
      <c r="BC455" s="310"/>
      <c r="BD455" s="310"/>
      <c r="BE455" s="310"/>
      <c r="BF455" s="310"/>
      <c r="BG455" s="310"/>
      <c r="BH455" s="310"/>
      <c r="BI455" s="310"/>
      <c r="BJ455" s="310"/>
      <c r="BK455" s="310"/>
      <c r="BL455" s="310"/>
      <c r="BM455" s="310"/>
      <c r="BN455" s="310"/>
      <c r="BO455" s="310"/>
    </row>
    <row r="456" spans="20:67" s="10" customFormat="1" x14ac:dyDescent="0.2">
      <c r="T456" s="310"/>
      <c r="U456" s="310"/>
      <c r="V456" s="310"/>
      <c r="W456" s="310"/>
      <c r="X456" s="310"/>
      <c r="Y456" s="310"/>
      <c r="Z456" s="310"/>
      <c r="AA456" s="310"/>
      <c r="AB456" s="310"/>
      <c r="AC456" s="310"/>
      <c r="AD456" s="310"/>
      <c r="AE456" s="310"/>
      <c r="AF456" s="310"/>
      <c r="AG456" s="310"/>
      <c r="AH456" s="310"/>
      <c r="AI456" s="310"/>
      <c r="AJ456" s="310"/>
      <c r="AK456" s="310"/>
      <c r="AL456" s="310"/>
      <c r="AM456" s="310"/>
      <c r="AN456" s="310"/>
      <c r="AO456" s="310"/>
      <c r="AP456" s="310"/>
      <c r="AQ456" s="310"/>
      <c r="AR456" s="310"/>
      <c r="AS456" s="310"/>
      <c r="AT456" s="310"/>
      <c r="AU456" s="310"/>
      <c r="AV456" s="310"/>
      <c r="AW456" s="310"/>
      <c r="AX456" s="310"/>
      <c r="AY456" s="310"/>
      <c r="AZ456" s="310"/>
      <c r="BA456" s="310"/>
      <c r="BB456" s="310"/>
      <c r="BC456" s="310"/>
      <c r="BD456" s="310"/>
      <c r="BE456" s="310"/>
      <c r="BF456" s="310"/>
      <c r="BG456" s="310"/>
      <c r="BH456" s="310"/>
      <c r="BI456" s="310"/>
      <c r="BJ456" s="310"/>
      <c r="BK456" s="310"/>
      <c r="BL456" s="310"/>
      <c r="BM456" s="310"/>
      <c r="BN456" s="310"/>
      <c r="BO456" s="310"/>
    </row>
    <row r="457" spans="20:67" s="10" customFormat="1" x14ac:dyDescent="0.2">
      <c r="T457" s="310"/>
      <c r="U457" s="310"/>
      <c r="V457" s="310"/>
      <c r="W457" s="310"/>
      <c r="X457" s="310"/>
      <c r="Y457" s="310"/>
      <c r="Z457" s="310"/>
      <c r="AA457" s="310"/>
      <c r="AB457" s="310"/>
      <c r="AC457" s="310"/>
      <c r="AD457" s="310"/>
      <c r="AE457" s="310"/>
      <c r="AF457" s="310"/>
      <c r="AG457" s="310"/>
      <c r="AH457" s="310"/>
      <c r="AI457" s="310"/>
      <c r="AJ457" s="310"/>
      <c r="AK457" s="310"/>
      <c r="AL457" s="310"/>
      <c r="AM457" s="310"/>
      <c r="AN457" s="310"/>
      <c r="AO457" s="310"/>
      <c r="AP457" s="310"/>
      <c r="AQ457" s="310"/>
      <c r="AR457" s="310"/>
      <c r="AS457" s="310"/>
      <c r="AT457" s="310"/>
      <c r="AU457" s="310"/>
      <c r="AV457" s="310"/>
      <c r="AW457" s="310"/>
      <c r="AX457" s="310"/>
      <c r="AY457" s="310"/>
      <c r="AZ457" s="310"/>
      <c r="BA457" s="310"/>
      <c r="BB457" s="310"/>
      <c r="BC457" s="310"/>
      <c r="BD457" s="310"/>
      <c r="BE457" s="310"/>
      <c r="BF457" s="310"/>
      <c r="BG457" s="310"/>
      <c r="BH457" s="310"/>
      <c r="BI457" s="310"/>
      <c r="BJ457" s="310"/>
      <c r="BK457" s="310"/>
      <c r="BL457" s="310"/>
      <c r="BM457" s="310"/>
      <c r="BN457" s="310"/>
      <c r="BO457" s="310"/>
    </row>
    <row r="458" spans="20:67" s="10" customFormat="1" x14ac:dyDescent="0.2">
      <c r="T458" s="310"/>
      <c r="U458" s="310"/>
      <c r="V458" s="310"/>
      <c r="W458" s="310"/>
      <c r="X458" s="310"/>
      <c r="Y458" s="310"/>
      <c r="Z458" s="310"/>
      <c r="AA458" s="310"/>
      <c r="AB458" s="310"/>
      <c r="AC458" s="310"/>
      <c r="AD458" s="310"/>
      <c r="AE458" s="310"/>
      <c r="AF458" s="310"/>
      <c r="AG458" s="310"/>
      <c r="AH458" s="310"/>
      <c r="AI458" s="310"/>
      <c r="AJ458" s="310"/>
      <c r="AK458" s="310"/>
      <c r="AL458" s="310"/>
      <c r="AM458" s="310"/>
      <c r="AN458" s="310"/>
      <c r="AO458" s="310"/>
      <c r="AP458" s="310"/>
      <c r="AQ458" s="310"/>
      <c r="AR458" s="310"/>
      <c r="AS458" s="310"/>
      <c r="AT458" s="310"/>
      <c r="AU458" s="310"/>
      <c r="AV458" s="310"/>
      <c r="AW458" s="310"/>
      <c r="AX458" s="310"/>
      <c r="AY458" s="310"/>
      <c r="AZ458" s="310"/>
      <c r="BA458" s="310"/>
      <c r="BB458" s="310"/>
      <c r="BC458" s="310"/>
      <c r="BD458" s="310"/>
      <c r="BE458" s="310"/>
      <c r="BF458" s="310"/>
      <c r="BG458" s="310"/>
      <c r="BH458" s="310"/>
      <c r="BI458" s="310"/>
      <c r="BJ458" s="310"/>
      <c r="BK458" s="310"/>
      <c r="BL458" s="310"/>
      <c r="BM458" s="310"/>
      <c r="BN458" s="310"/>
      <c r="BO458" s="310"/>
    </row>
    <row r="459" spans="20:67" s="10" customFormat="1" x14ac:dyDescent="0.2">
      <c r="T459" s="310"/>
      <c r="U459" s="310"/>
      <c r="V459" s="310"/>
      <c r="W459" s="310"/>
      <c r="X459" s="310"/>
      <c r="Y459" s="310"/>
      <c r="Z459" s="310"/>
      <c r="AA459" s="310"/>
      <c r="AB459" s="310"/>
      <c r="AC459" s="310"/>
      <c r="AD459" s="310"/>
      <c r="AE459" s="310"/>
      <c r="AF459" s="310"/>
      <c r="AG459" s="310"/>
      <c r="AH459" s="310"/>
      <c r="AI459" s="310"/>
      <c r="AJ459" s="310"/>
      <c r="AK459" s="310"/>
      <c r="AL459" s="310"/>
      <c r="AM459" s="310"/>
      <c r="AN459" s="310"/>
      <c r="AO459" s="310"/>
      <c r="AP459" s="310"/>
      <c r="AQ459" s="310"/>
      <c r="AR459" s="310"/>
      <c r="AS459" s="310"/>
      <c r="AT459" s="310"/>
      <c r="AU459" s="310"/>
      <c r="AV459" s="310"/>
      <c r="AW459" s="310"/>
      <c r="AX459" s="310"/>
      <c r="AY459" s="310"/>
      <c r="AZ459" s="310"/>
      <c r="BA459" s="310"/>
      <c r="BB459" s="310"/>
      <c r="BC459" s="310"/>
      <c r="BD459" s="310"/>
      <c r="BE459" s="310"/>
      <c r="BF459" s="310"/>
      <c r="BG459" s="310"/>
      <c r="BH459" s="310"/>
      <c r="BI459" s="310"/>
      <c r="BJ459" s="310"/>
      <c r="BK459" s="310"/>
      <c r="BL459" s="310"/>
      <c r="BM459" s="310"/>
      <c r="BN459" s="310"/>
      <c r="BO459" s="310"/>
    </row>
    <row r="460" spans="20:67" s="10" customFormat="1" x14ac:dyDescent="0.2">
      <c r="T460" s="310"/>
      <c r="U460" s="310"/>
      <c r="V460" s="310"/>
      <c r="W460" s="310"/>
      <c r="X460" s="310"/>
      <c r="Y460" s="310"/>
      <c r="Z460" s="310"/>
      <c r="AA460" s="310"/>
      <c r="AB460" s="310"/>
      <c r="AC460" s="310"/>
      <c r="AD460" s="310"/>
      <c r="AE460" s="310"/>
      <c r="AF460" s="310"/>
      <c r="AG460" s="310"/>
      <c r="AH460" s="310"/>
      <c r="AI460" s="310"/>
      <c r="AJ460" s="310"/>
      <c r="AK460" s="310"/>
      <c r="AL460" s="310"/>
      <c r="AM460" s="310"/>
      <c r="AN460" s="310"/>
      <c r="AO460" s="310"/>
      <c r="AP460" s="310"/>
      <c r="AQ460" s="310"/>
      <c r="AR460" s="310"/>
      <c r="AS460" s="310"/>
      <c r="AT460" s="310"/>
      <c r="AU460" s="310"/>
      <c r="AV460" s="310"/>
      <c r="AW460" s="310"/>
      <c r="AX460" s="310"/>
      <c r="AY460" s="310"/>
      <c r="AZ460" s="310"/>
      <c r="BA460" s="310"/>
      <c r="BB460" s="310"/>
      <c r="BC460" s="310"/>
      <c r="BD460" s="310"/>
      <c r="BE460" s="310"/>
      <c r="BF460" s="310"/>
      <c r="BG460" s="310"/>
      <c r="BH460" s="310"/>
      <c r="BI460" s="310"/>
      <c r="BJ460" s="310"/>
      <c r="BK460" s="310"/>
      <c r="BL460" s="310"/>
      <c r="BM460" s="310"/>
      <c r="BN460" s="310"/>
      <c r="BO460" s="310"/>
    </row>
    <row r="461" spans="20:67" s="10" customFormat="1" x14ac:dyDescent="0.2">
      <c r="T461" s="310"/>
      <c r="U461" s="310"/>
      <c r="V461" s="310"/>
      <c r="W461" s="310"/>
      <c r="X461" s="310"/>
      <c r="Y461" s="310"/>
      <c r="Z461" s="310"/>
      <c r="AA461" s="310"/>
      <c r="AB461" s="310"/>
      <c r="AC461" s="310"/>
      <c r="AD461" s="310"/>
      <c r="AE461" s="310"/>
      <c r="AF461" s="310"/>
      <c r="AG461" s="310"/>
      <c r="AH461" s="310"/>
      <c r="AI461" s="310"/>
      <c r="AJ461" s="310"/>
      <c r="AK461" s="310"/>
      <c r="AL461" s="310"/>
      <c r="AM461" s="310"/>
      <c r="AN461" s="310"/>
      <c r="AO461" s="310"/>
      <c r="AP461" s="310"/>
      <c r="AQ461" s="310"/>
      <c r="AR461" s="310"/>
      <c r="AS461" s="310"/>
      <c r="AT461" s="310"/>
      <c r="AU461" s="310"/>
      <c r="AV461" s="310"/>
      <c r="AW461" s="310"/>
      <c r="AX461" s="310"/>
      <c r="AY461" s="310"/>
      <c r="AZ461" s="310"/>
      <c r="BA461" s="310"/>
      <c r="BB461" s="310"/>
      <c r="BC461" s="310"/>
      <c r="BD461" s="310"/>
      <c r="BE461" s="310"/>
      <c r="BF461" s="310"/>
      <c r="BG461" s="310"/>
      <c r="BH461" s="310"/>
      <c r="BI461" s="310"/>
      <c r="BJ461" s="310"/>
      <c r="BK461" s="310"/>
      <c r="BL461" s="310"/>
      <c r="BM461" s="310"/>
      <c r="BN461" s="310"/>
      <c r="BO461" s="310"/>
    </row>
    <row r="462" spans="20:67" s="10" customFormat="1" x14ac:dyDescent="0.2">
      <c r="T462" s="310"/>
      <c r="U462" s="310"/>
      <c r="V462" s="310"/>
      <c r="W462" s="310"/>
      <c r="X462" s="310"/>
      <c r="Y462" s="310"/>
      <c r="Z462" s="310"/>
      <c r="AA462" s="310"/>
      <c r="AB462" s="310"/>
      <c r="AC462" s="310"/>
      <c r="AD462" s="310"/>
      <c r="AE462" s="310"/>
      <c r="AF462" s="310"/>
      <c r="AG462" s="310"/>
      <c r="AH462" s="310"/>
      <c r="AI462" s="310"/>
      <c r="AJ462" s="310"/>
      <c r="AK462" s="310"/>
      <c r="AL462" s="310"/>
      <c r="AM462" s="310"/>
      <c r="AN462" s="310"/>
      <c r="AO462" s="310"/>
      <c r="AP462" s="310"/>
      <c r="AQ462" s="310"/>
      <c r="AR462" s="310"/>
      <c r="AS462" s="310"/>
      <c r="AT462" s="310"/>
      <c r="AU462" s="310"/>
      <c r="AV462" s="310"/>
      <c r="AW462" s="310"/>
      <c r="AX462" s="310"/>
      <c r="AY462" s="310"/>
      <c r="AZ462" s="310"/>
      <c r="BA462" s="310"/>
      <c r="BB462" s="310"/>
      <c r="BC462" s="310"/>
      <c r="BD462" s="310"/>
      <c r="BE462" s="310"/>
      <c r="BF462" s="310"/>
      <c r="BG462" s="310"/>
      <c r="BH462" s="310"/>
      <c r="BI462" s="310"/>
      <c r="BJ462" s="310"/>
      <c r="BK462" s="310"/>
      <c r="BL462" s="310"/>
      <c r="BM462" s="310"/>
      <c r="BN462" s="310"/>
      <c r="BO462" s="310"/>
    </row>
    <row r="463" spans="20:67" s="10" customFormat="1" x14ac:dyDescent="0.2">
      <c r="T463" s="310"/>
      <c r="U463" s="310"/>
      <c r="V463" s="310"/>
      <c r="W463" s="310"/>
      <c r="X463" s="310"/>
      <c r="Y463" s="310"/>
      <c r="Z463" s="310"/>
      <c r="AA463" s="310"/>
      <c r="AB463" s="310"/>
      <c r="AC463" s="310"/>
      <c r="AD463" s="310"/>
      <c r="AE463" s="310"/>
      <c r="AF463" s="310"/>
      <c r="AG463" s="310"/>
      <c r="AH463" s="310"/>
      <c r="AI463" s="310"/>
      <c r="AJ463" s="310"/>
      <c r="AK463" s="310"/>
      <c r="AL463" s="310"/>
      <c r="AM463" s="310"/>
      <c r="AN463" s="310"/>
      <c r="AO463" s="310"/>
      <c r="AP463" s="310"/>
      <c r="AQ463" s="310"/>
      <c r="AR463" s="310"/>
      <c r="AS463" s="310"/>
      <c r="AT463" s="310"/>
      <c r="AU463" s="310"/>
      <c r="AV463" s="310"/>
      <c r="AW463" s="310"/>
      <c r="AX463" s="310"/>
      <c r="AY463" s="310"/>
      <c r="AZ463" s="310"/>
      <c r="BA463" s="310"/>
      <c r="BB463" s="310"/>
      <c r="BC463" s="310"/>
      <c r="BD463" s="310"/>
      <c r="BE463" s="310"/>
      <c r="BF463" s="310"/>
      <c r="BG463" s="310"/>
      <c r="BH463" s="310"/>
      <c r="BI463" s="310"/>
      <c r="BJ463" s="310"/>
      <c r="BK463" s="310"/>
      <c r="BL463" s="310"/>
      <c r="BM463" s="310"/>
      <c r="BN463" s="310"/>
      <c r="BO463" s="310"/>
    </row>
    <row r="464" spans="20:67" s="10" customFormat="1" x14ac:dyDescent="0.2">
      <c r="T464" s="310"/>
      <c r="U464" s="310"/>
      <c r="V464" s="310"/>
      <c r="W464" s="310"/>
      <c r="X464" s="310"/>
      <c r="Y464" s="310"/>
      <c r="Z464" s="310"/>
      <c r="AA464" s="310"/>
      <c r="AB464" s="310"/>
      <c r="AC464" s="310"/>
      <c r="AD464" s="310"/>
      <c r="AE464" s="310"/>
      <c r="AF464" s="310"/>
      <c r="AG464" s="310"/>
      <c r="AH464" s="310"/>
      <c r="AI464" s="310"/>
      <c r="AJ464" s="310"/>
      <c r="AK464" s="310"/>
      <c r="AL464" s="310"/>
      <c r="AM464" s="310"/>
      <c r="AN464" s="310"/>
      <c r="AO464" s="310"/>
      <c r="AP464" s="310"/>
      <c r="AQ464" s="310"/>
      <c r="AR464" s="310"/>
      <c r="AS464" s="310"/>
      <c r="AT464" s="310"/>
      <c r="AU464" s="310"/>
      <c r="AV464" s="310"/>
      <c r="AW464" s="310"/>
      <c r="AX464" s="310"/>
      <c r="AY464" s="310"/>
      <c r="AZ464" s="310"/>
      <c r="BA464" s="310"/>
      <c r="BB464" s="310"/>
      <c r="BC464" s="310"/>
      <c r="BD464" s="310"/>
      <c r="BE464" s="310"/>
      <c r="BF464" s="310"/>
      <c r="BG464" s="310"/>
      <c r="BH464" s="310"/>
      <c r="BI464" s="310"/>
      <c r="BJ464" s="310"/>
      <c r="BK464" s="310"/>
      <c r="BL464" s="310"/>
      <c r="BM464" s="310"/>
      <c r="BN464" s="310"/>
      <c r="BO464" s="310"/>
    </row>
    <row r="465" spans="20:67" s="10" customFormat="1" x14ac:dyDescent="0.2">
      <c r="T465" s="310"/>
      <c r="U465" s="310"/>
      <c r="V465" s="310"/>
      <c r="W465" s="310"/>
      <c r="X465" s="310"/>
      <c r="Y465" s="310"/>
      <c r="Z465" s="310"/>
      <c r="AA465" s="310"/>
      <c r="AB465" s="310"/>
      <c r="AC465" s="310"/>
      <c r="AD465" s="310"/>
      <c r="AE465" s="310"/>
      <c r="AF465" s="310"/>
      <c r="AG465" s="310"/>
      <c r="AH465" s="310"/>
      <c r="AI465" s="310"/>
      <c r="AJ465" s="310"/>
      <c r="AK465" s="310"/>
      <c r="AL465" s="310"/>
      <c r="AM465" s="310"/>
      <c r="AN465" s="310"/>
      <c r="AO465" s="310"/>
      <c r="AP465" s="310"/>
      <c r="AQ465" s="310"/>
      <c r="AR465" s="310"/>
      <c r="AS465" s="310"/>
      <c r="AT465" s="310"/>
      <c r="AU465" s="310"/>
      <c r="AV465" s="310"/>
      <c r="AW465" s="310"/>
      <c r="AX465" s="310"/>
      <c r="AY465" s="310"/>
      <c r="AZ465" s="310"/>
      <c r="BA465" s="310"/>
      <c r="BB465" s="310"/>
      <c r="BC465" s="310"/>
      <c r="BD465" s="310"/>
      <c r="BE465" s="310"/>
      <c r="BF465" s="310"/>
      <c r="BG465" s="310"/>
      <c r="BH465" s="310"/>
      <c r="BI465" s="310"/>
      <c r="BJ465" s="310"/>
      <c r="BK465" s="310"/>
      <c r="BL465" s="310"/>
      <c r="BM465" s="310"/>
      <c r="BN465" s="310"/>
      <c r="BO465" s="310"/>
    </row>
    <row r="466" spans="20:67" s="10" customFormat="1" x14ac:dyDescent="0.2">
      <c r="T466" s="310"/>
      <c r="U466" s="310"/>
      <c r="V466" s="310"/>
      <c r="W466" s="310"/>
      <c r="X466" s="310"/>
      <c r="Y466" s="310"/>
      <c r="Z466" s="310"/>
      <c r="AA466" s="310"/>
      <c r="AB466" s="310"/>
      <c r="AC466" s="310"/>
      <c r="AD466" s="310"/>
      <c r="AE466" s="310"/>
      <c r="AF466" s="310"/>
      <c r="AG466" s="310"/>
      <c r="AH466" s="310"/>
      <c r="AI466" s="310"/>
      <c r="AJ466" s="310"/>
      <c r="AK466" s="310"/>
      <c r="AL466" s="310"/>
      <c r="AM466" s="310"/>
      <c r="AN466" s="310"/>
      <c r="AO466" s="310"/>
      <c r="AP466" s="310"/>
      <c r="AQ466" s="310"/>
      <c r="AR466" s="310"/>
      <c r="AS466" s="310"/>
      <c r="AT466" s="310"/>
      <c r="AU466" s="310"/>
      <c r="AV466" s="310"/>
      <c r="AW466" s="310"/>
      <c r="AX466" s="310"/>
      <c r="AY466" s="310"/>
      <c r="AZ466" s="310"/>
      <c r="BA466" s="310"/>
      <c r="BB466" s="310"/>
      <c r="BC466" s="310"/>
      <c r="BD466" s="310"/>
      <c r="BE466" s="310"/>
      <c r="BF466" s="310"/>
      <c r="BG466" s="310"/>
      <c r="BH466" s="310"/>
      <c r="BI466" s="310"/>
      <c r="BJ466" s="310"/>
      <c r="BK466" s="310"/>
      <c r="BL466" s="310"/>
      <c r="BM466" s="310"/>
      <c r="BN466" s="310"/>
      <c r="BO466" s="310"/>
    </row>
    <row r="467" spans="20:67" s="10" customFormat="1" x14ac:dyDescent="0.2">
      <c r="T467" s="310"/>
      <c r="U467" s="310"/>
      <c r="V467" s="310"/>
      <c r="W467" s="310"/>
      <c r="X467" s="310"/>
      <c r="Y467" s="310"/>
      <c r="Z467" s="310"/>
      <c r="AA467" s="310"/>
      <c r="AB467" s="310"/>
      <c r="AC467" s="310"/>
      <c r="AD467" s="310"/>
      <c r="AE467" s="310"/>
      <c r="AF467" s="310"/>
      <c r="AG467" s="310"/>
      <c r="AH467" s="310"/>
      <c r="AI467" s="310"/>
      <c r="AJ467" s="310"/>
      <c r="AK467" s="310"/>
      <c r="AL467" s="310"/>
      <c r="AM467" s="310"/>
      <c r="AN467" s="310"/>
      <c r="AO467" s="310"/>
      <c r="AP467" s="310"/>
      <c r="AQ467" s="310"/>
      <c r="AR467" s="310"/>
      <c r="AS467" s="310"/>
      <c r="AT467" s="310"/>
      <c r="AU467" s="310"/>
      <c r="AV467" s="310"/>
      <c r="AW467" s="310"/>
      <c r="AX467" s="310"/>
      <c r="AY467" s="310"/>
      <c r="AZ467" s="310"/>
      <c r="BA467" s="310"/>
      <c r="BB467" s="310"/>
      <c r="BC467" s="310"/>
      <c r="BD467" s="310"/>
      <c r="BE467" s="310"/>
      <c r="BF467" s="310"/>
      <c r="BG467" s="310"/>
      <c r="BH467" s="310"/>
      <c r="BI467" s="310"/>
      <c r="BJ467" s="310"/>
      <c r="BK467" s="310"/>
      <c r="BL467" s="310"/>
      <c r="BM467" s="310"/>
      <c r="BN467" s="310"/>
      <c r="BO467" s="310"/>
    </row>
    <row r="468" spans="20:67" s="10" customFormat="1" x14ac:dyDescent="0.2">
      <c r="T468" s="310"/>
      <c r="U468" s="310"/>
      <c r="V468" s="310"/>
      <c r="W468" s="310"/>
      <c r="X468" s="310"/>
      <c r="Y468" s="310"/>
      <c r="Z468" s="310"/>
      <c r="AA468" s="310"/>
      <c r="AB468" s="310"/>
      <c r="AC468" s="310"/>
      <c r="AD468" s="310"/>
      <c r="AE468" s="310"/>
      <c r="AF468" s="310"/>
      <c r="AG468" s="310"/>
      <c r="AH468" s="310"/>
      <c r="AI468" s="310"/>
      <c r="AJ468" s="310"/>
      <c r="AK468" s="310"/>
      <c r="AL468" s="310"/>
      <c r="AM468" s="310"/>
      <c r="AN468" s="310"/>
      <c r="AO468" s="310"/>
      <c r="AP468" s="310"/>
      <c r="AQ468" s="310"/>
      <c r="AR468" s="310"/>
      <c r="AS468" s="310"/>
      <c r="AT468" s="310"/>
      <c r="AU468" s="310"/>
      <c r="AV468" s="310"/>
      <c r="AW468" s="310"/>
      <c r="AX468" s="310"/>
      <c r="AY468" s="310"/>
      <c r="AZ468" s="310"/>
      <c r="BA468" s="310"/>
      <c r="BB468" s="310"/>
      <c r="BC468" s="310"/>
      <c r="BD468" s="310"/>
      <c r="BE468" s="310"/>
      <c r="BF468" s="310"/>
      <c r="BG468" s="310"/>
      <c r="BH468" s="310"/>
      <c r="BI468" s="310"/>
      <c r="BJ468" s="310"/>
      <c r="BK468" s="310"/>
      <c r="BL468" s="310"/>
      <c r="BM468" s="310"/>
      <c r="BN468" s="310"/>
      <c r="BO468" s="310"/>
    </row>
    <row r="469" spans="20:67" s="10" customFormat="1" x14ac:dyDescent="0.2">
      <c r="T469" s="310"/>
      <c r="U469" s="310"/>
      <c r="V469" s="310"/>
      <c r="W469" s="310"/>
      <c r="X469" s="310"/>
      <c r="Y469" s="310"/>
      <c r="Z469" s="310"/>
      <c r="AA469" s="310"/>
      <c r="AB469" s="310"/>
      <c r="AC469" s="310"/>
      <c r="AD469" s="310"/>
      <c r="AE469" s="310"/>
      <c r="AF469" s="310"/>
      <c r="AG469" s="310"/>
      <c r="AH469" s="310"/>
      <c r="AI469" s="310"/>
      <c r="AJ469" s="310"/>
      <c r="AK469" s="310"/>
      <c r="AL469" s="310"/>
      <c r="AM469" s="310"/>
      <c r="AN469" s="310"/>
      <c r="AO469" s="310"/>
      <c r="AP469" s="310"/>
      <c r="AQ469" s="310"/>
      <c r="AR469" s="310"/>
      <c r="AS469" s="310"/>
      <c r="AT469" s="310"/>
      <c r="AU469" s="310"/>
      <c r="AV469" s="310"/>
      <c r="AW469" s="310"/>
      <c r="AX469" s="310"/>
      <c r="AY469" s="310"/>
      <c r="AZ469" s="310"/>
      <c r="BA469" s="310"/>
      <c r="BB469" s="310"/>
      <c r="BC469" s="310"/>
      <c r="BD469" s="310"/>
      <c r="BE469" s="310"/>
      <c r="BF469" s="310"/>
      <c r="BG469" s="310"/>
      <c r="BH469" s="310"/>
      <c r="BI469" s="310"/>
      <c r="BJ469" s="310"/>
      <c r="BK469" s="310"/>
      <c r="BL469" s="310"/>
      <c r="BM469" s="310"/>
      <c r="BN469" s="310"/>
      <c r="BO469" s="310"/>
    </row>
    <row r="470" spans="20:67" s="10" customFormat="1" x14ac:dyDescent="0.2">
      <c r="T470" s="310"/>
      <c r="U470" s="310"/>
      <c r="V470" s="310"/>
      <c r="W470" s="310"/>
      <c r="X470" s="310"/>
      <c r="Y470" s="310"/>
      <c r="Z470" s="310"/>
      <c r="AA470" s="310"/>
      <c r="AB470" s="310"/>
      <c r="AC470" s="310"/>
      <c r="AD470" s="310"/>
      <c r="AE470" s="310"/>
      <c r="AF470" s="310"/>
      <c r="AG470" s="310"/>
      <c r="AH470" s="310"/>
      <c r="AI470" s="310"/>
      <c r="AJ470" s="310"/>
      <c r="AK470" s="310"/>
      <c r="AL470" s="310"/>
      <c r="AM470" s="310"/>
      <c r="AN470" s="310"/>
      <c r="AO470" s="310"/>
      <c r="AP470" s="310"/>
      <c r="AQ470" s="310"/>
      <c r="AR470" s="310"/>
      <c r="AS470" s="310"/>
      <c r="AT470" s="310"/>
      <c r="AU470" s="310"/>
      <c r="AV470" s="310"/>
      <c r="AW470" s="310"/>
      <c r="AX470" s="310"/>
      <c r="AY470" s="310"/>
      <c r="AZ470" s="310"/>
      <c r="BA470" s="310"/>
      <c r="BB470" s="310"/>
      <c r="BC470" s="310"/>
      <c r="BD470" s="310"/>
      <c r="BE470" s="310"/>
      <c r="BF470" s="310"/>
      <c r="BG470" s="310"/>
      <c r="BH470" s="310"/>
      <c r="BI470" s="310"/>
      <c r="BJ470" s="310"/>
      <c r="BK470" s="310"/>
      <c r="BL470" s="310"/>
      <c r="BM470" s="310"/>
      <c r="BN470" s="310"/>
      <c r="BO470" s="310"/>
    </row>
    <row r="471" spans="20:67" s="10" customFormat="1" x14ac:dyDescent="0.2">
      <c r="T471" s="310"/>
      <c r="U471" s="310"/>
      <c r="V471" s="310"/>
      <c r="W471" s="310"/>
      <c r="X471" s="310"/>
      <c r="Y471" s="310"/>
      <c r="Z471" s="310"/>
      <c r="AA471" s="310"/>
      <c r="AB471" s="310"/>
      <c r="AC471" s="310"/>
      <c r="AD471" s="310"/>
      <c r="AE471" s="310"/>
      <c r="AF471" s="310"/>
      <c r="AG471" s="310"/>
      <c r="AH471" s="310"/>
      <c r="AI471" s="310"/>
      <c r="AJ471" s="310"/>
      <c r="AK471" s="310"/>
      <c r="AL471" s="310"/>
      <c r="AM471" s="310"/>
      <c r="AN471" s="310"/>
      <c r="AO471" s="310"/>
      <c r="AP471" s="310"/>
      <c r="AQ471" s="310"/>
      <c r="AR471" s="310"/>
      <c r="AS471" s="310"/>
      <c r="AT471" s="310"/>
      <c r="AU471" s="310"/>
      <c r="AV471" s="310"/>
      <c r="AW471" s="310"/>
      <c r="AX471" s="310"/>
      <c r="AY471" s="310"/>
      <c r="AZ471" s="310"/>
      <c r="BA471" s="310"/>
      <c r="BB471" s="310"/>
      <c r="BC471" s="310"/>
      <c r="BD471" s="310"/>
      <c r="BE471" s="310"/>
      <c r="BF471" s="310"/>
      <c r="BG471" s="310"/>
      <c r="BH471" s="310"/>
      <c r="BI471" s="310"/>
      <c r="BJ471" s="310"/>
      <c r="BK471" s="310"/>
      <c r="BL471" s="310"/>
      <c r="BM471" s="310"/>
      <c r="BN471" s="310"/>
      <c r="BO471" s="310"/>
    </row>
    <row r="472" spans="20:67" s="10" customFormat="1" x14ac:dyDescent="0.2">
      <c r="T472" s="310"/>
      <c r="U472" s="310"/>
      <c r="V472" s="310"/>
      <c r="W472" s="310"/>
      <c r="X472" s="310"/>
      <c r="Y472" s="310"/>
      <c r="Z472" s="310"/>
      <c r="AA472" s="310"/>
      <c r="AB472" s="310"/>
      <c r="AC472" s="310"/>
      <c r="AD472" s="310"/>
      <c r="AE472" s="310"/>
      <c r="AF472" s="310"/>
      <c r="AG472" s="310"/>
      <c r="AH472" s="310"/>
      <c r="AI472" s="310"/>
      <c r="AJ472" s="310"/>
      <c r="AK472" s="310"/>
      <c r="AL472" s="310"/>
      <c r="AM472" s="310"/>
      <c r="AN472" s="310"/>
      <c r="AO472" s="310"/>
      <c r="AP472" s="310"/>
      <c r="AQ472" s="310"/>
      <c r="AR472" s="310"/>
      <c r="AS472" s="310"/>
      <c r="AT472" s="310"/>
      <c r="AU472" s="310"/>
      <c r="AV472" s="310"/>
      <c r="AW472" s="310"/>
      <c r="AX472" s="310"/>
      <c r="AY472" s="310"/>
      <c r="AZ472" s="310"/>
      <c r="BA472" s="310"/>
      <c r="BB472" s="310"/>
      <c r="BC472" s="310"/>
      <c r="BD472" s="310"/>
      <c r="BE472" s="310"/>
      <c r="BF472" s="310"/>
      <c r="BG472" s="310"/>
      <c r="BH472" s="310"/>
      <c r="BI472" s="310"/>
      <c r="BJ472" s="310"/>
      <c r="BK472" s="310"/>
      <c r="BL472" s="310"/>
      <c r="BM472" s="310"/>
      <c r="BN472" s="310"/>
      <c r="BO472" s="310"/>
    </row>
    <row r="473" spans="20:67" s="10" customFormat="1" x14ac:dyDescent="0.2">
      <c r="T473" s="310"/>
      <c r="U473" s="310"/>
      <c r="V473" s="310"/>
      <c r="W473" s="310"/>
      <c r="X473" s="310"/>
      <c r="Y473" s="310"/>
      <c r="Z473" s="310"/>
      <c r="AA473" s="310"/>
      <c r="AB473" s="310"/>
      <c r="AC473" s="310"/>
      <c r="AD473" s="310"/>
      <c r="AE473" s="310"/>
      <c r="AF473" s="310"/>
      <c r="AG473" s="310"/>
      <c r="AH473" s="310"/>
      <c r="AI473" s="310"/>
      <c r="AJ473" s="310"/>
      <c r="AK473" s="310"/>
      <c r="AL473" s="310"/>
      <c r="AM473" s="310"/>
      <c r="AN473" s="310"/>
      <c r="AO473" s="310"/>
      <c r="AP473" s="310"/>
      <c r="AQ473" s="310"/>
      <c r="AR473" s="310"/>
      <c r="AS473" s="310"/>
      <c r="AT473" s="310"/>
      <c r="AU473" s="310"/>
      <c r="AV473" s="310"/>
      <c r="AW473" s="310"/>
      <c r="AX473" s="310"/>
      <c r="AY473" s="310"/>
      <c r="AZ473" s="310"/>
      <c r="BA473" s="310"/>
      <c r="BB473" s="310"/>
      <c r="BC473" s="310"/>
      <c r="BD473" s="310"/>
      <c r="BE473" s="310"/>
      <c r="BF473" s="310"/>
      <c r="BG473" s="310"/>
      <c r="BH473" s="310"/>
      <c r="BI473" s="310"/>
      <c r="BJ473" s="310"/>
      <c r="BK473" s="310"/>
      <c r="BL473" s="310"/>
      <c r="BM473" s="310"/>
      <c r="BN473" s="310"/>
      <c r="BO473" s="310"/>
    </row>
    <row r="474" spans="20:67" s="10" customFormat="1" x14ac:dyDescent="0.2">
      <c r="T474" s="310"/>
      <c r="U474" s="310"/>
      <c r="V474" s="310"/>
      <c r="W474" s="310"/>
      <c r="X474" s="310"/>
      <c r="Y474" s="310"/>
      <c r="Z474" s="310"/>
      <c r="AA474" s="310"/>
      <c r="AB474" s="310"/>
      <c r="AC474" s="310"/>
      <c r="AD474" s="310"/>
      <c r="AE474" s="310"/>
      <c r="AF474" s="310"/>
      <c r="AG474" s="310"/>
      <c r="AH474" s="310"/>
      <c r="AI474" s="310"/>
      <c r="AJ474" s="310"/>
      <c r="AK474" s="310"/>
      <c r="AL474" s="310"/>
      <c r="AM474" s="310"/>
      <c r="AN474" s="310"/>
      <c r="AO474" s="310"/>
      <c r="AP474" s="310"/>
      <c r="AQ474" s="310"/>
      <c r="AR474" s="310"/>
      <c r="AS474" s="310"/>
      <c r="AT474" s="310"/>
      <c r="AU474" s="310"/>
      <c r="AV474" s="310"/>
      <c r="AW474" s="310"/>
      <c r="AX474" s="310"/>
      <c r="AY474" s="310"/>
      <c r="AZ474" s="310"/>
      <c r="BA474" s="310"/>
      <c r="BB474" s="310"/>
      <c r="BC474" s="310"/>
      <c r="BD474" s="310"/>
      <c r="BE474" s="310"/>
      <c r="BF474" s="310"/>
      <c r="BG474" s="310"/>
      <c r="BH474" s="310"/>
      <c r="BI474" s="310"/>
      <c r="BJ474" s="310"/>
      <c r="BK474" s="310"/>
      <c r="BL474" s="310"/>
      <c r="BM474" s="310"/>
      <c r="BN474" s="310"/>
      <c r="BO474" s="310"/>
    </row>
    <row r="475" spans="20:67" s="10" customFormat="1" x14ac:dyDescent="0.2">
      <c r="T475" s="310"/>
      <c r="U475" s="310"/>
      <c r="V475" s="310"/>
      <c r="W475" s="310"/>
      <c r="X475" s="310"/>
      <c r="Y475" s="310"/>
      <c r="Z475" s="310"/>
      <c r="AA475" s="310"/>
      <c r="AB475" s="310"/>
      <c r="AC475" s="310"/>
      <c r="AD475" s="310"/>
      <c r="AE475" s="310"/>
      <c r="AF475" s="310"/>
      <c r="AG475" s="310"/>
      <c r="AH475" s="310"/>
      <c r="AI475" s="310"/>
      <c r="AJ475" s="310"/>
      <c r="AK475" s="310"/>
      <c r="AL475" s="310"/>
      <c r="AM475" s="310"/>
      <c r="AN475" s="310"/>
      <c r="AO475" s="310"/>
      <c r="AP475" s="310"/>
      <c r="AQ475" s="310"/>
      <c r="AR475" s="310"/>
      <c r="AS475" s="310"/>
      <c r="AT475" s="310"/>
      <c r="AU475" s="310"/>
      <c r="AV475" s="310"/>
      <c r="AW475" s="310"/>
      <c r="AX475" s="310"/>
      <c r="AY475" s="310"/>
      <c r="AZ475" s="310"/>
      <c r="BA475" s="310"/>
      <c r="BB475" s="310"/>
      <c r="BC475" s="310"/>
      <c r="BD475" s="310"/>
      <c r="BE475" s="310"/>
      <c r="BF475" s="310"/>
      <c r="BG475" s="310"/>
      <c r="BH475" s="310"/>
      <c r="BI475" s="310"/>
      <c r="BJ475" s="310"/>
      <c r="BK475" s="310"/>
      <c r="BL475" s="310"/>
      <c r="BM475" s="310"/>
      <c r="BN475" s="310"/>
      <c r="BO475" s="310"/>
    </row>
    <row r="476" spans="20:67" s="10" customFormat="1" x14ac:dyDescent="0.2">
      <c r="T476" s="310"/>
      <c r="U476" s="310"/>
      <c r="V476" s="310"/>
      <c r="W476" s="310"/>
      <c r="X476" s="310"/>
      <c r="Y476" s="310"/>
      <c r="Z476" s="310"/>
      <c r="AA476" s="310"/>
      <c r="AB476" s="310"/>
      <c r="AC476" s="310"/>
      <c r="AD476" s="310"/>
      <c r="AE476" s="310"/>
      <c r="AF476" s="310"/>
      <c r="AG476" s="310"/>
      <c r="AH476" s="310"/>
      <c r="AI476" s="310"/>
      <c r="AJ476" s="310"/>
      <c r="AK476" s="310"/>
      <c r="AL476" s="310"/>
      <c r="AM476" s="310"/>
      <c r="AN476" s="310"/>
      <c r="AO476" s="310"/>
      <c r="AP476" s="310"/>
      <c r="AQ476" s="310"/>
      <c r="AR476" s="310"/>
      <c r="AS476" s="310"/>
      <c r="AT476" s="310"/>
      <c r="AU476" s="310"/>
      <c r="AV476" s="310"/>
      <c r="AW476" s="310"/>
      <c r="AX476" s="310"/>
      <c r="AY476" s="310"/>
      <c r="AZ476" s="310"/>
      <c r="BA476" s="310"/>
      <c r="BB476" s="310"/>
      <c r="BC476" s="310"/>
      <c r="BD476" s="310"/>
      <c r="BE476" s="310"/>
      <c r="BF476" s="310"/>
      <c r="BG476" s="310"/>
      <c r="BH476" s="310"/>
      <c r="BI476" s="310"/>
      <c r="BJ476" s="310"/>
      <c r="BK476" s="310"/>
      <c r="BL476" s="310"/>
      <c r="BM476" s="310"/>
      <c r="BN476" s="310"/>
      <c r="BO476" s="310"/>
    </row>
    <row r="477" spans="20:67" s="10" customFormat="1" x14ac:dyDescent="0.2">
      <c r="T477" s="310"/>
      <c r="U477" s="310"/>
      <c r="V477" s="310"/>
      <c r="W477" s="310"/>
      <c r="X477" s="310"/>
      <c r="Y477" s="310"/>
      <c r="Z477" s="310"/>
      <c r="AA477" s="310"/>
      <c r="AB477" s="310"/>
      <c r="AC477" s="310"/>
      <c r="AD477" s="310"/>
      <c r="AE477" s="310"/>
      <c r="AF477" s="310"/>
      <c r="AG477" s="310"/>
      <c r="AH477" s="310"/>
      <c r="AI477" s="310"/>
      <c r="AJ477" s="310"/>
      <c r="AK477" s="310"/>
      <c r="AL477" s="310"/>
      <c r="AM477" s="310"/>
      <c r="AN477" s="310"/>
      <c r="AO477" s="310"/>
      <c r="AP477" s="310"/>
      <c r="AQ477" s="310"/>
      <c r="AR477" s="310"/>
      <c r="AS477" s="310"/>
      <c r="AT477" s="310"/>
      <c r="AU477" s="310"/>
      <c r="AV477" s="310"/>
      <c r="AW477" s="310"/>
      <c r="AX477" s="310"/>
      <c r="AY477" s="310"/>
      <c r="AZ477" s="310"/>
      <c r="BA477" s="310"/>
      <c r="BB477" s="310"/>
      <c r="BC477" s="310"/>
      <c r="BD477" s="310"/>
      <c r="BE477" s="310"/>
      <c r="BF477" s="310"/>
      <c r="BG477" s="310"/>
      <c r="BH477" s="310"/>
      <c r="BI477" s="310"/>
      <c r="BJ477" s="310"/>
      <c r="BK477" s="310"/>
      <c r="BL477" s="310"/>
      <c r="BM477" s="310"/>
      <c r="BN477" s="310"/>
      <c r="BO477" s="310"/>
    </row>
    <row r="478" spans="20:67" s="10" customFormat="1" x14ac:dyDescent="0.2">
      <c r="T478" s="310"/>
      <c r="U478" s="310"/>
      <c r="V478" s="310"/>
      <c r="W478" s="310"/>
      <c r="X478" s="310"/>
      <c r="Y478" s="310"/>
      <c r="Z478" s="310"/>
      <c r="AA478" s="310"/>
      <c r="AB478" s="310"/>
      <c r="AC478" s="310"/>
      <c r="AD478" s="310"/>
      <c r="AE478" s="310"/>
      <c r="AF478" s="310"/>
      <c r="AG478" s="310"/>
      <c r="AH478" s="310"/>
      <c r="AI478" s="310"/>
      <c r="AJ478" s="310"/>
      <c r="AK478" s="310"/>
      <c r="AL478" s="310"/>
      <c r="AM478" s="310"/>
      <c r="AN478" s="310"/>
      <c r="AO478" s="310"/>
      <c r="AP478" s="310"/>
      <c r="AQ478" s="310"/>
      <c r="AR478" s="310"/>
      <c r="AS478" s="310"/>
      <c r="AT478" s="310"/>
      <c r="AU478" s="310"/>
      <c r="AV478" s="310"/>
      <c r="AW478" s="310"/>
      <c r="AX478" s="310"/>
      <c r="AY478" s="310"/>
      <c r="AZ478" s="310"/>
      <c r="BA478" s="310"/>
      <c r="BB478" s="310"/>
      <c r="BC478" s="310"/>
      <c r="BD478" s="310"/>
      <c r="BE478" s="310"/>
      <c r="BF478" s="310"/>
      <c r="BG478" s="310"/>
      <c r="BH478" s="310"/>
      <c r="BI478" s="310"/>
      <c r="BJ478" s="310"/>
      <c r="BK478" s="310"/>
      <c r="BL478" s="310"/>
      <c r="BM478" s="310"/>
      <c r="BN478" s="310"/>
      <c r="BO478" s="310"/>
    </row>
    <row r="479" spans="20:67" s="10" customFormat="1" x14ac:dyDescent="0.2">
      <c r="T479" s="310"/>
      <c r="U479" s="310"/>
      <c r="V479" s="310"/>
      <c r="W479" s="310"/>
      <c r="X479" s="310"/>
      <c r="Y479" s="310"/>
      <c r="Z479" s="310"/>
      <c r="AA479" s="310"/>
      <c r="AB479" s="310"/>
      <c r="AC479" s="310"/>
      <c r="AD479" s="310"/>
      <c r="AE479" s="310"/>
      <c r="AF479" s="310"/>
      <c r="AG479" s="310"/>
      <c r="AH479" s="310"/>
      <c r="AI479" s="310"/>
      <c r="AJ479" s="310"/>
      <c r="AK479" s="310"/>
      <c r="AL479" s="310"/>
      <c r="AM479" s="310"/>
      <c r="AN479" s="310"/>
      <c r="AO479" s="310"/>
      <c r="AP479" s="310"/>
      <c r="AQ479" s="310"/>
      <c r="AR479" s="310"/>
      <c r="AS479" s="310"/>
      <c r="AT479" s="310"/>
      <c r="AU479" s="310"/>
      <c r="AV479" s="310"/>
      <c r="AW479" s="310"/>
      <c r="AX479" s="310"/>
      <c r="AY479" s="310"/>
      <c r="AZ479" s="310"/>
      <c r="BA479" s="310"/>
      <c r="BB479" s="310"/>
      <c r="BC479" s="310"/>
      <c r="BD479" s="310"/>
      <c r="BE479" s="310"/>
      <c r="BF479" s="310"/>
      <c r="BG479" s="310"/>
      <c r="BH479" s="310"/>
      <c r="BI479" s="310"/>
      <c r="BJ479" s="310"/>
      <c r="BK479" s="310"/>
      <c r="BL479" s="310"/>
      <c r="BM479" s="310"/>
      <c r="BN479" s="310"/>
      <c r="BO479" s="310"/>
    </row>
    <row r="480" spans="20:67" s="10" customFormat="1" x14ac:dyDescent="0.2">
      <c r="T480" s="310"/>
      <c r="U480" s="310"/>
      <c r="V480" s="310"/>
      <c r="W480" s="310"/>
      <c r="X480" s="310"/>
      <c r="Y480" s="310"/>
      <c r="Z480" s="310"/>
      <c r="AA480" s="310"/>
      <c r="AB480" s="310"/>
      <c r="AC480" s="310"/>
      <c r="AD480" s="310"/>
      <c r="AE480" s="310"/>
      <c r="AF480" s="310"/>
      <c r="AG480" s="310"/>
      <c r="AH480" s="310"/>
      <c r="AI480" s="310"/>
      <c r="AJ480" s="310"/>
      <c r="AK480" s="310"/>
      <c r="AL480" s="310"/>
      <c r="AM480" s="310"/>
      <c r="AN480" s="310"/>
      <c r="AO480" s="310"/>
      <c r="AP480" s="310"/>
      <c r="AQ480" s="310"/>
      <c r="AR480" s="310"/>
      <c r="AS480" s="310"/>
      <c r="AT480" s="310"/>
      <c r="AU480" s="310"/>
      <c r="AV480" s="310"/>
      <c r="AW480" s="310"/>
      <c r="AX480" s="310"/>
      <c r="AY480" s="310"/>
      <c r="AZ480" s="310"/>
      <c r="BA480" s="310"/>
      <c r="BB480" s="310"/>
      <c r="BC480" s="310"/>
      <c r="BD480" s="310"/>
      <c r="BE480" s="310"/>
      <c r="BF480" s="310"/>
      <c r="BG480" s="310"/>
      <c r="BH480" s="310"/>
      <c r="BI480" s="310"/>
      <c r="BJ480" s="310"/>
      <c r="BK480" s="310"/>
      <c r="BL480" s="310"/>
      <c r="BM480" s="310"/>
      <c r="BN480" s="310"/>
      <c r="BO480" s="310"/>
    </row>
    <row r="481" spans="20:67" s="10" customFormat="1" x14ac:dyDescent="0.2">
      <c r="T481" s="310"/>
      <c r="U481" s="310"/>
      <c r="V481" s="310"/>
      <c r="W481" s="310"/>
      <c r="X481" s="310"/>
      <c r="Y481" s="310"/>
      <c r="Z481" s="310"/>
      <c r="AA481" s="310"/>
      <c r="AB481" s="310"/>
      <c r="AC481" s="310"/>
      <c r="AD481" s="310"/>
      <c r="AE481" s="310"/>
      <c r="AF481" s="310"/>
      <c r="AG481" s="310"/>
      <c r="AH481" s="310"/>
      <c r="AI481" s="310"/>
      <c r="AJ481" s="310"/>
      <c r="AK481" s="310"/>
      <c r="AL481" s="310"/>
      <c r="AM481" s="310"/>
      <c r="AN481" s="310"/>
      <c r="AO481" s="310"/>
      <c r="AP481" s="310"/>
      <c r="AQ481" s="310"/>
      <c r="AR481" s="310"/>
      <c r="AS481" s="310"/>
      <c r="AT481" s="310"/>
      <c r="AU481" s="310"/>
      <c r="AV481" s="310"/>
      <c r="AW481" s="310"/>
      <c r="AX481" s="310"/>
      <c r="AY481" s="310"/>
      <c r="AZ481" s="310"/>
      <c r="BA481" s="310"/>
      <c r="BB481" s="310"/>
      <c r="BC481" s="310"/>
      <c r="BD481" s="310"/>
      <c r="BE481" s="310"/>
      <c r="BF481" s="310"/>
      <c r="BG481" s="310"/>
      <c r="BH481" s="310"/>
      <c r="BI481" s="310"/>
      <c r="BJ481" s="310"/>
      <c r="BK481" s="310"/>
      <c r="BL481" s="310"/>
      <c r="BM481" s="310"/>
      <c r="BN481" s="310"/>
      <c r="BO481" s="310"/>
    </row>
    <row r="482" spans="20:67" s="10" customFormat="1" x14ac:dyDescent="0.2">
      <c r="T482" s="310"/>
      <c r="U482" s="310"/>
      <c r="V482" s="310"/>
      <c r="W482" s="310"/>
      <c r="X482" s="310"/>
      <c r="Y482" s="310"/>
      <c r="Z482" s="310"/>
      <c r="AA482" s="310"/>
      <c r="AB482" s="310"/>
      <c r="AC482" s="310"/>
      <c r="AD482" s="310"/>
      <c r="AE482" s="310"/>
      <c r="AF482" s="310"/>
      <c r="AG482" s="310"/>
      <c r="AH482" s="310"/>
      <c r="AI482" s="310"/>
      <c r="AJ482" s="310"/>
      <c r="AK482" s="310"/>
      <c r="AL482" s="310"/>
      <c r="AM482" s="310"/>
      <c r="AN482" s="310"/>
      <c r="AO482" s="310"/>
      <c r="AP482" s="310"/>
      <c r="AQ482" s="310"/>
      <c r="AR482" s="310"/>
      <c r="AS482" s="310"/>
      <c r="AT482" s="310"/>
      <c r="AU482" s="310"/>
      <c r="AV482" s="310"/>
      <c r="AW482" s="310"/>
      <c r="AX482" s="310"/>
      <c r="AY482" s="310"/>
      <c r="AZ482" s="310"/>
      <c r="BA482" s="310"/>
      <c r="BB482" s="310"/>
      <c r="BC482" s="310"/>
      <c r="BD482" s="310"/>
      <c r="BE482" s="310"/>
      <c r="BF482" s="310"/>
      <c r="BG482" s="310"/>
      <c r="BH482" s="310"/>
      <c r="BI482" s="310"/>
      <c r="BJ482" s="310"/>
      <c r="BK482" s="310"/>
      <c r="BL482" s="310"/>
      <c r="BM482" s="310"/>
      <c r="BN482" s="310"/>
      <c r="BO482" s="310"/>
    </row>
    <row r="483" spans="20:67" s="10" customFormat="1" x14ac:dyDescent="0.2">
      <c r="T483" s="310"/>
      <c r="U483" s="310"/>
      <c r="V483" s="310"/>
      <c r="W483" s="310"/>
      <c r="X483" s="310"/>
      <c r="Y483" s="310"/>
      <c r="Z483" s="310"/>
      <c r="AA483" s="310"/>
      <c r="AB483" s="310"/>
      <c r="AC483" s="310"/>
      <c r="AD483" s="310"/>
      <c r="AE483" s="310"/>
      <c r="AF483" s="310"/>
      <c r="AG483" s="310"/>
      <c r="AH483" s="310"/>
      <c r="AI483" s="310"/>
      <c r="AJ483" s="310"/>
      <c r="AK483" s="310"/>
      <c r="AL483" s="310"/>
      <c r="AM483" s="310"/>
      <c r="AN483" s="310"/>
      <c r="AO483" s="310"/>
      <c r="AP483" s="310"/>
      <c r="AQ483" s="310"/>
      <c r="AR483" s="310"/>
      <c r="AS483" s="310"/>
      <c r="AT483" s="310"/>
      <c r="AU483" s="310"/>
      <c r="AV483" s="310"/>
      <c r="AW483" s="310"/>
      <c r="AX483" s="310"/>
      <c r="AY483" s="310"/>
      <c r="AZ483" s="310"/>
      <c r="BA483" s="310"/>
      <c r="BB483" s="310"/>
      <c r="BC483" s="310"/>
      <c r="BD483" s="310"/>
      <c r="BE483" s="310"/>
      <c r="BF483" s="310"/>
      <c r="BG483" s="310"/>
      <c r="BH483" s="310"/>
      <c r="BI483" s="310"/>
      <c r="BJ483" s="310"/>
      <c r="BK483" s="310"/>
      <c r="BL483" s="310"/>
      <c r="BM483" s="310"/>
      <c r="BN483" s="310"/>
      <c r="BO483" s="310"/>
    </row>
    <row r="484" spans="20:67" s="10" customFormat="1" x14ac:dyDescent="0.2">
      <c r="T484" s="310"/>
      <c r="U484" s="310"/>
      <c r="V484" s="310"/>
      <c r="W484" s="310"/>
      <c r="X484" s="310"/>
      <c r="Y484" s="310"/>
      <c r="Z484" s="310"/>
      <c r="AA484" s="310"/>
      <c r="AB484" s="310"/>
      <c r="AC484" s="310"/>
      <c r="AD484" s="310"/>
      <c r="AE484" s="310"/>
      <c r="AF484" s="310"/>
      <c r="AG484" s="310"/>
      <c r="AH484" s="310"/>
      <c r="AI484" s="310"/>
      <c r="AJ484" s="310"/>
      <c r="AK484" s="310"/>
      <c r="AL484" s="310"/>
      <c r="AM484" s="310"/>
      <c r="AN484" s="310"/>
      <c r="AO484" s="310"/>
      <c r="AP484" s="310"/>
      <c r="AQ484" s="310"/>
      <c r="AR484" s="310"/>
      <c r="AS484" s="310"/>
      <c r="AT484" s="310"/>
      <c r="AU484" s="310"/>
      <c r="AV484" s="310"/>
      <c r="AW484" s="310"/>
      <c r="AX484" s="310"/>
      <c r="AY484" s="310"/>
      <c r="AZ484" s="310"/>
      <c r="BA484" s="310"/>
      <c r="BB484" s="310"/>
      <c r="BC484" s="310"/>
      <c r="BD484" s="310"/>
      <c r="BE484" s="310"/>
      <c r="BF484" s="310"/>
      <c r="BG484" s="310"/>
      <c r="BH484" s="310"/>
      <c r="BI484" s="310"/>
      <c r="BJ484" s="310"/>
      <c r="BK484" s="310"/>
      <c r="BL484" s="310"/>
      <c r="BM484" s="310"/>
      <c r="BN484" s="310"/>
      <c r="BO484" s="310"/>
    </row>
    <row r="485" spans="20:67" s="10" customFormat="1" x14ac:dyDescent="0.2">
      <c r="T485" s="310"/>
      <c r="U485" s="310"/>
      <c r="V485" s="310"/>
      <c r="W485" s="310"/>
      <c r="X485" s="310"/>
      <c r="Y485" s="310"/>
      <c r="Z485" s="310"/>
      <c r="AA485" s="310"/>
      <c r="AB485" s="310"/>
      <c r="AC485" s="310"/>
      <c r="AD485" s="310"/>
      <c r="AE485" s="310"/>
      <c r="AF485" s="310"/>
      <c r="AG485" s="310"/>
      <c r="AH485" s="310"/>
      <c r="AI485" s="310"/>
      <c r="AJ485" s="310"/>
      <c r="AK485" s="310"/>
      <c r="AL485" s="310"/>
      <c r="AM485" s="310"/>
      <c r="AN485" s="310"/>
      <c r="AO485" s="310"/>
      <c r="AP485" s="310"/>
      <c r="AQ485" s="310"/>
      <c r="AR485" s="310"/>
      <c r="AS485" s="310"/>
      <c r="AT485" s="310"/>
      <c r="AU485" s="310"/>
      <c r="AV485" s="310"/>
      <c r="AW485" s="310"/>
      <c r="AX485" s="310"/>
      <c r="AY485" s="310"/>
      <c r="AZ485" s="310"/>
      <c r="BA485" s="310"/>
      <c r="BB485" s="310"/>
      <c r="BC485" s="310"/>
      <c r="BD485" s="310"/>
      <c r="BE485" s="310"/>
      <c r="BF485" s="310"/>
      <c r="BG485" s="310"/>
      <c r="BH485" s="310"/>
      <c r="BI485" s="310"/>
      <c r="BJ485" s="310"/>
      <c r="BK485" s="310"/>
      <c r="BL485" s="310"/>
      <c r="BM485" s="310"/>
      <c r="BN485" s="310"/>
      <c r="BO485" s="310"/>
    </row>
    <row r="486" spans="20:67" s="10" customFormat="1" x14ac:dyDescent="0.2">
      <c r="T486" s="310"/>
      <c r="U486" s="310"/>
      <c r="V486" s="310"/>
      <c r="W486" s="310"/>
      <c r="X486" s="310"/>
      <c r="Y486" s="310"/>
      <c r="Z486" s="310"/>
      <c r="AA486" s="310"/>
      <c r="AB486" s="310"/>
      <c r="AC486" s="310"/>
      <c r="AD486" s="310"/>
      <c r="AE486" s="310"/>
      <c r="AF486" s="310"/>
      <c r="AG486" s="310"/>
      <c r="AH486" s="310"/>
      <c r="AI486" s="310"/>
      <c r="AJ486" s="310"/>
      <c r="AK486" s="310"/>
      <c r="AL486" s="310"/>
      <c r="AM486" s="310"/>
      <c r="AN486" s="310"/>
      <c r="AO486" s="310"/>
      <c r="AP486" s="310"/>
      <c r="AQ486" s="310"/>
      <c r="AR486" s="310"/>
      <c r="AS486" s="310"/>
      <c r="AT486" s="310"/>
      <c r="AU486" s="310"/>
      <c r="AV486" s="310"/>
      <c r="AW486" s="310"/>
      <c r="AX486" s="310"/>
      <c r="AY486" s="310"/>
      <c r="AZ486" s="310"/>
      <c r="BA486" s="310"/>
      <c r="BB486" s="310"/>
      <c r="BC486" s="310"/>
      <c r="BD486" s="310"/>
      <c r="BE486" s="310"/>
      <c r="BF486" s="310"/>
      <c r="BG486" s="310"/>
      <c r="BH486" s="310"/>
      <c r="BI486" s="310"/>
      <c r="BJ486" s="310"/>
      <c r="BK486" s="310"/>
      <c r="BL486" s="310"/>
      <c r="BM486" s="310"/>
      <c r="BN486" s="310"/>
      <c r="BO486" s="310"/>
    </row>
    <row r="487" spans="20:67" s="10" customFormat="1" x14ac:dyDescent="0.2">
      <c r="T487" s="310"/>
      <c r="U487" s="310"/>
      <c r="V487" s="310"/>
      <c r="W487" s="310"/>
      <c r="X487" s="310"/>
      <c r="Y487" s="310"/>
      <c r="Z487" s="310"/>
      <c r="AA487" s="310"/>
      <c r="AB487" s="310"/>
      <c r="AC487" s="310"/>
      <c r="AD487" s="310"/>
      <c r="AE487" s="310"/>
      <c r="AF487" s="310"/>
      <c r="AG487" s="310"/>
      <c r="AH487" s="310"/>
      <c r="AI487" s="310"/>
      <c r="AJ487" s="310"/>
      <c r="AK487" s="310"/>
      <c r="AL487" s="310"/>
      <c r="AM487" s="310"/>
      <c r="AN487" s="310"/>
      <c r="AO487" s="310"/>
      <c r="AP487" s="310"/>
      <c r="AQ487" s="310"/>
      <c r="AR487" s="310"/>
      <c r="AS487" s="310"/>
      <c r="AT487" s="310"/>
      <c r="AU487" s="310"/>
      <c r="AV487" s="310"/>
      <c r="AW487" s="310"/>
      <c r="AX487" s="310"/>
      <c r="AY487" s="310"/>
      <c r="AZ487" s="310"/>
      <c r="BA487" s="310"/>
      <c r="BB487" s="310"/>
      <c r="BC487" s="310"/>
      <c r="BD487" s="310"/>
      <c r="BE487" s="310"/>
      <c r="BF487" s="310"/>
      <c r="BG487" s="310"/>
      <c r="BH487" s="310"/>
      <c r="BI487" s="310"/>
      <c r="BJ487" s="310"/>
      <c r="BK487" s="310"/>
      <c r="BL487" s="310"/>
      <c r="BM487" s="310"/>
      <c r="BN487" s="310"/>
      <c r="BO487" s="310"/>
    </row>
    <row r="488" spans="20:67" s="10" customFormat="1" x14ac:dyDescent="0.2">
      <c r="T488" s="310"/>
      <c r="U488" s="310"/>
      <c r="V488" s="310"/>
      <c r="W488" s="310"/>
      <c r="X488" s="310"/>
      <c r="Y488" s="310"/>
      <c r="Z488" s="310"/>
      <c r="AA488" s="310"/>
      <c r="AB488" s="310"/>
      <c r="AC488" s="310"/>
      <c r="AD488" s="310"/>
      <c r="AE488" s="310"/>
      <c r="AF488" s="310"/>
      <c r="AG488" s="310"/>
      <c r="AH488" s="310"/>
      <c r="AI488" s="310"/>
      <c r="AJ488" s="310"/>
      <c r="AK488" s="310"/>
      <c r="AL488" s="310"/>
      <c r="AM488" s="310"/>
      <c r="AN488" s="310"/>
      <c r="AO488" s="310"/>
      <c r="AP488" s="310"/>
      <c r="AQ488" s="310"/>
      <c r="AR488" s="310"/>
      <c r="AS488" s="310"/>
      <c r="AT488" s="310"/>
      <c r="AU488" s="310"/>
      <c r="AV488" s="310"/>
      <c r="AW488" s="310"/>
      <c r="AX488" s="310"/>
      <c r="AY488" s="310"/>
      <c r="AZ488" s="310"/>
      <c r="BA488" s="310"/>
      <c r="BB488" s="310"/>
      <c r="BC488" s="310"/>
      <c r="BD488" s="310"/>
      <c r="BE488" s="310"/>
      <c r="BF488" s="310"/>
      <c r="BG488" s="310"/>
      <c r="BH488" s="310"/>
      <c r="BI488" s="310"/>
      <c r="BJ488" s="310"/>
      <c r="BK488" s="310"/>
      <c r="BL488" s="310"/>
      <c r="BM488" s="310"/>
      <c r="BN488" s="310"/>
      <c r="BO488" s="310"/>
    </row>
    <row r="489" spans="20:67" s="10" customFormat="1" x14ac:dyDescent="0.2">
      <c r="T489" s="310"/>
      <c r="U489" s="310"/>
      <c r="V489" s="310"/>
      <c r="W489" s="310"/>
      <c r="X489" s="310"/>
      <c r="Y489" s="310"/>
      <c r="Z489" s="310"/>
      <c r="AA489" s="310"/>
      <c r="AB489" s="310"/>
      <c r="AC489" s="310"/>
      <c r="AD489" s="310"/>
      <c r="AE489" s="310"/>
      <c r="AF489" s="310"/>
      <c r="AG489" s="310"/>
      <c r="AH489" s="310"/>
      <c r="AI489" s="310"/>
      <c r="AJ489" s="310"/>
      <c r="AK489" s="310"/>
      <c r="AL489" s="310"/>
      <c r="AM489" s="310"/>
      <c r="AN489" s="310"/>
      <c r="AO489" s="310"/>
      <c r="AP489" s="310"/>
      <c r="AQ489" s="310"/>
      <c r="AR489" s="310"/>
      <c r="AS489" s="310"/>
      <c r="AT489" s="310"/>
      <c r="AU489" s="310"/>
      <c r="AV489" s="310"/>
      <c r="AW489" s="310"/>
      <c r="AX489" s="310"/>
      <c r="AY489" s="310"/>
      <c r="AZ489" s="310"/>
      <c r="BA489" s="310"/>
      <c r="BB489" s="310"/>
      <c r="BC489" s="310"/>
      <c r="BD489" s="310"/>
      <c r="BE489" s="310"/>
      <c r="BF489" s="310"/>
      <c r="BG489" s="310"/>
      <c r="BH489" s="310"/>
      <c r="BI489" s="310"/>
      <c r="BJ489" s="310"/>
      <c r="BK489" s="310"/>
      <c r="BL489" s="310"/>
      <c r="BM489" s="310"/>
      <c r="BN489" s="310"/>
      <c r="BO489" s="310"/>
    </row>
    <row r="490" spans="20:67" s="10" customFormat="1" x14ac:dyDescent="0.2">
      <c r="T490" s="310"/>
      <c r="U490" s="310"/>
      <c r="V490" s="310"/>
      <c r="W490" s="310"/>
      <c r="X490" s="310"/>
      <c r="Y490" s="310"/>
      <c r="Z490" s="310"/>
      <c r="AA490" s="310"/>
      <c r="AB490" s="310"/>
      <c r="AC490" s="310"/>
      <c r="AD490" s="310"/>
      <c r="AE490" s="310"/>
      <c r="AF490" s="310"/>
      <c r="AG490" s="310"/>
      <c r="AH490" s="310"/>
      <c r="AI490" s="310"/>
      <c r="AJ490" s="310"/>
      <c r="AK490" s="310"/>
      <c r="AL490" s="310"/>
      <c r="AM490" s="310"/>
      <c r="AN490" s="310"/>
      <c r="AO490" s="310"/>
      <c r="AP490" s="310"/>
      <c r="AQ490" s="310"/>
      <c r="AR490" s="310"/>
      <c r="AS490" s="310"/>
      <c r="AT490" s="310"/>
      <c r="AU490" s="310"/>
      <c r="AV490" s="310"/>
      <c r="AW490" s="310"/>
      <c r="AX490" s="310"/>
      <c r="AY490" s="310"/>
      <c r="AZ490" s="310"/>
      <c r="BA490" s="310"/>
      <c r="BB490" s="310"/>
      <c r="BC490" s="310"/>
      <c r="BD490" s="310"/>
      <c r="BE490" s="310"/>
      <c r="BF490" s="310"/>
      <c r="BG490" s="310"/>
      <c r="BH490" s="310"/>
      <c r="BI490" s="310"/>
      <c r="BJ490" s="310"/>
      <c r="BK490" s="310"/>
      <c r="BL490" s="310"/>
      <c r="BM490" s="310"/>
      <c r="BN490" s="310"/>
      <c r="BO490" s="310"/>
    </row>
    <row r="491" spans="20:67" s="10" customFormat="1" x14ac:dyDescent="0.2">
      <c r="T491" s="310"/>
      <c r="U491" s="310"/>
      <c r="V491" s="310"/>
      <c r="W491" s="310"/>
      <c r="X491" s="310"/>
      <c r="Y491" s="310"/>
      <c r="Z491" s="310"/>
      <c r="AA491" s="310"/>
      <c r="AB491" s="310"/>
      <c r="AC491" s="310"/>
      <c r="AD491" s="310"/>
      <c r="AE491" s="310"/>
      <c r="AF491" s="310"/>
      <c r="AG491" s="310"/>
      <c r="AH491" s="310"/>
      <c r="AI491" s="310"/>
      <c r="AJ491" s="310"/>
      <c r="AK491" s="310"/>
      <c r="AL491" s="310"/>
      <c r="AM491" s="310"/>
      <c r="AN491" s="310"/>
      <c r="AO491" s="310"/>
      <c r="AP491" s="310"/>
      <c r="AQ491" s="310"/>
      <c r="AR491" s="310"/>
      <c r="AS491" s="310"/>
      <c r="AT491" s="310"/>
      <c r="AU491" s="310"/>
      <c r="AV491" s="310"/>
      <c r="AW491" s="310"/>
      <c r="AX491" s="310"/>
      <c r="AY491" s="310"/>
      <c r="AZ491" s="310"/>
      <c r="BA491" s="310"/>
      <c r="BB491" s="310"/>
      <c r="BC491" s="310"/>
      <c r="BD491" s="310"/>
      <c r="BE491" s="310"/>
      <c r="BF491" s="310"/>
      <c r="BG491" s="310"/>
      <c r="BH491" s="310"/>
      <c r="BI491" s="310"/>
      <c r="BJ491" s="310"/>
      <c r="BK491" s="310"/>
      <c r="BL491" s="310"/>
      <c r="BM491" s="310"/>
      <c r="BN491" s="310"/>
      <c r="BO491" s="310"/>
    </row>
    <row r="492" spans="20:67" s="10" customFormat="1" x14ac:dyDescent="0.2">
      <c r="T492" s="310"/>
      <c r="U492" s="310"/>
      <c r="V492" s="310"/>
      <c r="W492" s="310"/>
      <c r="X492" s="310"/>
      <c r="Y492" s="310"/>
      <c r="Z492" s="310"/>
      <c r="AA492" s="310"/>
      <c r="AB492" s="310"/>
      <c r="AC492" s="310"/>
      <c r="AD492" s="310"/>
      <c r="AE492" s="310"/>
      <c r="AF492" s="310"/>
      <c r="AG492" s="310"/>
      <c r="AH492" s="310"/>
      <c r="AI492" s="310"/>
      <c r="AJ492" s="310"/>
      <c r="AK492" s="310"/>
      <c r="AL492" s="310"/>
      <c r="AM492" s="310"/>
      <c r="AN492" s="310"/>
      <c r="AO492" s="310"/>
      <c r="AP492" s="310"/>
      <c r="AQ492" s="310"/>
      <c r="AR492" s="310"/>
      <c r="AS492" s="310"/>
      <c r="AT492" s="310"/>
      <c r="AU492" s="310"/>
      <c r="AV492" s="310"/>
      <c r="AW492" s="310"/>
      <c r="AX492" s="310"/>
      <c r="AY492" s="310"/>
      <c r="AZ492" s="310"/>
      <c r="BA492" s="310"/>
      <c r="BB492" s="310"/>
      <c r="BC492" s="310"/>
      <c r="BD492" s="310"/>
      <c r="BE492" s="310"/>
      <c r="BF492" s="310"/>
      <c r="BG492" s="310"/>
      <c r="BH492" s="310"/>
      <c r="BI492" s="310"/>
      <c r="BJ492" s="310"/>
      <c r="BK492" s="310"/>
      <c r="BL492" s="310"/>
      <c r="BM492" s="310"/>
      <c r="BN492" s="310"/>
      <c r="BO492" s="310"/>
    </row>
    <row r="493" spans="20:67" s="10" customFormat="1" x14ac:dyDescent="0.2">
      <c r="T493" s="310"/>
      <c r="U493" s="310"/>
      <c r="V493" s="310"/>
      <c r="W493" s="310"/>
      <c r="X493" s="310"/>
      <c r="Y493" s="310"/>
      <c r="Z493" s="310"/>
      <c r="AA493" s="310"/>
      <c r="AB493" s="310"/>
      <c r="AC493" s="310"/>
      <c r="AD493" s="310"/>
      <c r="AE493" s="310"/>
      <c r="AF493" s="310"/>
      <c r="AG493" s="310"/>
      <c r="AH493" s="310"/>
      <c r="AI493" s="310"/>
      <c r="AJ493" s="310"/>
      <c r="AK493" s="310"/>
      <c r="AL493" s="310"/>
      <c r="AM493" s="310"/>
      <c r="AN493" s="310"/>
      <c r="AO493" s="310"/>
      <c r="AP493" s="310"/>
      <c r="AQ493" s="310"/>
      <c r="AR493" s="310"/>
      <c r="AS493" s="310"/>
      <c r="AT493" s="310"/>
      <c r="AU493" s="310"/>
      <c r="AV493" s="310"/>
      <c r="AW493" s="310"/>
      <c r="AX493" s="310"/>
      <c r="AY493" s="310"/>
      <c r="AZ493" s="310"/>
      <c r="BA493" s="310"/>
      <c r="BB493" s="310"/>
      <c r="BC493" s="310"/>
      <c r="BD493" s="310"/>
      <c r="BE493" s="310"/>
      <c r="BF493" s="310"/>
      <c r="BG493" s="310"/>
      <c r="BH493" s="310"/>
      <c r="BI493" s="310"/>
      <c r="BJ493" s="310"/>
      <c r="BK493" s="310"/>
      <c r="BL493" s="310"/>
      <c r="BM493" s="310"/>
      <c r="BN493" s="310"/>
      <c r="BO493" s="310"/>
    </row>
    <row r="494" spans="20:67" s="10" customFormat="1" x14ac:dyDescent="0.2">
      <c r="T494" s="310"/>
      <c r="U494" s="310"/>
      <c r="V494" s="310"/>
      <c r="W494" s="310"/>
      <c r="X494" s="310"/>
      <c r="Y494" s="310"/>
      <c r="Z494" s="310"/>
      <c r="AA494" s="310"/>
      <c r="AB494" s="310"/>
      <c r="AC494" s="310"/>
      <c r="AD494" s="310"/>
      <c r="AE494" s="310"/>
      <c r="AF494" s="310"/>
      <c r="AG494" s="310"/>
      <c r="AH494" s="310"/>
      <c r="AI494" s="310"/>
      <c r="AJ494" s="310"/>
      <c r="AK494" s="310"/>
      <c r="AL494" s="310"/>
      <c r="AM494" s="310"/>
      <c r="AN494" s="310"/>
      <c r="AO494" s="310"/>
      <c r="AP494" s="310"/>
      <c r="AQ494" s="310"/>
      <c r="AR494" s="310"/>
      <c r="AS494" s="310"/>
      <c r="AT494" s="310"/>
      <c r="AU494" s="310"/>
      <c r="AV494" s="310"/>
      <c r="AW494" s="310"/>
      <c r="AX494" s="310"/>
      <c r="AY494" s="310"/>
      <c r="AZ494" s="310"/>
      <c r="BA494" s="310"/>
      <c r="BB494" s="310"/>
      <c r="BC494" s="310"/>
      <c r="BD494" s="310"/>
      <c r="BE494" s="310"/>
      <c r="BF494" s="310"/>
      <c r="BG494" s="310"/>
      <c r="BH494" s="310"/>
      <c r="BI494" s="310"/>
      <c r="BJ494" s="310"/>
      <c r="BK494" s="310"/>
      <c r="BL494" s="310"/>
      <c r="BM494" s="310"/>
      <c r="BN494" s="310"/>
      <c r="BO494" s="310"/>
    </row>
    <row r="495" spans="20:67" s="10" customFormat="1" x14ac:dyDescent="0.2">
      <c r="T495" s="310"/>
      <c r="U495" s="310"/>
      <c r="V495" s="310"/>
      <c r="W495" s="310"/>
      <c r="X495" s="310"/>
      <c r="Y495" s="310"/>
      <c r="Z495" s="310"/>
      <c r="AA495" s="310"/>
      <c r="AB495" s="310"/>
      <c r="AC495" s="310"/>
      <c r="AD495" s="310"/>
      <c r="AE495" s="310"/>
      <c r="AF495" s="310"/>
      <c r="AG495" s="310"/>
      <c r="AH495" s="310"/>
      <c r="AI495" s="310"/>
      <c r="AJ495" s="310"/>
      <c r="AK495" s="310"/>
      <c r="AL495" s="310"/>
      <c r="AM495" s="310"/>
      <c r="AN495" s="310"/>
      <c r="AO495" s="310"/>
      <c r="AP495" s="310"/>
      <c r="AQ495" s="310"/>
      <c r="AR495" s="310"/>
      <c r="AS495" s="310"/>
      <c r="AT495" s="310"/>
      <c r="AU495" s="310"/>
      <c r="AV495" s="310"/>
      <c r="AW495" s="310"/>
      <c r="AX495" s="310"/>
      <c r="AY495" s="310"/>
      <c r="AZ495" s="310"/>
      <c r="BA495" s="310"/>
      <c r="BB495" s="310"/>
      <c r="BC495" s="310"/>
      <c r="BD495" s="310"/>
      <c r="BE495" s="310"/>
      <c r="BF495" s="310"/>
      <c r="BG495" s="310"/>
      <c r="BH495" s="310"/>
      <c r="BI495" s="310"/>
      <c r="BJ495" s="310"/>
      <c r="BK495" s="310"/>
      <c r="BL495" s="310"/>
      <c r="BM495" s="310"/>
      <c r="BN495" s="310"/>
      <c r="BO495" s="310"/>
    </row>
    <row r="496" spans="20:67" s="10" customFormat="1" x14ac:dyDescent="0.2">
      <c r="T496" s="310"/>
      <c r="U496" s="310"/>
      <c r="V496" s="310"/>
      <c r="W496" s="310"/>
      <c r="X496" s="310"/>
      <c r="Y496" s="310"/>
      <c r="Z496" s="310"/>
      <c r="AA496" s="310"/>
      <c r="AB496" s="310"/>
      <c r="AC496" s="310"/>
      <c r="AD496" s="310"/>
      <c r="AE496" s="310"/>
      <c r="AF496" s="310"/>
      <c r="AG496" s="310"/>
      <c r="AH496" s="310"/>
      <c r="AI496" s="310"/>
      <c r="AJ496" s="310"/>
      <c r="AK496" s="310"/>
      <c r="AL496" s="310"/>
      <c r="AM496" s="310"/>
      <c r="AN496" s="310"/>
      <c r="AO496" s="310"/>
      <c r="AP496" s="310"/>
      <c r="AQ496" s="310"/>
      <c r="AR496" s="310"/>
      <c r="AS496" s="310"/>
      <c r="AT496" s="310"/>
      <c r="AU496" s="310"/>
      <c r="AV496" s="310"/>
      <c r="AW496" s="310"/>
      <c r="AX496" s="310"/>
      <c r="AY496" s="310"/>
      <c r="AZ496" s="310"/>
      <c r="BA496" s="310"/>
      <c r="BB496" s="310"/>
      <c r="BC496" s="310"/>
      <c r="BD496" s="310"/>
      <c r="BE496" s="310"/>
      <c r="BF496" s="310"/>
      <c r="BG496" s="310"/>
      <c r="BH496" s="310"/>
      <c r="BI496" s="310"/>
      <c r="BJ496" s="310"/>
      <c r="BK496" s="310"/>
      <c r="BL496" s="310"/>
      <c r="BM496" s="310"/>
      <c r="BN496" s="310"/>
      <c r="BO496" s="310"/>
    </row>
    <row r="497" spans="20:67" s="10" customFormat="1" x14ac:dyDescent="0.2">
      <c r="T497" s="310"/>
      <c r="U497" s="310"/>
      <c r="V497" s="310"/>
      <c r="W497" s="310"/>
      <c r="X497" s="310"/>
      <c r="Y497" s="310"/>
      <c r="Z497" s="310"/>
      <c r="AA497" s="310"/>
      <c r="AB497" s="310"/>
      <c r="AC497" s="310"/>
      <c r="AD497" s="310"/>
      <c r="AE497" s="310"/>
      <c r="AF497" s="310"/>
      <c r="AG497" s="310"/>
      <c r="AH497" s="310"/>
      <c r="AI497" s="310"/>
      <c r="AJ497" s="310"/>
      <c r="AK497" s="310"/>
      <c r="AL497" s="310"/>
      <c r="AM497" s="310"/>
      <c r="AN497" s="310"/>
      <c r="AO497" s="310"/>
      <c r="AP497" s="310"/>
      <c r="AQ497" s="310"/>
      <c r="AR497" s="310"/>
      <c r="AS497" s="310"/>
      <c r="AT497" s="310"/>
      <c r="AU497" s="310"/>
      <c r="AV497" s="310"/>
      <c r="AW497" s="310"/>
      <c r="AX497" s="310"/>
      <c r="AY497" s="310"/>
      <c r="AZ497" s="310"/>
      <c r="BA497" s="310"/>
      <c r="BB497" s="310"/>
      <c r="BC497" s="310"/>
      <c r="BD497" s="310"/>
      <c r="BE497" s="310"/>
      <c r="BF497" s="310"/>
      <c r="BG497" s="310"/>
      <c r="BH497" s="310"/>
      <c r="BI497" s="310"/>
      <c r="BJ497" s="310"/>
      <c r="BK497" s="310"/>
      <c r="BL497" s="310"/>
      <c r="BM497" s="310"/>
      <c r="BN497" s="310"/>
      <c r="BO497" s="310"/>
    </row>
    <row r="498" spans="20:67" s="10" customFormat="1" x14ac:dyDescent="0.2">
      <c r="T498" s="310"/>
      <c r="U498" s="310"/>
      <c r="V498" s="310"/>
      <c r="W498" s="310"/>
      <c r="X498" s="310"/>
      <c r="Y498" s="310"/>
      <c r="Z498" s="310"/>
      <c r="AA498" s="310"/>
      <c r="AB498" s="310"/>
      <c r="AC498" s="310"/>
      <c r="AD498" s="310"/>
      <c r="AE498" s="310"/>
      <c r="AF498" s="310"/>
      <c r="AG498" s="310"/>
      <c r="AH498" s="310"/>
      <c r="AI498" s="310"/>
      <c r="AJ498" s="310"/>
      <c r="AK498" s="310"/>
      <c r="AL498" s="310"/>
      <c r="AM498" s="310"/>
      <c r="AN498" s="310"/>
      <c r="AO498" s="310"/>
      <c r="AP498" s="310"/>
      <c r="AQ498" s="310"/>
      <c r="AR498" s="310"/>
      <c r="AS498" s="310"/>
      <c r="AT498" s="310"/>
      <c r="AU498" s="310"/>
      <c r="AV498" s="310"/>
      <c r="AW498" s="310"/>
      <c r="AX498" s="310"/>
      <c r="AY498" s="310"/>
      <c r="AZ498" s="310"/>
      <c r="BA498" s="310"/>
      <c r="BB498" s="310"/>
      <c r="BC498" s="310"/>
      <c r="BD498" s="310"/>
      <c r="BE498" s="310"/>
      <c r="BF498" s="310"/>
      <c r="BG498" s="310"/>
      <c r="BH498" s="310"/>
      <c r="BI498" s="310"/>
      <c r="BJ498" s="310"/>
      <c r="BK498" s="310"/>
      <c r="BL498" s="310"/>
      <c r="BM498" s="310"/>
      <c r="BN498" s="310"/>
      <c r="BO498" s="310"/>
    </row>
    <row r="499" spans="20:67" s="10" customFormat="1" x14ac:dyDescent="0.2">
      <c r="T499" s="310"/>
      <c r="U499" s="310"/>
      <c r="V499" s="310"/>
      <c r="W499" s="310"/>
      <c r="X499" s="310"/>
      <c r="Y499" s="310"/>
      <c r="Z499" s="310"/>
      <c r="AA499" s="310"/>
      <c r="AB499" s="310"/>
      <c r="AC499" s="310"/>
      <c r="AD499" s="310"/>
      <c r="AE499" s="310"/>
      <c r="AF499" s="310"/>
      <c r="AG499" s="310"/>
      <c r="AH499" s="310"/>
      <c r="AI499" s="310"/>
      <c r="AJ499" s="310"/>
      <c r="AK499" s="310"/>
      <c r="AL499" s="310"/>
      <c r="AM499" s="310"/>
      <c r="AN499" s="310"/>
      <c r="AO499" s="310"/>
      <c r="AP499" s="310"/>
      <c r="AQ499" s="310"/>
      <c r="AR499" s="310"/>
      <c r="AS499" s="310"/>
      <c r="AT499" s="310"/>
      <c r="AU499" s="310"/>
      <c r="AV499" s="310"/>
      <c r="AW499" s="310"/>
      <c r="AX499" s="310"/>
      <c r="AY499" s="310"/>
      <c r="AZ499" s="310"/>
      <c r="BA499" s="310"/>
      <c r="BB499" s="310"/>
      <c r="BC499" s="310"/>
      <c r="BD499" s="310"/>
      <c r="BE499" s="310"/>
      <c r="BF499" s="310"/>
      <c r="BG499" s="310"/>
      <c r="BH499" s="310"/>
      <c r="BI499" s="310"/>
      <c r="BJ499" s="310"/>
      <c r="BK499" s="310"/>
      <c r="BL499" s="310"/>
      <c r="BM499" s="310"/>
      <c r="BN499" s="310"/>
      <c r="BO499" s="310"/>
    </row>
    <row r="500" spans="20:67" s="10" customFormat="1" x14ac:dyDescent="0.2">
      <c r="T500" s="310"/>
      <c r="U500" s="310"/>
      <c r="V500" s="310"/>
      <c r="W500" s="310"/>
      <c r="X500" s="310"/>
      <c r="Y500" s="310"/>
      <c r="Z500" s="310"/>
      <c r="AA500" s="310"/>
      <c r="AB500" s="310"/>
      <c r="AC500" s="310"/>
      <c r="AD500" s="310"/>
      <c r="AE500" s="310"/>
      <c r="AF500" s="310"/>
      <c r="AG500" s="310"/>
      <c r="AH500" s="310"/>
      <c r="AI500" s="310"/>
      <c r="AJ500" s="310"/>
      <c r="AK500" s="310"/>
      <c r="AL500" s="310"/>
      <c r="AM500" s="310"/>
      <c r="AN500" s="310"/>
      <c r="AO500" s="310"/>
      <c r="AP500" s="310"/>
      <c r="AQ500" s="310"/>
      <c r="AR500" s="310"/>
      <c r="AS500" s="310"/>
      <c r="AT500" s="310"/>
      <c r="AU500" s="310"/>
      <c r="AV500" s="310"/>
      <c r="AW500" s="310"/>
      <c r="AX500" s="310"/>
      <c r="AY500" s="310"/>
      <c r="AZ500" s="310"/>
      <c r="BA500" s="310"/>
      <c r="BB500" s="310"/>
      <c r="BC500" s="310"/>
      <c r="BD500" s="310"/>
      <c r="BE500" s="310"/>
      <c r="BF500" s="310"/>
      <c r="BG500" s="310"/>
      <c r="BH500" s="310"/>
      <c r="BI500" s="310"/>
      <c r="BJ500" s="310"/>
      <c r="BK500" s="310"/>
      <c r="BL500" s="310"/>
      <c r="BM500" s="310"/>
      <c r="BN500" s="310"/>
      <c r="BO500" s="310"/>
    </row>
    <row r="501" spans="20:67" s="10" customFormat="1" x14ac:dyDescent="0.2">
      <c r="T501" s="310"/>
      <c r="U501" s="310"/>
      <c r="V501" s="310"/>
      <c r="W501" s="310"/>
      <c r="X501" s="310"/>
      <c r="Y501" s="310"/>
      <c r="Z501" s="310"/>
      <c r="AA501" s="310"/>
      <c r="AB501" s="310"/>
      <c r="AC501" s="310"/>
      <c r="AD501" s="310"/>
      <c r="AE501" s="310"/>
      <c r="AF501" s="310"/>
      <c r="AG501" s="310"/>
      <c r="AH501" s="310"/>
      <c r="AI501" s="310"/>
      <c r="AJ501" s="310"/>
      <c r="AK501" s="310"/>
      <c r="AL501" s="310"/>
      <c r="AM501" s="310"/>
      <c r="AN501" s="310"/>
      <c r="AO501" s="310"/>
      <c r="AP501" s="310"/>
      <c r="AQ501" s="310"/>
      <c r="AR501" s="310"/>
      <c r="AS501" s="310"/>
      <c r="AT501" s="310"/>
      <c r="AU501" s="310"/>
      <c r="AV501" s="310"/>
      <c r="AW501" s="310"/>
      <c r="AX501" s="310"/>
      <c r="AY501" s="310"/>
      <c r="AZ501" s="310"/>
      <c r="BA501" s="310"/>
      <c r="BB501" s="310"/>
      <c r="BC501" s="310"/>
      <c r="BD501" s="310"/>
      <c r="BE501" s="310"/>
      <c r="BF501" s="310"/>
      <c r="BG501" s="310"/>
      <c r="BH501" s="310"/>
      <c r="BI501" s="310"/>
      <c r="BJ501" s="310"/>
      <c r="BK501" s="310"/>
      <c r="BL501" s="310"/>
      <c r="BM501" s="310"/>
      <c r="BN501" s="310"/>
      <c r="BO501" s="310"/>
    </row>
    <row r="502" spans="20:67" s="10" customFormat="1" x14ac:dyDescent="0.2">
      <c r="T502" s="310"/>
      <c r="U502" s="310"/>
      <c r="V502" s="310"/>
      <c r="W502" s="310"/>
      <c r="X502" s="310"/>
      <c r="Y502" s="310"/>
      <c r="Z502" s="310"/>
      <c r="AA502" s="310"/>
      <c r="AB502" s="310"/>
      <c r="AC502" s="310"/>
      <c r="AD502" s="310"/>
      <c r="AE502" s="310"/>
      <c r="AF502" s="310"/>
      <c r="AG502" s="310"/>
      <c r="AH502" s="310"/>
      <c r="AI502" s="310"/>
      <c r="AJ502" s="310"/>
      <c r="AK502" s="310"/>
      <c r="AL502" s="310"/>
      <c r="AM502" s="310"/>
      <c r="AN502" s="310"/>
      <c r="AO502" s="310"/>
      <c r="AP502" s="310"/>
      <c r="AQ502" s="310"/>
      <c r="AR502" s="310"/>
      <c r="AS502" s="310"/>
      <c r="AT502" s="310"/>
      <c r="AU502" s="310"/>
      <c r="AV502" s="310"/>
      <c r="AW502" s="310"/>
      <c r="AX502" s="310"/>
      <c r="AY502" s="310"/>
      <c r="AZ502" s="310"/>
      <c r="BA502" s="310"/>
      <c r="BB502" s="310"/>
      <c r="BC502" s="310"/>
      <c r="BD502" s="310"/>
      <c r="BE502" s="310"/>
      <c r="BF502" s="310"/>
      <c r="BG502" s="310"/>
      <c r="BH502" s="310"/>
      <c r="BI502" s="310"/>
      <c r="BJ502" s="310"/>
      <c r="BK502" s="310"/>
      <c r="BL502" s="310"/>
      <c r="BM502" s="310"/>
      <c r="BN502" s="310"/>
      <c r="BO502" s="310"/>
    </row>
    <row r="503" spans="20:67" s="10" customFormat="1" x14ac:dyDescent="0.2">
      <c r="T503" s="310"/>
      <c r="U503" s="310"/>
      <c r="V503" s="310"/>
      <c r="W503" s="310"/>
      <c r="X503" s="310"/>
      <c r="Y503" s="310"/>
      <c r="Z503" s="310"/>
      <c r="AA503" s="310"/>
      <c r="AB503" s="310"/>
      <c r="AC503" s="310"/>
      <c r="AD503" s="310"/>
      <c r="AE503" s="310"/>
      <c r="AF503" s="310"/>
      <c r="AG503" s="310"/>
      <c r="AH503" s="310"/>
      <c r="AI503" s="310"/>
      <c r="AJ503" s="310"/>
      <c r="AK503" s="310"/>
      <c r="AL503" s="310"/>
      <c r="AM503" s="310"/>
      <c r="AN503" s="310"/>
      <c r="AO503" s="310"/>
      <c r="AP503" s="310"/>
      <c r="AQ503" s="310"/>
      <c r="AR503" s="310"/>
      <c r="AS503" s="310"/>
      <c r="AT503" s="310"/>
      <c r="AU503" s="310"/>
      <c r="AV503" s="310"/>
      <c r="AW503" s="310"/>
      <c r="AX503" s="310"/>
      <c r="AY503" s="310"/>
      <c r="AZ503" s="310"/>
      <c r="BA503" s="310"/>
      <c r="BB503" s="310"/>
      <c r="BC503" s="310"/>
      <c r="BD503" s="310"/>
      <c r="BE503" s="310"/>
      <c r="BF503" s="310"/>
      <c r="BG503" s="310"/>
      <c r="BH503" s="310"/>
      <c r="BI503" s="310"/>
      <c r="BJ503" s="310"/>
      <c r="BK503" s="310"/>
      <c r="BL503" s="310"/>
      <c r="BM503" s="310"/>
      <c r="BN503" s="310"/>
      <c r="BO503" s="310"/>
    </row>
    <row r="504" spans="20:67" s="10" customFormat="1" x14ac:dyDescent="0.2">
      <c r="T504" s="310"/>
      <c r="U504" s="310"/>
      <c r="V504" s="310"/>
      <c r="W504" s="310"/>
      <c r="X504" s="310"/>
      <c r="Y504" s="310"/>
      <c r="Z504" s="310"/>
      <c r="AA504" s="310"/>
      <c r="AB504" s="310"/>
      <c r="AC504" s="310"/>
      <c r="AD504" s="310"/>
      <c r="AE504" s="310"/>
      <c r="AF504" s="310"/>
      <c r="AG504" s="310"/>
      <c r="AH504" s="310"/>
      <c r="AI504" s="310"/>
      <c r="AJ504" s="310"/>
      <c r="AK504" s="310"/>
      <c r="AL504" s="310"/>
      <c r="AM504" s="310"/>
      <c r="AN504" s="310"/>
      <c r="AO504" s="310"/>
      <c r="AP504" s="310"/>
      <c r="AQ504" s="310"/>
      <c r="AR504" s="310"/>
      <c r="AS504" s="310"/>
      <c r="AT504" s="310"/>
      <c r="AU504" s="310"/>
      <c r="AV504" s="310"/>
      <c r="AW504" s="310"/>
      <c r="AX504" s="310"/>
      <c r="AY504" s="310"/>
      <c r="AZ504" s="310"/>
      <c r="BA504" s="310"/>
      <c r="BB504" s="310"/>
      <c r="BC504" s="310"/>
      <c r="BD504" s="310"/>
      <c r="BE504" s="310"/>
      <c r="BF504" s="310"/>
      <c r="BG504" s="310"/>
      <c r="BH504" s="310"/>
      <c r="BI504" s="310"/>
      <c r="BJ504" s="310"/>
      <c r="BK504" s="310"/>
      <c r="BL504" s="310"/>
      <c r="BM504" s="310"/>
      <c r="BN504" s="310"/>
      <c r="BO504" s="310"/>
    </row>
    <row r="505" spans="20:67" s="10" customFormat="1" x14ac:dyDescent="0.2">
      <c r="T505" s="310"/>
      <c r="U505" s="310"/>
      <c r="V505" s="310"/>
      <c r="W505" s="310"/>
      <c r="X505" s="310"/>
      <c r="Y505" s="310"/>
      <c r="Z505" s="310"/>
      <c r="AA505" s="310"/>
      <c r="AB505" s="310"/>
      <c r="AC505" s="310"/>
      <c r="AD505" s="310"/>
      <c r="AE505" s="310"/>
      <c r="AF505" s="310"/>
      <c r="AG505" s="310"/>
      <c r="AH505" s="310"/>
      <c r="AI505" s="310"/>
      <c r="AJ505" s="310"/>
      <c r="AK505" s="310"/>
      <c r="AL505" s="310"/>
      <c r="AM505" s="310"/>
      <c r="AN505" s="310"/>
      <c r="AO505" s="310"/>
      <c r="AP505" s="310"/>
      <c r="AQ505" s="310"/>
      <c r="AR505" s="310"/>
      <c r="AS505" s="310"/>
      <c r="AT505" s="310"/>
      <c r="AU505" s="310"/>
      <c r="AV505" s="310"/>
      <c r="AW505" s="310"/>
      <c r="AX505" s="310"/>
      <c r="AY505" s="310"/>
      <c r="AZ505" s="310"/>
      <c r="BA505" s="310"/>
      <c r="BB505" s="310"/>
      <c r="BC505" s="310"/>
      <c r="BD505" s="310"/>
      <c r="BE505" s="310"/>
      <c r="BF505" s="310"/>
      <c r="BG505" s="310"/>
      <c r="BH505" s="310"/>
      <c r="BI505" s="310"/>
      <c r="BJ505" s="310"/>
      <c r="BK505" s="310"/>
      <c r="BL505" s="310"/>
      <c r="BM505" s="310"/>
      <c r="BN505" s="310"/>
      <c r="BO505" s="310"/>
    </row>
    <row r="506" spans="20:67" s="10" customFormat="1" x14ac:dyDescent="0.2">
      <c r="T506" s="310"/>
      <c r="U506" s="310"/>
      <c r="V506" s="310"/>
      <c r="W506" s="310"/>
      <c r="X506" s="310"/>
      <c r="Y506" s="310"/>
      <c r="Z506" s="310"/>
      <c r="AA506" s="310"/>
      <c r="AB506" s="310"/>
      <c r="AC506" s="310"/>
      <c r="AD506" s="310"/>
      <c r="AE506" s="310"/>
      <c r="AF506" s="310"/>
      <c r="AG506" s="310"/>
      <c r="AH506" s="310"/>
      <c r="AI506" s="310"/>
      <c r="AJ506" s="310"/>
      <c r="AK506" s="310"/>
      <c r="AL506" s="310"/>
      <c r="AM506" s="310"/>
      <c r="AN506" s="310"/>
      <c r="AO506" s="310"/>
      <c r="AP506" s="310"/>
      <c r="AQ506" s="310"/>
      <c r="AR506" s="310"/>
      <c r="AS506" s="310"/>
      <c r="AT506" s="310"/>
      <c r="AU506" s="310"/>
      <c r="AV506" s="310"/>
      <c r="AW506" s="310"/>
      <c r="AX506" s="310"/>
      <c r="AY506" s="310"/>
      <c r="AZ506" s="310"/>
      <c r="BA506" s="310"/>
      <c r="BB506" s="310"/>
      <c r="BC506" s="310"/>
      <c r="BD506" s="310"/>
      <c r="BE506" s="310"/>
      <c r="BF506" s="310"/>
      <c r="BG506" s="310"/>
      <c r="BH506" s="310"/>
      <c r="BI506" s="310"/>
      <c r="BJ506" s="310"/>
      <c r="BK506" s="310"/>
      <c r="BL506" s="310"/>
      <c r="BM506" s="310"/>
      <c r="BN506" s="310"/>
      <c r="BO506" s="310"/>
    </row>
    <row r="507" spans="20:67" s="10" customFormat="1" x14ac:dyDescent="0.2">
      <c r="T507" s="310"/>
      <c r="U507" s="310"/>
      <c r="V507" s="310"/>
      <c r="W507" s="310"/>
      <c r="X507" s="310"/>
      <c r="Y507" s="310"/>
      <c r="Z507" s="310"/>
      <c r="AA507" s="310"/>
      <c r="AB507" s="310"/>
      <c r="AC507" s="310"/>
      <c r="AD507" s="310"/>
      <c r="AE507" s="310"/>
      <c r="AF507" s="310"/>
      <c r="AG507" s="310"/>
      <c r="AH507" s="310"/>
      <c r="AI507" s="310"/>
      <c r="AJ507" s="310"/>
      <c r="AK507" s="310"/>
      <c r="AL507" s="310"/>
      <c r="AM507" s="310"/>
      <c r="AN507" s="310"/>
      <c r="AO507" s="310"/>
      <c r="AP507" s="310"/>
      <c r="AQ507" s="310"/>
      <c r="AR507" s="310"/>
      <c r="AS507" s="310"/>
      <c r="AT507" s="310"/>
      <c r="AU507" s="310"/>
      <c r="AV507" s="310"/>
      <c r="AW507" s="310"/>
      <c r="AX507" s="310"/>
      <c r="AY507" s="310"/>
      <c r="AZ507" s="310"/>
      <c r="BA507" s="310"/>
      <c r="BB507" s="310"/>
      <c r="BC507" s="310"/>
      <c r="BD507" s="310"/>
      <c r="BE507" s="310"/>
      <c r="BF507" s="310"/>
      <c r="BG507" s="310"/>
      <c r="BH507" s="310"/>
      <c r="BI507" s="310"/>
      <c r="BJ507" s="310"/>
      <c r="BK507" s="310"/>
      <c r="BL507" s="310"/>
      <c r="BM507" s="310"/>
      <c r="BN507" s="310"/>
      <c r="BO507" s="310"/>
    </row>
    <row r="508" spans="20:67" s="10" customFormat="1" x14ac:dyDescent="0.2">
      <c r="T508" s="310"/>
      <c r="U508" s="310"/>
      <c r="V508" s="310"/>
      <c r="W508" s="310"/>
      <c r="X508" s="310"/>
      <c r="Y508" s="310"/>
      <c r="Z508" s="310"/>
      <c r="AA508" s="310"/>
      <c r="AB508" s="310"/>
      <c r="AC508" s="310"/>
      <c r="AD508" s="310"/>
      <c r="AE508" s="310"/>
      <c r="AF508" s="310"/>
      <c r="AG508" s="310"/>
      <c r="AH508" s="310"/>
      <c r="AI508" s="310"/>
      <c r="AJ508" s="310"/>
      <c r="AK508" s="310"/>
      <c r="AL508" s="310"/>
      <c r="AM508" s="310"/>
      <c r="AN508" s="310"/>
      <c r="AO508" s="310"/>
      <c r="AP508" s="310"/>
      <c r="AQ508" s="310"/>
      <c r="AR508" s="310"/>
      <c r="AS508" s="310"/>
      <c r="AT508" s="310"/>
      <c r="AU508" s="310"/>
      <c r="AV508" s="310"/>
      <c r="AW508" s="310"/>
      <c r="AX508" s="310"/>
      <c r="AY508" s="310"/>
      <c r="AZ508" s="310"/>
      <c r="BA508" s="310"/>
      <c r="BB508" s="310"/>
      <c r="BC508" s="310"/>
      <c r="BD508" s="310"/>
      <c r="BE508" s="310"/>
      <c r="BF508" s="310"/>
      <c r="BG508" s="310"/>
      <c r="BH508" s="310"/>
      <c r="BI508" s="310"/>
      <c r="BJ508" s="310"/>
      <c r="BK508" s="310"/>
      <c r="BL508" s="310"/>
      <c r="BM508" s="310"/>
      <c r="BN508" s="310"/>
      <c r="BO508" s="310"/>
    </row>
    <row r="509" spans="20:67" s="10" customFormat="1" x14ac:dyDescent="0.2">
      <c r="T509" s="310"/>
      <c r="U509" s="310"/>
      <c r="V509" s="310"/>
      <c r="W509" s="310"/>
      <c r="X509" s="310"/>
      <c r="Y509" s="310"/>
      <c r="Z509" s="310"/>
      <c r="AA509" s="310"/>
      <c r="AB509" s="310"/>
      <c r="AC509" s="310"/>
      <c r="AD509" s="310"/>
      <c r="AE509" s="310"/>
      <c r="AF509" s="310"/>
      <c r="AG509" s="310"/>
      <c r="AH509" s="310"/>
      <c r="AI509" s="310"/>
      <c r="AJ509" s="310"/>
      <c r="AK509" s="310"/>
      <c r="AL509" s="310"/>
      <c r="AM509" s="310"/>
      <c r="AN509" s="310"/>
      <c r="AO509" s="310"/>
      <c r="AP509" s="310"/>
      <c r="AQ509" s="310"/>
      <c r="AR509" s="310"/>
      <c r="AS509" s="310"/>
      <c r="AT509" s="310"/>
      <c r="AU509" s="310"/>
      <c r="AV509" s="310"/>
      <c r="AW509" s="310"/>
      <c r="AX509" s="310"/>
      <c r="AY509" s="310"/>
      <c r="AZ509" s="310"/>
      <c r="BA509" s="310"/>
      <c r="BB509" s="310"/>
      <c r="BC509" s="310"/>
      <c r="BD509" s="310"/>
      <c r="BE509" s="310"/>
      <c r="BF509" s="310"/>
      <c r="BG509" s="310"/>
      <c r="BH509" s="310"/>
      <c r="BI509" s="310"/>
      <c r="BJ509" s="310"/>
      <c r="BK509" s="310"/>
      <c r="BL509" s="310"/>
      <c r="BM509" s="310"/>
      <c r="BN509" s="310"/>
      <c r="BO509" s="310"/>
    </row>
    <row r="510" spans="20:67" s="10" customFormat="1" x14ac:dyDescent="0.2">
      <c r="T510" s="310"/>
      <c r="U510" s="310"/>
      <c r="V510" s="310"/>
      <c r="W510" s="310"/>
      <c r="X510" s="310"/>
      <c r="Y510" s="310"/>
      <c r="Z510" s="310"/>
      <c r="AA510" s="310"/>
      <c r="AB510" s="310"/>
      <c r="AC510" s="310"/>
      <c r="AD510" s="310"/>
      <c r="AE510" s="310"/>
      <c r="AF510" s="310"/>
      <c r="AG510" s="310"/>
      <c r="AH510" s="310"/>
      <c r="AI510" s="310"/>
      <c r="AJ510" s="310"/>
      <c r="AK510" s="310"/>
      <c r="AL510" s="310"/>
      <c r="AM510" s="310"/>
      <c r="AN510" s="310"/>
      <c r="AO510" s="310"/>
      <c r="AP510" s="310"/>
      <c r="AQ510" s="310"/>
      <c r="AR510" s="310"/>
      <c r="AS510" s="310"/>
      <c r="AT510" s="310"/>
      <c r="AU510" s="310"/>
      <c r="AV510" s="310"/>
      <c r="AW510" s="310"/>
      <c r="AX510" s="310"/>
      <c r="AY510" s="310"/>
      <c r="AZ510" s="310"/>
      <c r="BA510" s="310"/>
      <c r="BB510" s="310"/>
      <c r="BC510" s="310"/>
      <c r="BD510" s="310"/>
      <c r="BE510" s="310"/>
      <c r="BF510" s="310"/>
      <c r="BG510" s="310"/>
      <c r="BH510" s="310"/>
      <c r="BI510" s="310"/>
      <c r="BJ510" s="310"/>
      <c r="BK510" s="310"/>
      <c r="BL510" s="310"/>
      <c r="BM510" s="310"/>
      <c r="BN510" s="310"/>
      <c r="BO510" s="310"/>
    </row>
    <row r="511" spans="20:67" s="10" customFormat="1" x14ac:dyDescent="0.2">
      <c r="T511" s="310"/>
      <c r="U511" s="310"/>
      <c r="V511" s="310"/>
      <c r="W511" s="310"/>
      <c r="X511" s="310"/>
      <c r="Y511" s="310"/>
      <c r="Z511" s="310"/>
      <c r="AA511" s="310"/>
      <c r="AB511" s="310"/>
      <c r="AC511" s="310"/>
      <c r="AD511" s="310"/>
      <c r="AE511" s="310"/>
      <c r="AF511" s="310"/>
      <c r="AG511" s="310"/>
      <c r="AH511" s="310"/>
      <c r="AI511" s="310"/>
      <c r="AJ511" s="310"/>
      <c r="AK511" s="310"/>
      <c r="AL511" s="310"/>
      <c r="AM511" s="310"/>
      <c r="AN511" s="310"/>
      <c r="AO511" s="310"/>
      <c r="AP511" s="310"/>
      <c r="AQ511" s="310"/>
      <c r="AR511" s="310"/>
      <c r="AS511" s="310"/>
      <c r="AT511" s="310"/>
      <c r="AU511" s="310"/>
      <c r="AV511" s="310"/>
      <c r="AW511" s="310"/>
      <c r="AX511" s="310"/>
      <c r="AY511" s="310"/>
      <c r="AZ511" s="310"/>
      <c r="BA511" s="310"/>
      <c r="BB511" s="310"/>
      <c r="BC511" s="310"/>
      <c r="BD511" s="310"/>
      <c r="BE511" s="310"/>
      <c r="BF511" s="310"/>
      <c r="BG511" s="310"/>
      <c r="BH511" s="310"/>
      <c r="BI511" s="310"/>
      <c r="BJ511" s="310"/>
      <c r="BK511" s="310"/>
      <c r="BL511" s="310"/>
      <c r="BM511" s="310"/>
      <c r="BN511" s="310"/>
      <c r="BO511" s="310"/>
    </row>
    <row r="512" spans="20:67" s="10" customFormat="1" x14ac:dyDescent="0.2">
      <c r="T512" s="310"/>
      <c r="U512" s="310"/>
      <c r="V512" s="310"/>
      <c r="W512" s="310"/>
      <c r="X512" s="310"/>
      <c r="Y512" s="310"/>
      <c r="Z512" s="310"/>
      <c r="AA512" s="310"/>
      <c r="AB512" s="310"/>
      <c r="AC512" s="310"/>
      <c r="AD512" s="310"/>
      <c r="AE512" s="310"/>
      <c r="AF512" s="310"/>
      <c r="AG512" s="310"/>
      <c r="AH512" s="310"/>
      <c r="AI512" s="310"/>
      <c r="AJ512" s="310"/>
      <c r="AK512" s="310"/>
      <c r="AL512" s="310"/>
      <c r="AM512" s="310"/>
      <c r="AN512" s="310"/>
      <c r="AO512" s="310"/>
      <c r="AP512" s="310"/>
      <c r="AQ512" s="310"/>
      <c r="AR512" s="310"/>
      <c r="AS512" s="310"/>
      <c r="AT512" s="310"/>
      <c r="AU512" s="310"/>
      <c r="AV512" s="310"/>
      <c r="AW512" s="310"/>
      <c r="AX512" s="310"/>
      <c r="AY512" s="310"/>
      <c r="AZ512" s="310"/>
      <c r="BA512" s="310"/>
      <c r="BB512" s="310"/>
      <c r="BC512" s="310"/>
      <c r="BD512" s="310"/>
      <c r="BE512" s="310"/>
      <c r="BF512" s="310"/>
      <c r="BG512" s="310"/>
      <c r="BH512" s="310"/>
      <c r="BI512" s="310"/>
      <c r="BJ512" s="310"/>
      <c r="BK512" s="310"/>
      <c r="BL512" s="310"/>
      <c r="BM512" s="310"/>
      <c r="BN512" s="310"/>
      <c r="BO512" s="310"/>
    </row>
    <row r="513" spans="20:67" s="10" customFormat="1" x14ac:dyDescent="0.2">
      <c r="T513" s="310"/>
      <c r="U513" s="310"/>
      <c r="V513" s="310"/>
      <c r="W513" s="310"/>
      <c r="X513" s="310"/>
      <c r="Y513" s="310"/>
      <c r="Z513" s="310"/>
      <c r="AA513" s="310"/>
      <c r="AB513" s="310"/>
      <c r="AC513" s="310"/>
      <c r="AD513" s="310"/>
      <c r="AE513" s="310"/>
      <c r="AF513" s="310"/>
      <c r="AG513" s="310"/>
      <c r="AH513" s="310"/>
      <c r="AI513" s="310"/>
      <c r="AJ513" s="310"/>
      <c r="AK513" s="310"/>
      <c r="AL513" s="310"/>
      <c r="AM513" s="310"/>
      <c r="AN513" s="310"/>
      <c r="AO513" s="310"/>
      <c r="AP513" s="310"/>
      <c r="AQ513" s="310"/>
      <c r="AR513" s="310"/>
      <c r="AS513" s="310"/>
      <c r="AT513" s="310"/>
      <c r="AU513" s="310"/>
      <c r="AV513" s="310"/>
      <c r="AW513" s="310"/>
      <c r="AX513" s="310"/>
      <c r="AY513" s="310"/>
      <c r="AZ513" s="310"/>
      <c r="BA513" s="310"/>
      <c r="BB513" s="310"/>
      <c r="BC513" s="310"/>
      <c r="BD513" s="310"/>
      <c r="BE513" s="310"/>
      <c r="BF513" s="310"/>
      <c r="BG513" s="310"/>
      <c r="BH513" s="310"/>
      <c r="BI513" s="310"/>
      <c r="BJ513" s="310"/>
      <c r="BK513" s="310"/>
      <c r="BL513" s="310"/>
      <c r="BM513" s="310"/>
      <c r="BN513" s="310"/>
      <c r="BO513" s="310"/>
    </row>
    <row r="514" spans="20:67" s="10" customFormat="1" x14ac:dyDescent="0.2">
      <c r="T514" s="310"/>
      <c r="U514" s="310"/>
      <c r="V514" s="310"/>
      <c r="W514" s="310"/>
      <c r="X514" s="310"/>
      <c r="Y514" s="310"/>
      <c r="Z514" s="310"/>
      <c r="AA514" s="310"/>
      <c r="AB514" s="310"/>
      <c r="AC514" s="310"/>
      <c r="AD514" s="310"/>
      <c r="AE514" s="310"/>
      <c r="AF514" s="310"/>
      <c r="AG514" s="310"/>
      <c r="AH514" s="310"/>
      <c r="AI514" s="310"/>
      <c r="AJ514" s="310"/>
      <c r="AK514" s="310"/>
      <c r="AL514" s="310"/>
      <c r="AM514" s="310"/>
      <c r="AN514" s="310"/>
      <c r="AO514" s="310"/>
      <c r="AP514" s="310"/>
      <c r="AQ514" s="310"/>
      <c r="AR514" s="310"/>
      <c r="AS514" s="310"/>
      <c r="AT514" s="310"/>
      <c r="AU514" s="310"/>
      <c r="AV514" s="310"/>
      <c r="AW514" s="310"/>
      <c r="AX514" s="310"/>
      <c r="AY514" s="310"/>
      <c r="AZ514" s="310"/>
      <c r="BA514" s="310"/>
      <c r="BB514" s="310"/>
      <c r="BC514" s="310"/>
      <c r="BD514" s="310"/>
      <c r="BE514" s="310"/>
      <c r="BF514" s="310"/>
      <c r="BG514" s="310"/>
      <c r="BH514" s="310"/>
      <c r="BI514" s="310"/>
      <c r="BJ514" s="310"/>
      <c r="BK514" s="310"/>
      <c r="BL514" s="310"/>
      <c r="BM514" s="310"/>
      <c r="BN514" s="310"/>
      <c r="BO514" s="310"/>
    </row>
    <row r="515" spans="20:67" s="10" customFormat="1" x14ac:dyDescent="0.2">
      <c r="T515" s="310"/>
      <c r="U515" s="310"/>
      <c r="V515" s="310"/>
      <c r="W515" s="310"/>
      <c r="X515" s="310"/>
      <c r="Y515" s="310"/>
      <c r="Z515" s="310"/>
      <c r="AA515" s="310"/>
      <c r="AB515" s="310"/>
      <c r="AC515" s="310"/>
      <c r="AD515" s="310"/>
      <c r="AE515" s="310"/>
      <c r="AF515" s="310"/>
      <c r="AG515" s="310"/>
      <c r="AH515" s="310"/>
      <c r="AI515" s="310"/>
      <c r="AJ515" s="310"/>
      <c r="AK515" s="310"/>
      <c r="AL515" s="310"/>
      <c r="AM515" s="310"/>
      <c r="AN515" s="310"/>
      <c r="AO515" s="310"/>
      <c r="AP515" s="310"/>
      <c r="AQ515" s="310"/>
      <c r="AR515" s="310"/>
      <c r="AS515" s="310"/>
      <c r="AT515" s="310"/>
      <c r="AU515" s="310"/>
      <c r="AV515" s="310"/>
      <c r="AW515" s="310"/>
      <c r="AX515" s="310"/>
      <c r="AY515" s="310"/>
      <c r="AZ515" s="310"/>
      <c r="BA515" s="310"/>
      <c r="BB515" s="310"/>
      <c r="BC515" s="310"/>
      <c r="BD515" s="310"/>
      <c r="BE515" s="310"/>
      <c r="BF515" s="310"/>
      <c r="BG515" s="310"/>
      <c r="BH515" s="310"/>
      <c r="BI515" s="310"/>
      <c r="BJ515" s="310"/>
      <c r="BK515" s="310"/>
      <c r="BL515" s="310"/>
      <c r="BM515" s="310"/>
      <c r="BN515" s="310"/>
      <c r="BO515" s="310"/>
    </row>
    <row r="516" spans="20:67" s="10" customFormat="1" x14ac:dyDescent="0.2">
      <c r="T516" s="310"/>
      <c r="U516" s="310"/>
      <c r="V516" s="310"/>
      <c r="W516" s="310"/>
      <c r="X516" s="310"/>
      <c r="Y516" s="310"/>
      <c r="Z516" s="310"/>
      <c r="AA516" s="310"/>
      <c r="AB516" s="310"/>
      <c r="AC516" s="310"/>
      <c r="AD516" s="310"/>
      <c r="AE516" s="310"/>
      <c r="AF516" s="310"/>
      <c r="AG516" s="310"/>
      <c r="AH516" s="310"/>
      <c r="AI516" s="310"/>
      <c r="AJ516" s="310"/>
      <c r="AK516" s="310"/>
      <c r="AL516" s="310"/>
      <c r="AM516" s="310"/>
      <c r="AN516" s="310"/>
      <c r="AO516" s="310"/>
      <c r="AP516" s="310"/>
      <c r="AQ516" s="310"/>
      <c r="AR516" s="310"/>
      <c r="AS516" s="310"/>
      <c r="AT516" s="310"/>
      <c r="AU516" s="310"/>
      <c r="AV516" s="310"/>
      <c r="AW516" s="310"/>
      <c r="AX516" s="310"/>
      <c r="AY516" s="310"/>
      <c r="AZ516" s="310"/>
      <c r="BA516" s="310"/>
      <c r="BB516" s="310"/>
      <c r="BC516" s="310"/>
      <c r="BD516" s="310"/>
      <c r="BE516" s="310"/>
      <c r="BF516" s="310"/>
      <c r="BG516" s="310"/>
      <c r="BH516" s="310"/>
      <c r="BI516" s="310"/>
      <c r="BJ516" s="310"/>
      <c r="BK516" s="310"/>
      <c r="BL516" s="310"/>
      <c r="BM516" s="310"/>
      <c r="BN516" s="310"/>
      <c r="BO516" s="310"/>
    </row>
    <row r="517" spans="20:67" s="10" customFormat="1" x14ac:dyDescent="0.2">
      <c r="T517" s="310"/>
      <c r="U517" s="310"/>
      <c r="V517" s="310"/>
      <c r="W517" s="310"/>
      <c r="X517" s="310"/>
      <c r="Y517" s="310"/>
      <c r="Z517" s="310"/>
      <c r="AA517" s="310"/>
      <c r="AB517" s="310"/>
      <c r="AC517" s="310"/>
      <c r="AD517" s="310"/>
      <c r="AE517" s="310"/>
      <c r="AF517" s="310"/>
      <c r="AG517" s="310"/>
      <c r="AH517" s="310"/>
      <c r="AI517" s="310"/>
      <c r="AJ517" s="310"/>
      <c r="AK517" s="310"/>
      <c r="AL517" s="310"/>
      <c r="AM517" s="310"/>
      <c r="AN517" s="310"/>
      <c r="AO517" s="310"/>
      <c r="AP517" s="310"/>
      <c r="AQ517" s="310"/>
      <c r="AR517" s="310"/>
      <c r="AS517" s="310"/>
      <c r="AT517" s="310"/>
      <c r="AU517" s="310"/>
      <c r="AV517" s="310"/>
      <c r="AW517" s="310"/>
      <c r="AX517" s="310"/>
      <c r="AY517" s="310"/>
      <c r="AZ517" s="310"/>
      <c r="BA517" s="310"/>
      <c r="BB517" s="310"/>
      <c r="BC517" s="310"/>
      <c r="BD517" s="310"/>
      <c r="BE517" s="310"/>
      <c r="BF517" s="310"/>
      <c r="BG517" s="310"/>
      <c r="BH517" s="310"/>
      <c r="BI517" s="310"/>
      <c r="BJ517" s="310"/>
      <c r="BK517" s="310"/>
      <c r="BL517" s="310"/>
      <c r="BM517" s="310"/>
      <c r="BN517" s="310"/>
      <c r="BO517" s="310"/>
    </row>
    <row r="518" spans="20:67" s="10" customFormat="1" x14ac:dyDescent="0.2">
      <c r="T518" s="310"/>
      <c r="U518" s="310"/>
      <c r="V518" s="310"/>
      <c r="W518" s="310"/>
      <c r="X518" s="310"/>
      <c r="Y518" s="310"/>
      <c r="Z518" s="310"/>
      <c r="AA518" s="310"/>
      <c r="AB518" s="310"/>
      <c r="AC518" s="310"/>
      <c r="AD518" s="310"/>
      <c r="AE518" s="310"/>
      <c r="AF518" s="310"/>
      <c r="AG518" s="310"/>
      <c r="AH518" s="310"/>
      <c r="AI518" s="310"/>
      <c r="AJ518" s="310"/>
      <c r="AK518" s="310"/>
      <c r="AL518" s="310"/>
      <c r="AM518" s="310"/>
      <c r="AN518" s="310"/>
      <c r="AO518" s="310"/>
      <c r="AP518" s="310"/>
      <c r="AQ518" s="310"/>
      <c r="AR518" s="310"/>
      <c r="AS518" s="310"/>
      <c r="AT518" s="310"/>
      <c r="AU518" s="310"/>
      <c r="AV518" s="310"/>
      <c r="AW518" s="310"/>
      <c r="AX518" s="310"/>
      <c r="AY518" s="310"/>
      <c r="AZ518" s="310"/>
      <c r="BA518" s="310"/>
      <c r="BB518" s="310"/>
      <c r="BC518" s="310"/>
      <c r="BD518" s="310"/>
      <c r="BE518" s="310"/>
      <c r="BF518" s="310"/>
      <c r="BG518" s="310"/>
      <c r="BH518" s="310"/>
      <c r="BI518" s="310"/>
      <c r="BJ518" s="310"/>
      <c r="BK518" s="310"/>
      <c r="BL518" s="310"/>
      <c r="BM518" s="310"/>
      <c r="BN518" s="310"/>
      <c r="BO518" s="310"/>
    </row>
    <row r="519" spans="20:67" s="10" customFormat="1" x14ac:dyDescent="0.2">
      <c r="T519" s="310"/>
      <c r="U519" s="310"/>
      <c r="V519" s="310"/>
      <c r="W519" s="310"/>
      <c r="X519" s="310"/>
      <c r="Y519" s="310"/>
      <c r="Z519" s="310"/>
      <c r="AA519" s="310"/>
      <c r="AB519" s="310"/>
      <c r="AC519" s="310"/>
      <c r="AD519" s="310"/>
      <c r="AE519" s="310"/>
      <c r="AF519" s="310"/>
      <c r="AG519" s="310"/>
      <c r="AH519" s="310"/>
      <c r="AI519" s="310"/>
      <c r="AJ519" s="310"/>
      <c r="AK519" s="310"/>
      <c r="AL519" s="310"/>
      <c r="AM519" s="310"/>
      <c r="AN519" s="310"/>
      <c r="AO519" s="310"/>
      <c r="AP519" s="310"/>
      <c r="AQ519" s="310"/>
      <c r="AR519" s="310"/>
      <c r="AS519" s="310"/>
      <c r="AT519" s="310"/>
      <c r="AU519" s="310"/>
      <c r="AV519" s="310"/>
      <c r="AW519" s="310"/>
      <c r="AX519" s="310"/>
      <c r="AY519" s="310"/>
      <c r="AZ519" s="310"/>
      <c r="BA519" s="310"/>
      <c r="BB519" s="310"/>
      <c r="BC519" s="310"/>
      <c r="BD519" s="310"/>
      <c r="BE519" s="310"/>
      <c r="BF519" s="310"/>
      <c r="BG519" s="310"/>
      <c r="BH519" s="310"/>
      <c r="BI519" s="310"/>
      <c r="BJ519" s="310"/>
      <c r="BK519" s="310"/>
      <c r="BL519" s="310"/>
      <c r="BM519" s="310"/>
      <c r="BN519" s="310"/>
      <c r="BO519" s="310"/>
    </row>
    <row r="520" spans="20:67" s="10" customFormat="1" x14ac:dyDescent="0.2">
      <c r="T520" s="310"/>
      <c r="U520" s="310"/>
      <c r="V520" s="310"/>
      <c r="W520" s="310"/>
      <c r="X520" s="310"/>
      <c r="Y520" s="310"/>
      <c r="Z520" s="310"/>
      <c r="AA520" s="310"/>
      <c r="AB520" s="310"/>
      <c r="AC520" s="310"/>
      <c r="AD520" s="310"/>
      <c r="AE520" s="310"/>
      <c r="AF520" s="310"/>
      <c r="AG520" s="310"/>
      <c r="AH520" s="310"/>
      <c r="AI520" s="310"/>
      <c r="AJ520" s="310"/>
      <c r="AK520" s="310"/>
      <c r="AL520" s="310"/>
      <c r="AM520" s="310"/>
      <c r="AN520" s="310"/>
      <c r="AO520" s="310"/>
      <c r="AP520" s="310"/>
      <c r="AQ520" s="310"/>
      <c r="AR520" s="310"/>
      <c r="AS520" s="310"/>
      <c r="AT520" s="310"/>
      <c r="AU520" s="310"/>
      <c r="AV520" s="310"/>
      <c r="AW520" s="310"/>
      <c r="AX520" s="310"/>
      <c r="AY520" s="310"/>
      <c r="AZ520" s="310"/>
      <c r="BA520" s="310"/>
      <c r="BB520" s="310"/>
      <c r="BC520" s="310"/>
      <c r="BD520" s="310"/>
      <c r="BE520" s="310"/>
      <c r="BF520" s="310"/>
      <c r="BG520" s="310"/>
      <c r="BH520" s="310"/>
      <c r="BI520" s="310"/>
      <c r="BJ520" s="310"/>
      <c r="BK520" s="310"/>
      <c r="BL520" s="310"/>
      <c r="BM520" s="310"/>
      <c r="BN520" s="310"/>
      <c r="BO520" s="310"/>
    </row>
    <row r="521" spans="20:67" s="10" customFormat="1" x14ac:dyDescent="0.2">
      <c r="T521" s="310"/>
      <c r="U521" s="310"/>
      <c r="V521" s="310"/>
      <c r="W521" s="310"/>
      <c r="X521" s="310"/>
      <c r="Y521" s="310"/>
      <c r="Z521" s="310"/>
      <c r="AA521" s="310"/>
      <c r="AB521" s="310"/>
      <c r="AC521" s="310"/>
      <c r="AD521" s="310"/>
      <c r="AE521" s="310"/>
      <c r="AF521" s="310"/>
      <c r="AG521" s="310"/>
      <c r="AH521" s="310"/>
      <c r="AI521" s="310"/>
      <c r="AJ521" s="310"/>
      <c r="AK521" s="310"/>
      <c r="AL521" s="310"/>
      <c r="AM521" s="310"/>
      <c r="AN521" s="310"/>
      <c r="AO521" s="310"/>
      <c r="AP521" s="310"/>
      <c r="AQ521" s="310"/>
      <c r="AR521" s="310"/>
      <c r="AS521" s="310"/>
      <c r="AT521" s="310"/>
      <c r="AU521" s="310"/>
      <c r="AV521" s="310"/>
      <c r="AW521" s="310"/>
      <c r="AX521" s="310"/>
      <c r="AY521" s="310"/>
      <c r="AZ521" s="310"/>
      <c r="BA521" s="310"/>
      <c r="BB521" s="310"/>
      <c r="BC521" s="310"/>
      <c r="BD521" s="310"/>
      <c r="BE521" s="310"/>
      <c r="BF521" s="310"/>
      <c r="BG521" s="310"/>
      <c r="BH521" s="310"/>
      <c r="BI521" s="310"/>
      <c r="BJ521" s="310"/>
      <c r="BK521" s="310"/>
      <c r="BL521" s="310"/>
      <c r="BM521" s="310"/>
      <c r="BN521" s="310"/>
      <c r="BO521" s="310"/>
    </row>
    <row r="522" spans="20:67" s="10" customFormat="1" x14ac:dyDescent="0.2">
      <c r="T522" s="310"/>
      <c r="U522" s="310"/>
      <c r="V522" s="310"/>
      <c r="W522" s="310"/>
      <c r="X522" s="310"/>
      <c r="Y522" s="310"/>
      <c r="Z522" s="310"/>
      <c r="AA522" s="310"/>
      <c r="AB522" s="310"/>
      <c r="AC522" s="310"/>
      <c r="AD522" s="310"/>
      <c r="AE522" s="310"/>
      <c r="AF522" s="310"/>
      <c r="AG522" s="310"/>
      <c r="AH522" s="310"/>
      <c r="AI522" s="310"/>
      <c r="AJ522" s="310"/>
      <c r="AK522" s="310"/>
      <c r="AL522" s="310"/>
      <c r="AM522" s="310"/>
      <c r="AN522" s="310"/>
      <c r="AO522" s="310"/>
      <c r="AP522" s="310"/>
      <c r="AQ522" s="310"/>
      <c r="AR522" s="310"/>
      <c r="AS522" s="310"/>
      <c r="AT522" s="310"/>
      <c r="AU522" s="310"/>
      <c r="AV522" s="310"/>
      <c r="AW522" s="310"/>
      <c r="AX522" s="310"/>
      <c r="AY522" s="310"/>
      <c r="AZ522" s="310"/>
      <c r="BA522" s="310"/>
      <c r="BB522" s="310"/>
      <c r="BC522" s="310"/>
      <c r="BD522" s="310"/>
      <c r="BE522" s="310"/>
      <c r="BF522" s="310"/>
      <c r="BG522" s="310"/>
      <c r="BH522" s="310"/>
      <c r="BI522" s="310"/>
      <c r="BJ522" s="310"/>
      <c r="BK522" s="310"/>
      <c r="BL522" s="310"/>
      <c r="BM522" s="310"/>
      <c r="BN522" s="310"/>
      <c r="BO522" s="310"/>
    </row>
    <row r="523" spans="20:67" s="10" customFormat="1" x14ac:dyDescent="0.2">
      <c r="T523" s="310"/>
      <c r="U523" s="310"/>
      <c r="V523" s="310"/>
      <c r="W523" s="310"/>
      <c r="X523" s="310"/>
      <c r="Y523" s="310"/>
      <c r="Z523" s="310"/>
      <c r="AA523" s="310"/>
      <c r="AB523" s="310"/>
      <c r="AC523" s="310"/>
      <c r="AD523" s="310"/>
      <c r="AE523" s="310"/>
      <c r="AF523" s="310"/>
      <c r="AG523" s="310"/>
      <c r="AH523" s="310"/>
      <c r="AI523" s="310"/>
      <c r="AJ523" s="310"/>
      <c r="AK523" s="310"/>
      <c r="AL523" s="310"/>
      <c r="AM523" s="310"/>
      <c r="AN523" s="310"/>
      <c r="AO523" s="310"/>
      <c r="AP523" s="310"/>
      <c r="AQ523" s="310"/>
      <c r="AR523" s="310"/>
      <c r="AS523" s="310"/>
      <c r="AT523" s="310"/>
      <c r="AU523" s="310"/>
      <c r="AV523" s="310"/>
      <c r="AW523" s="310"/>
      <c r="AX523" s="310"/>
      <c r="AY523" s="310"/>
      <c r="AZ523" s="310"/>
      <c r="BA523" s="310"/>
      <c r="BB523" s="310"/>
      <c r="BC523" s="310"/>
      <c r="BD523" s="310"/>
      <c r="BE523" s="310"/>
      <c r="BF523" s="310"/>
      <c r="BG523" s="310"/>
      <c r="BH523" s="310"/>
      <c r="BI523" s="310"/>
      <c r="BJ523" s="310"/>
      <c r="BK523" s="310"/>
      <c r="BL523" s="310"/>
      <c r="BM523" s="310"/>
      <c r="BN523" s="310"/>
      <c r="BO523" s="310"/>
    </row>
    <row r="524" spans="20:67" s="10" customFormat="1" x14ac:dyDescent="0.2">
      <c r="T524" s="310"/>
      <c r="U524" s="310"/>
      <c r="V524" s="310"/>
      <c r="W524" s="310"/>
      <c r="X524" s="310"/>
      <c r="Y524" s="310"/>
      <c r="Z524" s="310"/>
      <c r="AA524" s="310"/>
      <c r="AB524" s="310"/>
      <c r="AC524" s="310"/>
      <c r="AD524" s="310"/>
      <c r="AE524" s="310"/>
      <c r="AF524" s="310"/>
      <c r="AG524" s="310"/>
      <c r="AH524" s="310"/>
      <c r="AI524" s="310"/>
      <c r="AJ524" s="310"/>
      <c r="AK524" s="310"/>
      <c r="AL524" s="310"/>
      <c r="AM524" s="310"/>
      <c r="AN524" s="310"/>
      <c r="AO524" s="310"/>
      <c r="AP524" s="310"/>
      <c r="AQ524" s="310"/>
      <c r="AR524" s="310"/>
      <c r="AS524" s="310"/>
      <c r="AT524" s="310"/>
      <c r="AU524" s="310"/>
      <c r="AV524" s="310"/>
      <c r="AW524" s="310"/>
      <c r="AX524" s="310"/>
      <c r="AY524" s="310"/>
      <c r="AZ524" s="310"/>
      <c r="BA524" s="310"/>
      <c r="BB524" s="310"/>
      <c r="BC524" s="310"/>
      <c r="BD524" s="310"/>
      <c r="BE524" s="310"/>
      <c r="BF524" s="310"/>
      <c r="BG524" s="310"/>
      <c r="BH524" s="310"/>
      <c r="BI524" s="310"/>
      <c r="BJ524" s="310"/>
      <c r="BK524" s="310"/>
      <c r="BL524" s="310"/>
      <c r="BM524" s="310"/>
      <c r="BN524" s="310"/>
      <c r="BO524" s="310"/>
    </row>
    <row r="525" spans="20:67" s="10" customFormat="1" x14ac:dyDescent="0.2">
      <c r="T525" s="310"/>
      <c r="U525" s="310"/>
      <c r="V525" s="310"/>
      <c r="W525" s="310"/>
      <c r="X525" s="310"/>
      <c r="Y525" s="310"/>
      <c r="Z525" s="310"/>
      <c r="AA525" s="310"/>
      <c r="AB525" s="310"/>
      <c r="AC525" s="310"/>
      <c r="AD525" s="310"/>
      <c r="AE525" s="310"/>
      <c r="AF525" s="310"/>
      <c r="AG525" s="310"/>
      <c r="AH525" s="310"/>
      <c r="AI525" s="310"/>
      <c r="AJ525" s="310"/>
      <c r="AK525" s="310"/>
      <c r="AL525" s="310"/>
      <c r="AM525" s="310"/>
      <c r="AN525" s="310"/>
      <c r="AO525" s="310"/>
      <c r="AP525" s="310"/>
      <c r="AQ525" s="310"/>
      <c r="AR525" s="310"/>
      <c r="AS525" s="310"/>
      <c r="AT525" s="310"/>
      <c r="AU525" s="310"/>
      <c r="AV525" s="310"/>
      <c r="AW525" s="310"/>
      <c r="AX525" s="310"/>
      <c r="AY525" s="310"/>
      <c r="AZ525" s="310"/>
      <c r="BA525" s="310"/>
      <c r="BB525" s="310"/>
      <c r="BC525" s="310"/>
      <c r="BD525" s="310"/>
      <c r="BE525" s="310"/>
      <c r="BF525" s="310"/>
      <c r="BG525" s="310"/>
      <c r="BH525" s="310"/>
      <c r="BI525" s="310"/>
      <c r="BJ525" s="310"/>
      <c r="BK525" s="310"/>
      <c r="BL525" s="310"/>
      <c r="BM525" s="310"/>
      <c r="BN525" s="310"/>
      <c r="BO525" s="310"/>
    </row>
    <row r="526" spans="20:67" s="10" customFormat="1" x14ac:dyDescent="0.2">
      <c r="T526" s="310"/>
      <c r="U526" s="310"/>
      <c r="V526" s="310"/>
      <c r="W526" s="310"/>
      <c r="X526" s="310"/>
      <c r="Y526" s="310"/>
      <c r="Z526" s="310"/>
      <c r="AA526" s="310"/>
      <c r="AB526" s="310"/>
      <c r="AC526" s="310"/>
      <c r="AD526" s="310"/>
      <c r="AE526" s="310"/>
      <c r="AF526" s="310"/>
      <c r="AG526" s="310"/>
      <c r="AH526" s="310"/>
      <c r="AI526" s="310"/>
      <c r="AJ526" s="310"/>
      <c r="AK526" s="310"/>
      <c r="AL526" s="310"/>
      <c r="AM526" s="310"/>
      <c r="AN526" s="310"/>
      <c r="AO526" s="310"/>
      <c r="AP526" s="310"/>
      <c r="AQ526" s="310"/>
      <c r="AR526" s="310"/>
      <c r="AS526" s="310"/>
      <c r="AT526" s="310"/>
      <c r="AU526" s="310"/>
      <c r="AV526" s="310"/>
      <c r="AW526" s="310"/>
      <c r="AX526" s="310"/>
      <c r="AY526" s="310"/>
      <c r="AZ526" s="310"/>
      <c r="BA526" s="310"/>
      <c r="BB526" s="310"/>
      <c r="BC526" s="310"/>
      <c r="BD526" s="310"/>
      <c r="BE526" s="310"/>
      <c r="BF526" s="310"/>
      <c r="BG526" s="310"/>
      <c r="BH526" s="310"/>
      <c r="BI526" s="310"/>
      <c r="BJ526" s="310"/>
      <c r="BK526" s="310"/>
      <c r="BL526" s="310"/>
      <c r="BM526" s="310"/>
      <c r="BN526" s="310"/>
      <c r="BO526" s="310"/>
    </row>
    <row r="527" spans="20:67" s="10" customFormat="1" x14ac:dyDescent="0.2">
      <c r="T527" s="310"/>
      <c r="U527" s="310"/>
      <c r="V527" s="310"/>
      <c r="W527" s="310"/>
      <c r="X527" s="310"/>
      <c r="Y527" s="310"/>
      <c r="Z527" s="310"/>
      <c r="AA527" s="310"/>
      <c r="AB527" s="310"/>
      <c r="AC527" s="310"/>
      <c r="AD527" s="310"/>
      <c r="AE527" s="310"/>
      <c r="AF527" s="310"/>
      <c r="AG527" s="310"/>
      <c r="AH527" s="310"/>
      <c r="AI527" s="310"/>
      <c r="AJ527" s="310"/>
      <c r="AK527" s="310"/>
      <c r="AL527" s="310"/>
      <c r="AM527" s="310"/>
      <c r="AN527" s="310"/>
      <c r="AO527" s="310"/>
      <c r="AP527" s="310"/>
      <c r="AQ527" s="310"/>
      <c r="AR527" s="310"/>
      <c r="AS527" s="310"/>
      <c r="AT527" s="310"/>
      <c r="AU527" s="310"/>
      <c r="AV527" s="310"/>
      <c r="AW527" s="310"/>
      <c r="AX527" s="310"/>
      <c r="AY527" s="310"/>
      <c r="AZ527" s="310"/>
      <c r="BA527" s="310"/>
      <c r="BB527" s="310"/>
      <c r="BC527" s="310"/>
      <c r="BD527" s="310"/>
      <c r="BE527" s="310"/>
      <c r="BF527" s="310"/>
      <c r="BG527" s="310"/>
      <c r="BH527" s="310"/>
      <c r="BI527" s="310"/>
      <c r="BJ527" s="310"/>
      <c r="BK527" s="310"/>
      <c r="BL527" s="310"/>
      <c r="BM527" s="310"/>
      <c r="BN527" s="310"/>
      <c r="BO527" s="310"/>
    </row>
    <row r="528" spans="20:67" s="10" customFormat="1" x14ac:dyDescent="0.2">
      <c r="T528" s="310"/>
      <c r="U528" s="310"/>
      <c r="V528" s="310"/>
      <c r="W528" s="310"/>
      <c r="X528" s="310"/>
      <c r="Y528" s="310"/>
      <c r="Z528" s="310"/>
      <c r="AA528" s="310"/>
      <c r="AB528" s="310"/>
      <c r="AC528" s="310"/>
      <c r="AD528" s="310"/>
      <c r="AE528" s="310"/>
      <c r="AF528" s="310"/>
      <c r="AG528" s="310"/>
      <c r="AH528" s="310"/>
      <c r="AI528" s="310"/>
      <c r="AJ528" s="310"/>
      <c r="AK528" s="310"/>
      <c r="AL528" s="310"/>
      <c r="AM528" s="310"/>
      <c r="AN528" s="310"/>
      <c r="AO528" s="310"/>
      <c r="AP528" s="310"/>
      <c r="AQ528" s="310"/>
      <c r="AR528" s="310"/>
      <c r="AS528" s="310"/>
      <c r="AT528" s="310"/>
      <c r="AU528" s="310"/>
      <c r="AV528" s="310"/>
      <c r="AW528" s="310"/>
      <c r="AX528" s="310"/>
      <c r="AY528" s="310"/>
      <c r="AZ528" s="310"/>
      <c r="BA528" s="310"/>
      <c r="BB528" s="310"/>
      <c r="BC528" s="310"/>
      <c r="BD528" s="310"/>
      <c r="BE528" s="310"/>
      <c r="BF528" s="310"/>
      <c r="BG528" s="310"/>
      <c r="BH528" s="310"/>
      <c r="BI528" s="310"/>
      <c r="BJ528" s="310"/>
      <c r="BK528" s="310"/>
      <c r="BL528" s="310"/>
      <c r="BM528" s="310"/>
      <c r="BN528" s="310"/>
      <c r="BO528" s="310"/>
    </row>
    <row r="529" spans="20:67" s="10" customFormat="1" x14ac:dyDescent="0.2">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0"/>
      <c r="BL529" s="310"/>
      <c r="BM529" s="310"/>
      <c r="BN529" s="310"/>
      <c r="BO529" s="310"/>
    </row>
    <row r="530" spans="20:67" s="10" customFormat="1" x14ac:dyDescent="0.2">
      <c r="T530" s="310"/>
      <c r="U530" s="310"/>
      <c r="V530" s="310"/>
      <c r="W530" s="310"/>
      <c r="X530" s="310"/>
      <c r="Y530" s="310"/>
      <c r="Z530" s="310"/>
      <c r="AA530" s="310"/>
      <c r="AB530" s="310"/>
      <c r="AC530" s="310"/>
      <c r="AD530" s="310"/>
      <c r="AE530" s="310"/>
      <c r="AF530" s="310"/>
      <c r="AG530" s="310"/>
      <c r="AH530" s="310"/>
      <c r="AI530" s="310"/>
      <c r="AJ530" s="310"/>
      <c r="AK530" s="310"/>
      <c r="AL530" s="310"/>
      <c r="AM530" s="310"/>
      <c r="AN530" s="310"/>
      <c r="AO530" s="310"/>
      <c r="AP530" s="310"/>
      <c r="AQ530" s="310"/>
      <c r="AR530" s="310"/>
      <c r="AS530" s="310"/>
      <c r="AT530" s="310"/>
      <c r="AU530" s="310"/>
      <c r="AV530" s="310"/>
      <c r="AW530" s="310"/>
      <c r="AX530" s="310"/>
      <c r="AY530" s="310"/>
      <c r="AZ530" s="310"/>
      <c r="BA530" s="310"/>
      <c r="BB530" s="310"/>
      <c r="BC530" s="310"/>
      <c r="BD530" s="310"/>
      <c r="BE530" s="310"/>
      <c r="BF530" s="310"/>
      <c r="BG530" s="310"/>
      <c r="BH530" s="310"/>
      <c r="BI530" s="310"/>
      <c r="BJ530" s="310"/>
      <c r="BK530" s="310"/>
      <c r="BL530" s="310"/>
      <c r="BM530" s="310"/>
      <c r="BN530" s="310"/>
      <c r="BO530" s="310"/>
    </row>
    <row r="531" spans="20:67" s="10" customFormat="1" x14ac:dyDescent="0.2">
      <c r="T531" s="310"/>
      <c r="U531" s="310"/>
      <c r="V531" s="310"/>
      <c r="W531" s="310"/>
      <c r="X531" s="310"/>
      <c r="Y531" s="310"/>
      <c r="Z531" s="310"/>
      <c r="AA531" s="310"/>
      <c r="AB531" s="310"/>
      <c r="AC531" s="310"/>
      <c r="AD531" s="310"/>
      <c r="AE531" s="310"/>
      <c r="AF531" s="310"/>
      <c r="AG531" s="310"/>
      <c r="AH531" s="310"/>
      <c r="AI531" s="310"/>
      <c r="AJ531" s="310"/>
      <c r="AK531" s="310"/>
      <c r="AL531" s="310"/>
      <c r="AM531" s="310"/>
      <c r="AN531" s="310"/>
      <c r="AO531" s="310"/>
      <c r="AP531" s="310"/>
      <c r="AQ531" s="310"/>
      <c r="AR531" s="310"/>
      <c r="AS531" s="310"/>
      <c r="AT531" s="310"/>
      <c r="AU531" s="310"/>
      <c r="AV531" s="310"/>
      <c r="AW531" s="310"/>
      <c r="AX531" s="310"/>
      <c r="AY531" s="310"/>
      <c r="AZ531" s="310"/>
      <c r="BA531" s="310"/>
      <c r="BB531" s="310"/>
      <c r="BC531" s="310"/>
      <c r="BD531" s="310"/>
      <c r="BE531" s="310"/>
      <c r="BF531" s="310"/>
      <c r="BG531" s="310"/>
      <c r="BH531" s="310"/>
      <c r="BI531" s="310"/>
      <c r="BJ531" s="310"/>
      <c r="BK531" s="310"/>
      <c r="BL531" s="310"/>
      <c r="BM531" s="310"/>
      <c r="BN531" s="310"/>
      <c r="BO531" s="310"/>
    </row>
    <row r="532" spans="20:67" s="10" customFormat="1" x14ac:dyDescent="0.2">
      <c r="T532" s="310"/>
      <c r="U532" s="310"/>
      <c r="V532" s="310"/>
      <c r="W532" s="310"/>
      <c r="X532" s="310"/>
      <c r="Y532" s="310"/>
      <c r="Z532" s="310"/>
      <c r="AA532" s="310"/>
      <c r="AB532" s="310"/>
      <c r="AC532" s="310"/>
      <c r="AD532" s="310"/>
      <c r="AE532" s="310"/>
      <c r="AF532" s="310"/>
      <c r="AG532" s="310"/>
      <c r="AH532" s="310"/>
      <c r="AI532" s="310"/>
      <c r="AJ532" s="310"/>
      <c r="AK532" s="310"/>
      <c r="AL532" s="310"/>
      <c r="AM532" s="310"/>
      <c r="AN532" s="310"/>
      <c r="AO532" s="310"/>
      <c r="AP532" s="310"/>
      <c r="AQ532" s="310"/>
      <c r="AR532" s="310"/>
      <c r="AS532" s="310"/>
      <c r="AT532" s="310"/>
      <c r="AU532" s="310"/>
      <c r="AV532" s="310"/>
      <c r="AW532" s="310"/>
      <c r="AX532" s="310"/>
      <c r="AY532" s="310"/>
      <c r="AZ532" s="310"/>
      <c r="BA532" s="310"/>
      <c r="BB532" s="310"/>
      <c r="BC532" s="310"/>
      <c r="BD532" s="310"/>
      <c r="BE532" s="310"/>
      <c r="BF532" s="310"/>
      <c r="BG532" s="310"/>
      <c r="BH532" s="310"/>
      <c r="BI532" s="310"/>
      <c r="BJ532" s="310"/>
      <c r="BK532" s="310"/>
      <c r="BL532" s="310"/>
      <c r="BM532" s="310"/>
      <c r="BN532" s="310"/>
      <c r="BO532" s="310"/>
    </row>
    <row r="533" spans="20:67" s="10" customFormat="1" x14ac:dyDescent="0.2">
      <c r="T533" s="310"/>
      <c r="U533" s="310"/>
      <c r="V533" s="310"/>
      <c r="W533" s="310"/>
      <c r="X533" s="310"/>
      <c r="Y533" s="310"/>
      <c r="Z533" s="310"/>
      <c r="AA533" s="310"/>
      <c r="AB533" s="310"/>
      <c r="AC533" s="310"/>
      <c r="AD533" s="310"/>
      <c r="AE533" s="310"/>
      <c r="AF533" s="310"/>
      <c r="AG533" s="310"/>
      <c r="AH533" s="310"/>
      <c r="AI533" s="310"/>
      <c r="AJ533" s="310"/>
      <c r="AK533" s="310"/>
      <c r="AL533" s="310"/>
      <c r="AM533" s="310"/>
      <c r="AN533" s="310"/>
      <c r="AO533" s="310"/>
      <c r="AP533" s="310"/>
      <c r="AQ533" s="310"/>
      <c r="AR533" s="310"/>
      <c r="AS533" s="310"/>
      <c r="AT533" s="310"/>
      <c r="AU533" s="310"/>
      <c r="AV533" s="310"/>
      <c r="AW533" s="310"/>
      <c r="AX533" s="310"/>
      <c r="AY533" s="310"/>
      <c r="AZ533" s="310"/>
      <c r="BA533" s="310"/>
      <c r="BB533" s="310"/>
      <c r="BC533" s="310"/>
      <c r="BD533" s="310"/>
      <c r="BE533" s="310"/>
      <c r="BF533" s="310"/>
      <c r="BG533" s="310"/>
      <c r="BH533" s="310"/>
      <c r="BI533" s="310"/>
      <c r="BJ533" s="310"/>
      <c r="BK533" s="310"/>
      <c r="BL533" s="310"/>
      <c r="BM533" s="310"/>
      <c r="BN533" s="310"/>
      <c r="BO533" s="310"/>
    </row>
    <row r="534" spans="20:67" s="10" customFormat="1" x14ac:dyDescent="0.2">
      <c r="T534" s="310"/>
      <c r="U534" s="310"/>
      <c r="V534" s="310"/>
      <c r="W534" s="310"/>
      <c r="X534" s="310"/>
      <c r="Y534" s="310"/>
      <c r="Z534" s="310"/>
      <c r="AA534" s="310"/>
      <c r="AB534" s="310"/>
      <c r="AC534" s="310"/>
      <c r="AD534" s="310"/>
      <c r="AE534" s="310"/>
      <c r="AF534" s="310"/>
      <c r="AG534" s="310"/>
      <c r="AH534" s="310"/>
      <c r="AI534" s="310"/>
      <c r="AJ534" s="310"/>
      <c r="AK534" s="310"/>
      <c r="AL534" s="310"/>
      <c r="AM534" s="310"/>
      <c r="AN534" s="310"/>
      <c r="AO534" s="310"/>
      <c r="AP534" s="310"/>
      <c r="AQ534" s="310"/>
      <c r="AR534" s="310"/>
      <c r="AS534" s="310"/>
      <c r="AT534" s="310"/>
      <c r="AU534" s="310"/>
      <c r="AV534" s="310"/>
      <c r="AW534" s="310"/>
      <c r="AX534" s="310"/>
      <c r="AY534" s="310"/>
      <c r="AZ534" s="310"/>
      <c r="BA534" s="310"/>
      <c r="BB534" s="310"/>
      <c r="BC534" s="310"/>
      <c r="BD534" s="310"/>
      <c r="BE534" s="310"/>
      <c r="BF534" s="310"/>
      <c r="BG534" s="310"/>
      <c r="BH534" s="310"/>
      <c r="BI534" s="310"/>
      <c r="BJ534" s="310"/>
      <c r="BK534" s="310"/>
      <c r="BL534" s="310"/>
      <c r="BM534" s="310"/>
      <c r="BN534" s="310"/>
      <c r="BO534" s="310"/>
    </row>
    <row r="535" spans="20:67" s="10" customFormat="1" x14ac:dyDescent="0.2">
      <c r="T535" s="310"/>
      <c r="U535" s="310"/>
      <c r="V535" s="310"/>
      <c r="W535" s="310"/>
      <c r="X535" s="310"/>
      <c r="Y535" s="310"/>
      <c r="Z535" s="310"/>
      <c r="AA535" s="310"/>
      <c r="AB535" s="310"/>
      <c r="AC535" s="310"/>
      <c r="AD535" s="310"/>
      <c r="AE535" s="310"/>
      <c r="AF535" s="310"/>
      <c r="AG535" s="310"/>
      <c r="AH535" s="310"/>
      <c r="AI535" s="310"/>
      <c r="AJ535" s="310"/>
      <c r="AK535" s="310"/>
      <c r="AL535" s="310"/>
      <c r="AM535" s="310"/>
      <c r="AN535" s="310"/>
      <c r="AO535" s="310"/>
      <c r="AP535" s="310"/>
      <c r="AQ535" s="310"/>
      <c r="AR535" s="310"/>
      <c r="AS535" s="310"/>
      <c r="AT535" s="310"/>
      <c r="AU535" s="310"/>
      <c r="AV535" s="310"/>
      <c r="AW535" s="310"/>
      <c r="AX535" s="310"/>
      <c r="AY535" s="310"/>
      <c r="AZ535" s="310"/>
      <c r="BA535" s="310"/>
      <c r="BB535" s="310"/>
      <c r="BC535" s="310"/>
      <c r="BD535" s="310"/>
      <c r="BE535" s="310"/>
      <c r="BF535" s="310"/>
      <c r="BG535" s="310"/>
      <c r="BH535" s="310"/>
      <c r="BI535" s="310"/>
      <c r="BJ535" s="310"/>
      <c r="BK535" s="310"/>
      <c r="BL535" s="310"/>
      <c r="BM535" s="310"/>
      <c r="BN535" s="310"/>
      <c r="BO535" s="310"/>
    </row>
    <row r="536" spans="20:67" s="10" customFormat="1" x14ac:dyDescent="0.2">
      <c r="T536" s="310"/>
      <c r="U536" s="310"/>
      <c r="V536" s="310"/>
      <c r="W536" s="310"/>
      <c r="X536" s="310"/>
      <c r="Y536" s="310"/>
      <c r="Z536" s="310"/>
      <c r="AA536" s="310"/>
      <c r="AB536" s="310"/>
      <c r="AC536" s="310"/>
      <c r="AD536" s="310"/>
      <c r="AE536" s="310"/>
      <c r="AF536" s="310"/>
      <c r="AG536" s="310"/>
      <c r="AH536" s="310"/>
      <c r="AI536" s="310"/>
      <c r="AJ536" s="310"/>
      <c r="AK536" s="310"/>
      <c r="AL536" s="310"/>
      <c r="AM536" s="310"/>
      <c r="AN536" s="310"/>
      <c r="AO536" s="310"/>
      <c r="AP536" s="310"/>
      <c r="AQ536" s="310"/>
      <c r="AR536" s="310"/>
      <c r="AS536" s="310"/>
      <c r="AT536" s="310"/>
      <c r="AU536" s="310"/>
      <c r="AV536" s="310"/>
      <c r="AW536" s="310"/>
      <c r="AX536" s="310"/>
      <c r="AY536" s="310"/>
      <c r="AZ536" s="310"/>
      <c r="BA536" s="310"/>
      <c r="BB536" s="310"/>
      <c r="BC536" s="310"/>
      <c r="BD536" s="310"/>
      <c r="BE536" s="310"/>
      <c r="BF536" s="310"/>
      <c r="BG536" s="310"/>
      <c r="BH536" s="310"/>
      <c r="BI536" s="310"/>
      <c r="BJ536" s="310"/>
      <c r="BK536" s="310"/>
      <c r="BL536" s="310"/>
      <c r="BM536" s="310"/>
      <c r="BN536" s="310"/>
      <c r="BO536" s="310"/>
    </row>
    <row r="537" spans="20:67" s="10" customFormat="1" x14ac:dyDescent="0.2">
      <c r="T537" s="310"/>
      <c r="U537" s="310"/>
      <c r="V537" s="310"/>
      <c r="W537" s="310"/>
      <c r="X537" s="310"/>
      <c r="Y537" s="310"/>
      <c r="Z537" s="310"/>
      <c r="AA537" s="310"/>
      <c r="AB537" s="310"/>
      <c r="AC537" s="310"/>
      <c r="AD537" s="310"/>
      <c r="AE537" s="310"/>
      <c r="AF537" s="310"/>
      <c r="AG537" s="310"/>
      <c r="AH537" s="310"/>
      <c r="AI537" s="310"/>
      <c r="AJ537" s="310"/>
      <c r="AK537" s="310"/>
      <c r="AL537" s="310"/>
      <c r="AM537" s="310"/>
      <c r="AN537" s="310"/>
      <c r="AO537" s="310"/>
      <c r="AP537" s="310"/>
      <c r="AQ537" s="310"/>
      <c r="AR537" s="310"/>
      <c r="AS537" s="310"/>
      <c r="AT537" s="310"/>
      <c r="AU537" s="310"/>
      <c r="AV537" s="310"/>
      <c r="AW537" s="310"/>
      <c r="AX537" s="310"/>
      <c r="AY537" s="310"/>
      <c r="AZ537" s="310"/>
      <c r="BA537" s="310"/>
      <c r="BB537" s="310"/>
      <c r="BC537" s="310"/>
      <c r="BD537" s="310"/>
      <c r="BE537" s="310"/>
      <c r="BF537" s="310"/>
      <c r="BG537" s="310"/>
      <c r="BH537" s="310"/>
      <c r="BI537" s="310"/>
      <c r="BJ537" s="310"/>
      <c r="BK537" s="310"/>
      <c r="BL537" s="310"/>
      <c r="BM537" s="310"/>
      <c r="BN537" s="310"/>
      <c r="BO537" s="310"/>
    </row>
    <row r="538" spans="20:67" s="10" customFormat="1" x14ac:dyDescent="0.2">
      <c r="T538" s="310"/>
      <c r="U538" s="310"/>
      <c r="V538" s="310"/>
      <c r="W538" s="310"/>
      <c r="X538" s="310"/>
      <c r="Y538" s="310"/>
      <c r="Z538" s="310"/>
      <c r="AA538" s="310"/>
      <c r="AB538" s="310"/>
      <c r="AC538" s="310"/>
      <c r="AD538" s="310"/>
      <c r="AE538" s="310"/>
      <c r="AF538" s="310"/>
      <c r="AG538" s="310"/>
      <c r="AH538" s="310"/>
      <c r="AI538" s="310"/>
      <c r="AJ538" s="310"/>
      <c r="AK538" s="310"/>
      <c r="AL538" s="310"/>
      <c r="AM538" s="310"/>
      <c r="AN538" s="310"/>
      <c r="AO538" s="310"/>
      <c r="AP538" s="310"/>
      <c r="AQ538" s="310"/>
      <c r="AR538" s="310"/>
      <c r="AS538" s="310"/>
      <c r="AT538" s="310"/>
      <c r="AU538" s="310"/>
      <c r="AV538" s="310"/>
      <c r="AW538" s="310"/>
      <c r="AX538" s="310"/>
      <c r="AY538" s="310"/>
      <c r="AZ538" s="310"/>
      <c r="BA538" s="310"/>
      <c r="BB538" s="310"/>
      <c r="BC538" s="310"/>
      <c r="BD538" s="310"/>
      <c r="BE538" s="310"/>
      <c r="BF538" s="310"/>
      <c r="BG538" s="310"/>
      <c r="BH538" s="310"/>
      <c r="BI538" s="310"/>
      <c r="BJ538" s="310"/>
      <c r="BK538" s="310"/>
      <c r="BL538" s="310"/>
      <c r="BM538" s="310"/>
      <c r="BN538" s="310"/>
      <c r="BO538" s="310"/>
    </row>
    <row r="539" spans="20:67" s="10" customFormat="1" x14ac:dyDescent="0.2">
      <c r="T539" s="310"/>
      <c r="U539" s="310"/>
      <c r="V539" s="310"/>
      <c r="W539" s="310"/>
      <c r="X539" s="310"/>
      <c r="Y539" s="310"/>
      <c r="Z539" s="310"/>
      <c r="AA539" s="310"/>
      <c r="AB539" s="310"/>
      <c r="AC539" s="310"/>
      <c r="AD539" s="310"/>
      <c r="AE539" s="310"/>
      <c r="AF539" s="310"/>
      <c r="AG539" s="310"/>
      <c r="AH539" s="310"/>
      <c r="AI539" s="310"/>
      <c r="AJ539" s="310"/>
      <c r="AK539" s="310"/>
      <c r="AL539" s="310"/>
      <c r="AM539" s="310"/>
      <c r="AN539" s="310"/>
      <c r="AO539" s="310"/>
      <c r="AP539" s="310"/>
      <c r="AQ539" s="310"/>
      <c r="AR539" s="310"/>
      <c r="AS539" s="310"/>
      <c r="AT539" s="310"/>
      <c r="AU539" s="310"/>
      <c r="AV539" s="310"/>
      <c r="AW539" s="310"/>
      <c r="AX539" s="310"/>
      <c r="AY539" s="310"/>
      <c r="AZ539" s="310"/>
      <c r="BA539" s="310"/>
      <c r="BB539" s="310"/>
      <c r="BC539" s="310"/>
      <c r="BD539" s="310"/>
      <c r="BE539" s="310"/>
      <c r="BF539" s="310"/>
      <c r="BG539" s="310"/>
      <c r="BH539" s="310"/>
      <c r="BI539" s="310"/>
      <c r="BJ539" s="310"/>
      <c r="BK539" s="310"/>
      <c r="BL539" s="310"/>
      <c r="BM539" s="310"/>
      <c r="BN539" s="310"/>
      <c r="BO539" s="310"/>
    </row>
    <row r="540" spans="20:67" s="10" customFormat="1" x14ac:dyDescent="0.2">
      <c r="T540" s="310"/>
      <c r="U540" s="310"/>
      <c r="V540" s="310"/>
      <c r="W540" s="310"/>
      <c r="X540" s="310"/>
      <c r="Y540" s="310"/>
      <c r="Z540" s="310"/>
      <c r="AA540" s="310"/>
      <c r="AB540" s="310"/>
      <c r="AC540" s="310"/>
      <c r="AD540" s="310"/>
      <c r="AE540" s="310"/>
      <c r="AF540" s="310"/>
      <c r="AG540" s="310"/>
      <c r="AH540" s="310"/>
      <c r="AI540" s="310"/>
      <c r="AJ540" s="310"/>
      <c r="AK540" s="310"/>
      <c r="AL540" s="310"/>
      <c r="AM540" s="310"/>
      <c r="AN540" s="310"/>
      <c r="AO540" s="310"/>
      <c r="AP540" s="310"/>
      <c r="AQ540" s="310"/>
      <c r="AR540" s="310"/>
      <c r="AS540" s="310"/>
      <c r="AT540" s="310"/>
      <c r="AU540" s="310"/>
      <c r="AV540" s="310"/>
      <c r="AW540" s="310"/>
      <c r="AX540" s="310"/>
      <c r="AY540" s="310"/>
      <c r="AZ540" s="310"/>
      <c r="BA540" s="310"/>
      <c r="BB540" s="310"/>
      <c r="BC540" s="310"/>
      <c r="BD540" s="310"/>
      <c r="BE540" s="310"/>
      <c r="BF540" s="310"/>
      <c r="BG540" s="310"/>
      <c r="BH540" s="310"/>
      <c r="BI540" s="310"/>
      <c r="BJ540" s="310"/>
      <c r="BK540" s="310"/>
      <c r="BL540" s="310"/>
      <c r="BM540" s="310"/>
      <c r="BN540" s="310"/>
      <c r="BO540" s="310"/>
    </row>
    <row r="541" spans="20:67" s="10" customFormat="1" x14ac:dyDescent="0.2">
      <c r="T541" s="310"/>
      <c r="U541" s="310"/>
      <c r="V541" s="310"/>
      <c r="W541" s="310"/>
      <c r="X541" s="310"/>
      <c r="Y541" s="310"/>
      <c r="Z541" s="310"/>
      <c r="AA541" s="310"/>
      <c r="AB541" s="310"/>
      <c r="AC541" s="310"/>
      <c r="AD541" s="310"/>
      <c r="AE541" s="310"/>
      <c r="AF541" s="310"/>
      <c r="AG541" s="310"/>
      <c r="AH541" s="310"/>
      <c r="AI541" s="310"/>
      <c r="AJ541" s="310"/>
      <c r="AK541" s="310"/>
      <c r="AL541" s="310"/>
      <c r="AM541" s="310"/>
      <c r="AN541" s="310"/>
      <c r="AO541" s="310"/>
      <c r="AP541" s="310"/>
      <c r="AQ541" s="310"/>
      <c r="AR541" s="310"/>
      <c r="AS541" s="310"/>
      <c r="AT541" s="310"/>
      <c r="AU541" s="310"/>
      <c r="AV541" s="310"/>
      <c r="AW541" s="310"/>
      <c r="AX541" s="310"/>
      <c r="AY541" s="310"/>
      <c r="AZ541" s="310"/>
      <c r="BA541" s="310"/>
      <c r="BB541" s="310"/>
      <c r="BC541" s="310"/>
      <c r="BD541" s="310"/>
      <c r="BE541" s="310"/>
      <c r="BF541" s="310"/>
      <c r="BG541" s="310"/>
      <c r="BH541" s="310"/>
      <c r="BI541" s="310"/>
      <c r="BJ541" s="310"/>
      <c r="BK541" s="310"/>
      <c r="BL541" s="310"/>
      <c r="BM541" s="310"/>
      <c r="BN541" s="310"/>
      <c r="BO541" s="310"/>
    </row>
    <row r="542" spans="20:67" s="10" customFormat="1" x14ac:dyDescent="0.2">
      <c r="T542" s="310"/>
      <c r="U542" s="310"/>
      <c r="V542" s="310"/>
      <c r="W542" s="310"/>
      <c r="X542" s="310"/>
      <c r="Y542" s="310"/>
      <c r="Z542" s="310"/>
      <c r="AA542" s="310"/>
      <c r="AB542" s="310"/>
      <c r="AC542" s="310"/>
      <c r="AD542" s="310"/>
      <c r="AE542" s="310"/>
      <c r="AF542" s="310"/>
      <c r="AG542" s="310"/>
      <c r="AH542" s="310"/>
      <c r="AI542" s="310"/>
      <c r="AJ542" s="310"/>
      <c r="AK542" s="310"/>
      <c r="AL542" s="310"/>
      <c r="AM542" s="310"/>
      <c r="AN542" s="310"/>
      <c r="AO542" s="310"/>
      <c r="AP542" s="310"/>
      <c r="AQ542" s="310"/>
      <c r="AR542" s="310"/>
      <c r="AS542" s="310"/>
      <c r="AT542" s="310"/>
      <c r="AU542" s="310"/>
      <c r="AV542" s="310"/>
      <c r="AW542" s="310"/>
      <c r="AX542" s="310"/>
      <c r="AY542" s="310"/>
      <c r="AZ542" s="310"/>
      <c r="BA542" s="310"/>
      <c r="BB542" s="310"/>
      <c r="BC542" s="310"/>
      <c r="BD542" s="310"/>
      <c r="BE542" s="310"/>
      <c r="BF542" s="310"/>
      <c r="BG542" s="310"/>
      <c r="BH542" s="310"/>
      <c r="BI542" s="310"/>
      <c r="BJ542" s="310"/>
      <c r="BK542" s="310"/>
      <c r="BL542" s="310"/>
      <c r="BM542" s="310"/>
      <c r="BN542" s="310"/>
      <c r="BO542" s="310"/>
    </row>
    <row r="543" spans="20:67" s="10" customFormat="1" x14ac:dyDescent="0.2">
      <c r="T543" s="310"/>
      <c r="U543" s="310"/>
      <c r="V543" s="310"/>
      <c r="W543" s="310"/>
      <c r="X543" s="310"/>
      <c r="Y543" s="310"/>
      <c r="Z543" s="310"/>
      <c r="AA543" s="310"/>
      <c r="AB543" s="310"/>
      <c r="AC543" s="310"/>
      <c r="AD543" s="310"/>
      <c r="AE543" s="310"/>
      <c r="AF543" s="310"/>
      <c r="AG543" s="310"/>
      <c r="AH543" s="310"/>
      <c r="AI543" s="310"/>
      <c r="AJ543" s="310"/>
      <c r="AK543" s="310"/>
      <c r="AL543" s="310"/>
      <c r="AM543" s="310"/>
      <c r="AN543" s="310"/>
      <c r="AO543" s="310"/>
      <c r="AP543" s="310"/>
      <c r="AQ543" s="310"/>
      <c r="AR543" s="310"/>
      <c r="AS543" s="310"/>
      <c r="AT543" s="310"/>
      <c r="AU543" s="310"/>
      <c r="AV543" s="310"/>
      <c r="AW543" s="310"/>
      <c r="AX543" s="310"/>
      <c r="AY543" s="310"/>
      <c r="AZ543" s="310"/>
      <c r="BA543" s="310"/>
      <c r="BB543" s="310"/>
      <c r="BC543" s="310"/>
      <c r="BD543" s="310"/>
      <c r="BE543" s="310"/>
      <c r="BF543" s="310"/>
      <c r="BG543" s="310"/>
      <c r="BH543" s="310"/>
      <c r="BI543" s="310"/>
      <c r="BJ543" s="310"/>
      <c r="BK543" s="310"/>
      <c r="BL543" s="310"/>
      <c r="BM543" s="310"/>
      <c r="BN543" s="310"/>
      <c r="BO543" s="310"/>
    </row>
    <row r="544" spans="20:67" s="10" customFormat="1" x14ac:dyDescent="0.2">
      <c r="T544" s="310"/>
      <c r="U544" s="310"/>
      <c r="V544" s="310"/>
      <c r="W544" s="310"/>
      <c r="X544" s="310"/>
      <c r="Y544" s="310"/>
      <c r="Z544" s="310"/>
      <c r="AA544" s="310"/>
      <c r="AB544" s="310"/>
      <c r="AC544" s="310"/>
      <c r="AD544" s="310"/>
      <c r="AE544" s="310"/>
      <c r="AF544" s="310"/>
      <c r="AG544" s="310"/>
      <c r="AH544" s="310"/>
      <c r="AI544" s="310"/>
      <c r="AJ544" s="310"/>
      <c r="AK544" s="310"/>
      <c r="AL544" s="310"/>
      <c r="AM544" s="310"/>
      <c r="AN544" s="310"/>
      <c r="AO544" s="310"/>
      <c r="AP544" s="310"/>
      <c r="AQ544" s="310"/>
      <c r="AR544" s="310"/>
      <c r="AS544" s="310"/>
      <c r="AT544" s="310"/>
      <c r="AU544" s="310"/>
      <c r="AV544" s="310"/>
      <c r="AW544" s="310"/>
      <c r="AX544" s="310"/>
      <c r="AY544" s="310"/>
      <c r="AZ544" s="310"/>
      <c r="BA544" s="310"/>
      <c r="BB544" s="310"/>
      <c r="BC544" s="310"/>
      <c r="BD544" s="310"/>
      <c r="BE544" s="310"/>
      <c r="BF544" s="310"/>
      <c r="BG544" s="310"/>
      <c r="BH544" s="310"/>
      <c r="BI544" s="310"/>
      <c r="BJ544" s="310"/>
      <c r="BK544" s="310"/>
      <c r="BL544" s="310"/>
      <c r="BM544" s="310"/>
      <c r="BN544" s="310"/>
      <c r="BO544" s="310"/>
    </row>
    <row r="545" spans="20:67" s="10" customFormat="1" x14ac:dyDescent="0.2">
      <c r="T545" s="310"/>
      <c r="U545" s="310"/>
      <c r="V545" s="310"/>
      <c r="W545" s="310"/>
      <c r="X545" s="310"/>
      <c r="Y545" s="310"/>
      <c r="Z545" s="310"/>
      <c r="AA545" s="310"/>
      <c r="AB545" s="310"/>
      <c r="AC545" s="310"/>
      <c r="AD545" s="310"/>
      <c r="AE545" s="310"/>
      <c r="AF545" s="310"/>
      <c r="AG545" s="310"/>
      <c r="AH545" s="310"/>
      <c r="AI545" s="310"/>
      <c r="AJ545" s="310"/>
      <c r="AK545" s="310"/>
      <c r="AL545" s="310"/>
      <c r="AM545" s="310"/>
      <c r="AN545" s="310"/>
      <c r="AO545" s="310"/>
      <c r="AP545" s="310"/>
      <c r="AQ545" s="310"/>
      <c r="AR545" s="310"/>
      <c r="AS545" s="310"/>
      <c r="AT545" s="310"/>
      <c r="AU545" s="310"/>
      <c r="AV545" s="310"/>
      <c r="AW545" s="310"/>
      <c r="AX545" s="310"/>
      <c r="AY545" s="310"/>
      <c r="AZ545" s="310"/>
      <c r="BA545" s="310"/>
      <c r="BB545" s="310"/>
      <c r="BC545" s="310"/>
      <c r="BD545" s="310"/>
      <c r="BE545" s="310"/>
      <c r="BF545" s="310"/>
      <c r="BG545" s="310"/>
      <c r="BH545" s="310"/>
      <c r="BI545" s="310"/>
      <c r="BJ545" s="310"/>
      <c r="BK545" s="310"/>
      <c r="BL545" s="310"/>
      <c r="BM545" s="310"/>
      <c r="BN545" s="310"/>
      <c r="BO545" s="310"/>
    </row>
    <row r="546" spans="20:67" s="10" customFormat="1" x14ac:dyDescent="0.2">
      <c r="T546" s="310"/>
      <c r="U546" s="310"/>
      <c r="V546" s="310"/>
      <c r="W546" s="310"/>
      <c r="X546" s="310"/>
      <c r="Y546" s="310"/>
      <c r="Z546" s="310"/>
      <c r="AA546" s="310"/>
      <c r="AB546" s="310"/>
      <c r="AC546" s="310"/>
      <c r="AD546" s="310"/>
      <c r="AE546" s="310"/>
      <c r="AF546" s="310"/>
      <c r="AG546" s="310"/>
      <c r="AH546" s="310"/>
      <c r="AI546" s="310"/>
      <c r="AJ546" s="310"/>
      <c r="AK546" s="310"/>
      <c r="AL546" s="310"/>
      <c r="AM546" s="310"/>
      <c r="AN546" s="310"/>
      <c r="AO546" s="310"/>
      <c r="AP546" s="310"/>
      <c r="AQ546" s="310"/>
      <c r="AR546" s="310"/>
      <c r="AS546" s="310"/>
      <c r="AT546" s="310"/>
      <c r="AU546" s="310"/>
      <c r="AV546" s="310"/>
      <c r="AW546" s="310"/>
      <c r="AX546" s="310"/>
      <c r="AY546" s="310"/>
      <c r="AZ546" s="310"/>
      <c r="BA546" s="310"/>
      <c r="BB546" s="310"/>
      <c r="BC546" s="310"/>
      <c r="BD546" s="310"/>
      <c r="BE546" s="310"/>
      <c r="BF546" s="310"/>
      <c r="BG546" s="310"/>
      <c r="BH546" s="310"/>
      <c r="BI546" s="310"/>
      <c r="BJ546" s="310"/>
      <c r="BK546" s="310"/>
      <c r="BL546" s="310"/>
      <c r="BM546" s="310"/>
      <c r="BN546" s="310"/>
      <c r="BO546" s="310"/>
    </row>
    <row r="547" spans="20:67" s="10" customFormat="1" x14ac:dyDescent="0.2">
      <c r="T547" s="310"/>
      <c r="U547" s="310"/>
      <c r="V547" s="310"/>
      <c r="W547" s="310"/>
      <c r="X547" s="310"/>
      <c r="Y547" s="310"/>
      <c r="Z547" s="310"/>
      <c r="AA547" s="310"/>
      <c r="AB547" s="310"/>
      <c r="AC547" s="310"/>
      <c r="AD547" s="310"/>
      <c r="AE547" s="310"/>
      <c r="AF547" s="310"/>
      <c r="AG547" s="310"/>
      <c r="AH547" s="310"/>
      <c r="AI547" s="310"/>
      <c r="AJ547" s="310"/>
      <c r="AK547" s="310"/>
      <c r="AL547" s="310"/>
      <c r="AM547" s="310"/>
      <c r="AN547" s="310"/>
      <c r="AO547" s="310"/>
      <c r="AP547" s="310"/>
      <c r="AQ547" s="310"/>
      <c r="AR547" s="310"/>
      <c r="AS547" s="310"/>
      <c r="AT547" s="310"/>
      <c r="AU547" s="310"/>
      <c r="AV547" s="310"/>
      <c r="AW547" s="310"/>
      <c r="AX547" s="310"/>
      <c r="AY547" s="310"/>
      <c r="AZ547" s="310"/>
      <c r="BA547" s="310"/>
      <c r="BB547" s="310"/>
      <c r="BC547" s="310"/>
      <c r="BD547" s="310"/>
      <c r="BE547" s="310"/>
      <c r="BF547" s="310"/>
      <c r="BG547" s="310"/>
      <c r="BH547" s="310"/>
      <c r="BI547" s="310"/>
      <c r="BJ547" s="310"/>
      <c r="BK547" s="310"/>
      <c r="BL547" s="310"/>
      <c r="BM547" s="310"/>
      <c r="BN547" s="310"/>
      <c r="BO547" s="310"/>
    </row>
    <row r="548" spans="20:67" s="10" customFormat="1" x14ac:dyDescent="0.2">
      <c r="T548" s="310"/>
      <c r="U548" s="310"/>
      <c r="V548" s="310"/>
      <c r="W548" s="310"/>
      <c r="X548" s="310"/>
      <c r="Y548" s="310"/>
      <c r="Z548" s="310"/>
      <c r="AA548" s="310"/>
      <c r="AB548" s="310"/>
      <c r="AC548" s="310"/>
      <c r="AD548" s="310"/>
      <c r="AE548" s="310"/>
      <c r="AF548" s="310"/>
      <c r="AG548" s="310"/>
      <c r="AH548" s="310"/>
      <c r="AI548" s="310"/>
      <c r="AJ548" s="310"/>
      <c r="AK548" s="310"/>
      <c r="AL548" s="310"/>
      <c r="AM548" s="310"/>
      <c r="AN548" s="310"/>
      <c r="AO548" s="310"/>
      <c r="AP548" s="310"/>
      <c r="AQ548" s="310"/>
      <c r="AR548" s="310"/>
      <c r="AS548" s="310"/>
      <c r="AT548" s="310"/>
      <c r="AU548" s="310"/>
      <c r="AV548" s="310"/>
      <c r="AW548" s="310"/>
      <c r="AX548" s="310"/>
      <c r="AY548" s="310"/>
      <c r="AZ548" s="310"/>
      <c r="BA548" s="310"/>
      <c r="BB548" s="310"/>
      <c r="BC548" s="310"/>
      <c r="BD548" s="310"/>
      <c r="BE548" s="310"/>
      <c r="BF548" s="310"/>
      <c r="BG548" s="310"/>
      <c r="BH548" s="310"/>
      <c r="BI548" s="310"/>
      <c r="BJ548" s="310"/>
      <c r="BK548" s="310"/>
      <c r="BL548" s="310"/>
      <c r="BM548" s="310"/>
      <c r="BN548" s="310"/>
      <c r="BO548" s="310"/>
    </row>
    <row r="549" spans="20:67" s="10" customFormat="1" x14ac:dyDescent="0.2">
      <c r="T549" s="310"/>
      <c r="U549" s="310"/>
      <c r="V549" s="310"/>
      <c r="W549" s="310"/>
      <c r="X549" s="310"/>
      <c r="Y549" s="310"/>
      <c r="Z549" s="310"/>
      <c r="AA549" s="310"/>
      <c r="AB549" s="310"/>
      <c r="AC549" s="310"/>
      <c r="AD549" s="310"/>
      <c r="AE549" s="310"/>
      <c r="AF549" s="310"/>
      <c r="AG549" s="310"/>
      <c r="AH549" s="310"/>
      <c r="AI549" s="310"/>
      <c r="AJ549" s="310"/>
      <c r="AK549" s="310"/>
      <c r="AL549" s="310"/>
      <c r="AM549" s="310"/>
      <c r="AN549" s="310"/>
      <c r="AO549" s="310"/>
      <c r="AP549" s="310"/>
      <c r="AQ549" s="310"/>
      <c r="AR549" s="310"/>
      <c r="AS549" s="310"/>
      <c r="AT549" s="310"/>
      <c r="AU549" s="310"/>
      <c r="AV549" s="310"/>
      <c r="AW549" s="310"/>
      <c r="AX549" s="310"/>
      <c r="AY549" s="310"/>
      <c r="AZ549" s="310"/>
      <c r="BA549" s="310"/>
      <c r="BB549" s="310"/>
      <c r="BC549" s="310"/>
      <c r="BD549" s="310"/>
      <c r="BE549" s="310"/>
      <c r="BF549" s="310"/>
      <c r="BG549" s="310"/>
      <c r="BH549" s="310"/>
      <c r="BI549" s="310"/>
      <c r="BJ549" s="310"/>
      <c r="BK549" s="310"/>
      <c r="BL549" s="310"/>
      <c r="BM549" s="310"/>
      <c r="BN549" s="310"/>
      <c r="BO549" s="310"/>
    </row>
    <row r="550" spans="20:67" s="10" customFormat="1" x14ac:dyDescent="0.2">
      <c r="T550" s="310"/>
      <c r="U550" s="310"/>
      <c r="V550" s="310"/>
      <c r="W550" s="310"/>
      <c r="X550" s="310"/>
      <c r="Y550" s="310"/>
      <c r="Z550" s="310"/>
      <c r="AA550" s="310"/>
      <c r="AB550" s="310"/>
      <c r="AC550" s="310"/>
      <c r="AD550" s="310"/>
      <c r="AE550" s="310"/>
      <c r="AF550" s="310"/>
      <c r="AG550" s="310"/>
      <c r="AH550" s="310"/>
      <c r="AI550" s="310"/>
      <c r="AJ550" s="310"/>
      <c r="AK550" s="310"/>
      <c r="AL550" s="310"/>
      <c r="AM550" s="310"/>
      <c r="AN550" s="310"/>
      <c r="AO550" s="310"/>
      <c r="AP550" s="310"/>
      <c r="AQ550" s="310"/>
      <c r="AR550" s="310"/>
      <c r="AS550" s="310"/>
      <c r="AT550" s="310"/>
      <c r="AU550" s="310"/>
      <c r="AV550" s="310"/>
      <c r="AW550" s="310"/>
      <c r="AX550" s="310"/>
      <c r="AY550" s="310"/>
      <c r="AZ550" s="310"/>
      <c r="BA550" s="310"/>
      <c r="BB550" s="310"/>
      <c r="BC550" s="310"/>
      <c r="BD550" s="310"/>
      <c r="BE550" s="310"/>
      <c r="BF550" s="310"/>
      <c r="BG550" s="310"/>
      <c r="BH550" s="310"/>
      <c r="BI550" s="310"/>
      <c r="BJ550" s="310"/>
      <c r="BK550" s="310"/>
      <c r="BL550" s="310"/>
      <c r="BM550" s="310"/>
      <c r="BN550" s="310"/>
      <c r="BO550" s="310"/>
    </row>
    <row r="551" spans="20:67" s="10" customFormat="1" x14ac:dyDescent="0.2">
      <c r="T551" s="310"/>
      <c r="U551" s="310"/>
      <c r="V551" s="310"/>
      <c r="W551" s="310"/>
      <c r="X551" s="310"/>
      <c r="Y551" s="310"/>
      <c r="Z551" s="310"/>
      <c r="AA551" s="310"/>
      <c r="AB551" s="310"/>
      <c r="AC551" s="310"/>
      <c r="AD551" s="310"/>
      <c r="AE551" s="310"/>
      <c r="AF551" s="310"/>
      <c r="AG551" s="310"/>
      <c r="AH551" s="310"/>
      <c r="AI551" s="310"/>
      <c r="AJ551" s="310"/>
      <c r="AK551" s="310"/>
      <c r="AL551" s="310"/>
      <c r="AM551" s="310"/>
      <c r="AN551" s="310"/>
      <c r="AO551" s="310"/>
      <c r="AP551" s="310"/>
      <c r="AQ551" s="310"/>
      <c r="AR551" s="310"/>
      <c r="AS551" s="310"/>
      <c r="AT551" s="310"/>
      <c r="AU551" s="310"/>
      <c r="AV551" s="310"/>
      <c r="AW551" s="310"/>
      <c r="AX551" s="310"/>
      <c r="AY551" s="310"/>
      <c r="AZ551" s="310"/>
      <c r="BA551" s="310"/>
      <c r="BB551" s="310"/>
      <c r="BC551" s="310"/>
      <c r="BD551" s="310"/>
      <c r="BE551" s="310"/>
      <c r="BF551" s="310"/>
      <c r="BG551" s="310"/>
      <c r="BH551" s="310"/>
      <c r="BI551" s="310"/>
      <c r="BJ551" s="310"/>
      <c r="BK551" s="310"/>
      <c r="BL551" s="310"/>
      <c r="BM551" s="310"/>
      <c r="BN551" s="310"/>
      <c r="BO551" s="310"/>
    </row>
    <row r="552" spans="20:67" s="10" customFormat="1" x14ac:dyDescent="0.2">
      <c r="T552" s="310"/>
      <c r="U552" s="310"/>
      <c r="V552" s="310"/>
      <c r="W552" s="310"/>
      <c r="X552" s="310"/>
      <c r="Y552" s="310"/>
      <c r="Z552" s="310"/>
      <c r="AA552" s="310"/>
      <c r="AB552" s="310"/>
      <c r="AC552" s="310"/>
      <c r="AD552" s="310"/>
      <c r="AE552" s="310"/>
      <c r="AF552" s="310"/>
      <c r="AG552" s="310"/>
      <c r="AH552" s="310"/>
      <c r="AI552" s="310"/>
      <c r="AJ552" s="310"/>
      <c r="AK552" s="310"/>
      <c r="AL552" s="310"/>
      <c r="AM552" s="310"/>
      <c r="AN552" s="310"/>
      <c r="AO552" s="310"/>
      <c r="AP552" s="310"/>
      <c r="AQ552" s="310"/>
      <c r="AR552" s="310"/>
      <c r="AS552" s="310"/>
      <c r="AT552" s="310"/>
      <c r="AU552" s="310"/>
      <c r="AV552" s="310"/>
      <c r="AW552" s="310"/>
      <c r="AX552" s="310"/>
      <c r="AY552" s="310"/>
      <c r="AZ552" s="310"/>
      <c r="BA552" s="310"/>
      <c r="BB552" s="310"/>
      <c r="BC552" s="310"/>
      <c r="BD552" s="310"/>
      <c r="BE552" s="310"/>
      <c r="BF552" s="310"/>
      <c r="BG552" s="310"/>
      <c r="BH552" s="310"/>
      <c r="BI552" s="310"/>
      <c r="BJ552" s="310"/>
      <c r="BK552" s="310"/>
      <c r="BL552" s="310"/>
      <c r="BM552" s="310"/>
      <c r="BN552" s="310"/>
      <c r="BO552" s="310"/>
    </row>
    <row r="553" spans="20:67" s="10" customFormat="1" x14ac:dyDescent="0.2">
      <c r="T553" s="310"/>
      <c r="U553" s="310"/>
      <c r="V553" s="310"/>
      <c r="W553" s="310"/>
      <c r="X553" s="310"/>
      <c r="Y553" s="310"/>
      <c r="Z553" s="310"/>
      <c r="AA553" s="310"/>
      <c r="AB553" s="310"/>
      <c r="AC553" s="310"/>
      <c r="AD553" s="310"/>
      <c r="AE553" s="310"/>
      <c r="AF553" s="310"/>
      <c r="AG553" s="310"/>
      <c r="AH553" s="310"/>
      <c r="AI553" s="310"/>
      <c r="AJ553" s="310"/>
      <c r="AK553" s="310"/>
      <c r="AL553" s="310"/>
      <c r="AM553" s="310"/>
      <c r="AN553" s="310"/>
      <c r="AO553" s="310"/>
      <c r="AP553" s="310"/>
      <c r="AQ553" s="310"/>
      <c r="AR553" s="310"/>
      <c r="AS553" s="310"/>
      <c r="AT553" s="310"/>
      <c r="AU553" s="310"/>
      <c r="AV553" s="310"/>
      <c r="AW553" s="310"/>
      <c r="AX553" s="310"/>
      <c r="AY553" s="310"/>
      <c r="AZ553" s="310"/>
      <c r="BA553" s="310"/>
      <c r="BB553" s="310"/>
      <c r="BC553" s="310"/>
      <c r="BD553" s="310"/>
      <c r="BE553" s="310"/>
      <c r="BF553" s="310"/>
      <c r="BG553" s="310"/>
      <c r="BH553" s="310"/>
      <c r="BI553" s="310"/>
      <c r="BJ553" s="310"/>
      <c r="BK553" s="310"/>
      <c r="BL553" s="310"/>
      <c r="BM553" s="310"/>
      <c r="BN553" s="310"/>
      <c r="BO553" s="310"/>
    </row>
    <row r="554" spans="20:67" s="10" customFormat="1" x14ac:dyDescent="0.2">
      <c r="T554" s="310"/>
      <c r="U554" s="310"/>
      <c r="V554" s="310"/>
      <c r="W554" s="310"/>
      <c r="X554" s="310"/>
      <c r="Y554" s="310"/>
      <c r="Z554" s="310"/>
      <c r="AA554" s="310"/>
      <c r="AB554" s="310"/>
      <c r="AC554" s="310"/>
      <c r="AD554" s="310"/>
      <c r="AE554" s="310"/>
      <c r="AF554" s="310"/>
      <c r="AG554" s="310"/>
      <c r="AH554" s="310"/>
      <c r="AI554" s="310"/>
      <c r="AJ554" s="310"/>
      <c r="AK554" s="310"/>
      <c r="AL554" s="310"/>
      <c r="AM554" s="310"/>
      <c r="AN554" s="310"/>
      <c r="AO554" s="310"/>
      <c r="AP554" s="310"/>
      <c r="AQ554" s="310"/>
      <c r="AR554" s="310"/>
      <c r="AS554" s="310"/>
      <c r="AT554" s="310"/>
      <c r="AU554" s="310"/>
      <c r="AV554" s="310"/>
      <c r="AW554" s="310"/>
      <c r="AX554" s="310"/>
      <c r="AY554" s="310"/>
      <c r="AZ554" s="310"/>
      <c r="BA554" s="310"/>
      <c r="BB554" s="310"/>
      <c r="BC554" s="310"/>
      <c r="BD554" s="310"/>
      <c r="BE554" s="310"/>
      <c r="BF554" s="310"/>
      <c r="BG554" s="310"/>
      <c r="BH554" s="310"/>
      <c r="BI554" s="310"/>
      <c r="BJ554" s="310"/>
      <c r="BK554" s="310"/>
      <c r="BL554" s="310"/>
      <c r="BM554" s="310"/>
      <c r="BN554" s="310"/>
      <c r="BO554" s="310"/>
    </row>
    <row r="555" spans="20:67" s="10" customFormat="1" x14ac:dyDescent="0.2">
      <c r="T555" s="310"/>
      <c r="U555" s="310"/>
      <c r="V555" s="310"/>
      <c r="W555" s="310"/>
      <c r="X555" s="310"/>
      <c r="Y555" s="310"/>
      <c r="Z555" s="310"/>
      <c r="AA555" s="310"/>
      <c r="AB555" s="310"/>
      <c r="AC555" s="310"/>
      <c r="AD555" s="310"/>
      <c r="AE555" s="310"/>
      <c r="AF555" s="310"/>
      <c r="AG555" s="310"/>
      <c r="AH555" s="310"/>
      <c r="AI555" s="310"/>
      <c r="AJ555" s="310"/>
      <c r="AK555" s="310"/>
      <c r="AL555" s="310"/>
      <c r="AM555" s="310"/>
      <c r="AN555" s="310"/>
      <c r="AO555" s="310"/>
      <c r="AP555" s="310"/>
      <c r="AQ555" s="310"/>
      <c r="AR555" s="310"/>
      <c r="AS555" s="310"/>
      <c r="AT555" s="310"/>
      <c r="AU555" s="310"/>
      <c r="AV555" s="310"/>
      <c r="AW555" s="310"/>
      <c r="AX555" s="310"/>
      <c r="AY555" s="310"/>
      <c r="AZ555" s="310"/>
      <c r="BA555" s="310"/>
      <c r="BB555" s="310"/>
      <c r="BC555" s="310"/>
      <c r="BD555" s="310"/>
      <c r="BE555" s="310"/>
      <c r="BF555" s="310"/>
      <c r="BG555" s="310"/>
      <c r="BH555" s="310"/>
      <c r="BI555" s="310"/>
      <c r="BJ555" s="310"/>
      <c r="BK555" s="310"/>
      <c r="BL555" s="310"/>
      <c r="BM555" s="310"/>
      <c r="BN555" s="310"/>
      <c r="BO555" s="310"/>
    </row>
    <row r="556" spans="20:67" s="10" customFormat="1" x14ac:dyDescent="0.2">
      <c r="T556" s="310"/>
      <c r="U556" s="310"/>
      <c r="V556" s="310"/>
      <c r="W556" s="310"/>
      <c r="X556" s="310"/>
      <c r="Y556" s="310"/>
      <c r="Z556" s="310"/>
      <c r="AA556" s="310"/>
      <c r="AB556" s="310"/>
      <c r="AC556" s="310"/>
      <c r="AD556" s="310"/>
      <c r="AE556" s="310"/>
      <c r="AF556" s="310"/>
      <c r="AG556" s="310"/>
      <c r="AH556" s="310"/>
      <c r="AI556" s="310"/>
      <c r="AJ556" s="310"/>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310"/>
      <c r="BJ556" s="310"/>
      <c r="BK556" s="310"/>
      <c r="BL556" s="310"/>
      <c r="BM556" s="310"/>
      <c r="BN556" s="310"/>
      <c r="BO556" s="310"/>
    </row>
    <row r="557" spans="20:67" s="10" customFormat="1" x14ac:dyDescent="0.2">
      <c r="T557" s="310"/>
      <c r="U557" s="310"/>
      <c r="V557" s="310"/>
      <c r="W557" s="310"/>
      <c r="X557" s="310"/>
      <c r="Y557" s="310"/>
      <c r="Z557" s="310"/>
      <c r="AA557" s="310"/>
      <c r="AB557" s="310"/>
      <c r="AC557" s="310"/>
      <c r="AD557" s="310"/>
      <c r="AE557" s="310"/>
      <c r="AF557" s="310"/>
      <c r="AG557" s="310"/>
      <c r="AH557" s="310"/>
      <c r="AI557" s="310"/>
      <c r="AJ557" s="310"/>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310"/>
      <c r="BJ557" s="310"/>
      <c r="BK557" s="310"/>
      <c r="BL557" s="310"/>
      <c r="BM557" s="310"/>
      <c r="BN557" s="310"/>
      <c r="BO557" s="310"/>
    </row>
    <row r="558" spans="20:67" s="10" customFormat="1" x14ac:dyDescent="0.2">
      <c r="T558" s="310"/>
      <c r="U558" s="310"/>
      <c r="V558" s="310"/>
      <c r="W558" s="310"/>
      <c r="X558" s="310"/>
      <c r="Y558" s="310"/>
      <c r="Z558" s="310"/>
      <c r="AA558" s="310"/>
      <c r="AB558" s="310"/>
      <c r="AC558" s="310"/>
      <c r="AD558" s="310"/>
      <c r="AE558" s="310"/>
      <c r="AF558" s="310"/>
      <c r="AG558" s="310"/>
      <c r="AH558" s="310"/>
      <c r="AI558" s="310"/>
      <c r="AJ558" s="310"/>
      <c r="AK558" s="310"/>
      <c r="AL558" s="310"/>
      <c r="AM558" s="310"/>
      <c r="AN558" s="310"/>
      <c r="AO558" s="310"/>
      <c r="AP558" s="310"/>
      <c r="AQ558" s="310"/>
      <c r="AR558" s="310"/>
      <c r="AS558" s="310"/>
      <c r="AT558" s="310"/>
      <c r="AU558" s="310"/>
      <c r="AV558" s="310"/>
      <c r="AW558" s="310"/>
      <c r="AX558" s="310"/>
      <c r="AY558" s="310"/>
      <c r="AZ558" s="310"/>
      <c r="BA558" s="310"/>
      <c r="BB558" s="310"/>
      <c r="BC558" s="310"/>
      <c r="BD558" s="310"/>
      <c r="BE558" s="310"/>
      <c r="BF558" s="310"/>
      <c r="BG558" s="310"/>
      <c r="BH558" s="310"/>
      <c r="BI558" s="310"/>
      <c r="BJ558" s="310"/>
      <c r="BK558" s="310"/>
      <c r="BL558" s="310"/>
      <c r="BM558" s="310"/>
      <c r="BN558" s="310"/>
      <c r="BO558" s="310"/>
    </row>
    <row r="559" spans="20:67" s="10" customFormat="1" x14ac:dyDescent="0.2">
      <c r="T559" s="310"/>
      <c r="U559" s="310"/>
      <c r="V559" s="310"/>
      <c r="W559" s="310"/>
      <c r="X559" s="310"/>
      <c r="Y559" s="310"/>
      <c r="Z559" s="310"/>
      <c r="AA559" s="310"/>
      <c r="AB559" s="310"/>
      <c r="AC559" s="310"/>
      <c r="AD559" s="310"/>
      <c r="AE559" s="310"/>
      <c r="AF559" s="310"/>
      <c r="AG559" s="310"/>
      <c r="AH559" s="310"/>
      <c r="AI559" s="310"/>
      <c r="AJ559" s="310"/>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310"/>
      <c r="BJ559" s="310"/>
      <c r="BK559" s="310"/>
      <c r="BL559" s="310"/>
      <c r="BM559" s="310"/>
      <c r="BN559" s="310"/>
      <c r="BO559" s="310"/>
    </row>
    <row r="560" spans="20:67" s="10" customFormat="1" x14ac:dyDescent="0.2">
      <c r="T560" s="310"/>
      <c r="U560" s="310"/>
      <c r="V560" s="310"/>
      <c r="W560" s="310"/>
      <c r="X560" s="310"/>
      <c r="Y560" s="310"/>
      <c r="Z560" s="310"/>
      <c r="AA560" s="310"/>
      <c r="AB560" s="310"/>
      <c r="AC560" s="310"/>
      <c r="AD560" s="310"/>
      <c r="AE560" s="310"/>
      <c r="AF560" s="310"/>
      <c r="AG560" s="310"/>
      <c r="AH560" s="310"/>
      <c r="AI560" s="310"/>
      <c r="AJ560" s="310"/>
      <c r="AK560" s="310"/>
      <c r="AL560" s="310"/>
      <c r="AM560" s="310"/>
      <c r="AN560" s="310"/>
      <c r="AO560" s="310"/>
      <c r="AP560" s="310"/>
      <c r="AQ560" s="310"/>
      <c r="AR560" s="310"/>
      <c r="AS560" s="310"/>
      <c r="AT560" s="310"/>
      <c r="AU560" s="310"/>
      <c r="AV560" s="310"/>
      <c r="AW560" s="310"/>
      <c r="AX560" s="310"/>
      <c r="AY560" s="310"/>
      <c r="AZ560" s="310"/>
      <c r="BA560" s="310"/>
      <c r="BB560" s="310"/>
      <c r="BC560" s="310"/>
      <c r="BD560" s="310"/>
      <c r="BE560" s="310"/>
      <c r="BF560" s="310"/>
      <c r="BG560" s="310"/>
      <c r="BH560" s="310"/>
      <c r="BI560" s="310"/>
      <c r="BJ560" s="310"/>
      <c r="BK560" s="310"/>
      <c r="BL560" s="310"/>
      <c r="BM560" s="310"/>
      <c r="BN560" s="310"/>
      <c r="BO560" s="310"/>
    </row>
    <row r="561" spans="20:67" s="10" customFormat="1" x14ac:dyDescent="0.2">
      <c r="T561" s="310"/>
      <c r="U561" s="310"/>
      <c r="V561" s="310"/>
      <c r="W561" s="310"/>
      <c r="X561" s="310"/>
      <c r="Y561" s="310"/>
      <c r="Z561" s="310"/>
      <c r="AA561" s="310"/>
      <c r="AB561" s="310"/>
      <c r="AC561" s="310"/>
      <c r="AD561" s="310"/>
      <c r="AE561" s="310"/>
      <c r="AF561" s="310"/>
      <c r="AG561" s="310"/>
      <c r="AH561" s="310"/>
      <c r="AI561" s="310"/>
      <c r="AJ561" s="310"/>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310"/>
      <c r="BJ561" s="310"/>
      <c r="BK561" s="310"/>
      <c r="BL561" s="310"/>
      <c r="BM561" s="310"/>
      <c r="BN561" s="310"/>
      <c r="BO561" s="310"/>
    </row>
    <row r="562" spans="20:67" s="10" customFormat="1" x14ac:dyDescent="0.2">
      <c r="T562" s="310"/>
      <c r="U562" s="310"/>
      <c r="V562" s="310"/>
      <c r="W562" s="310"/>
      <c r="X562" s="310"/>
      <c r="Y562" s="310"/>
      <c r="Z562" s="310"/>
      <c r="AA562" s="310"/>
      <c r="AB562" s="310"/>
      <c r="AC562" s="310"/>
      <c r="AD562" s="310"/>
      <c r="AE562" s="310"/>
      <c r="AF562" s="310"/>
      <c r="AG562" s="310"/>
      <c r="AH562" s="310"/>
      <c r="AI562" s="310"/>
      <c r="AJ562" s="310"/>
      <c r="AK562" s="310"/>
      <c r="AL562" s="310"/>
      <c r="AM562" s="310"/>
      <c r="AN562" s="310"/>
      <c r="AO562" s="310"/>
      <c r="AP562" s="310"/>
      <c r="AQ562" s="310"/>
      <c r="AR562" s="310"/>
      <c r="AS562" s="310"/>
      <c r="AT562" s="310"/>
      <c r="AU562" s="310"/>
      <c r="AV562" s="310"/>
      <c r="AW562" s="310"/>
      <c r="AX562" s="310"/>
      <c r="AY562" s="310"/>
      <c r="AZ562" s="310"/>
      <c r="BA562" s="310"/>
      <c r="BB562" s="310"/>
      <c r="BC562" s="310"/>
      <c r="BD562" s="310"/>
      <c r="BE562" s="310"/>
      <c r="BF562" s="310"/>
      <c r="BG562" s="310"/>
      <c r="BH562" s="310"/>
      <c r="BI562" s="310"/>
      <c r="BJ562" s="310"/>
      <c r="BK562" s="310"/>
      <c r="BL562" s="310"/>
      <c r="BM562" s="310"/>
      <c r="BN562" s="310"/>
      <c r="BO562" s="310"/>
    </row>
    <row r="563" spans="20:67" s="10" customFormat="1" x14ac:dyDescent="0.2">
      <c r="T563" s="310"/>
      <c r="U563" s="310"/>
      <c r="V563" s="310"/>
      <c r="W563" s="310"/>
      <c r="X563" s="310"/>
      <c r="Y563" s="310"/>
      <c r="Z563" s="310"/>
      <c r="AA563" s="310"/>
      <c r="AB563" s="310"/>
      <c r="AC563" s="310"/>
      <c r="AD563" s="310"/>
      <c r="AE563" s="310"/>
      <c r="AF563" s="310"/>
      <c r="AG563" s="310"/>
      <c r="AH563" s="310"/>
      <c r="AI563" s="310"/>
      <c r="AJ563" s="310"/>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310"/>
      <c r="BJ563" s="310"/>
      <c r="BK563" s="310"/>
      <c r="BL563" s="310"/>
      <c r="BM563" s="310"/>
      <c r="BN563" s="310"/>
      <c r="BO563" s="310"/>
    </row>
    <row r="564" spans="20:67" s="10" customFormat="1" x14ac:dyDescent="0.2">
      <c r="T564" s="310"/>
      <c r="U564" s="310"/>
      <c r="V564" s="310"/>
      <c r="W564" s="310"/>
      <c r="X564" s="310"/>
      <c r="Y564" s="310"/>
      <c r="Z564" s="310"/>
      <c r="AA564" s="310"/>
      <c r="AB564" s="310"/>
      <c r="AC564" s="310"/>
      <c r="AD564" s="310"/>
      <c r="AE564" s="310"/>
      <c r="AF564" s="310"/>
      <c r="AG564" s="310"/>
      <c r="AH564" s="310"/>
      <c r="AI564" s="310"/>
      <c r="AJ564" s="310"/>
      <c r="AK564" s="310"/>
      <c r="AL564" s="310"/>
      <c r="AM564" s="310"/>
      <c r="AN564" s="310"/>
      <c r="AO564" s="310"/>
      <c r="AP564" s="310"/>
      <c r="AQ564" s="310"/>
      <c r="AR564" s="310"/>
      <c r="AS564" s="310"/>
      <c r="AT564" s="310"/>
      <c r="AU564" s="310"/>
      <c r="AV564" s="310"/>
      <c r="AW564" s="310"/>
      <c r="AX564" s="310"/>
      <c r="AY564" s="310"/>
      <c r="AZ564" s="310"/>
      <c r="BA564" s="310"/>
      <c r="BB564" s="310"/>
      <c r="BC564" s="310"/>
      <c r="BD564" s="310"/>
      <c r="BE564" s="310"/>
      <c r="BF564" s="310"/>
      <c r="BG564" s="310"/>
      <c r="BH564" s="310"/>
      <c r="BI564" s="310"/>
      <c r="BJ564" s="310"/>
      <c r="BK564" s="310"/>
      <c r="BL564" s="310"/>
      <c r="BM564" s="310"/>
      <c r="BN564" s="310"/>
      <c r="BO564" s="310"/>
    </row>
    <row r="565" spans="20:67" s="10" customFormat="1" x14ac:dyDescent="0.2">
      <c r="T565" s="310"/>
      <c r="U565" s="310"/>
      <c r="V565" s="310"/>
      <c r="W565" s="310"/>
      <c r="X565" s="310"/>
      <c r="Y565" s="310"/>
      <c r="Z565" s="310"/>
      <c r="AA565" s="310"/>
      <c r="AB565" s="310"/>
      <c r="AC565" s="310"/>
      <c r="AD565" s="310"/>
      <c r="AE565" s="310"/>
      <c r="AF565" s="310"/>
      <c r="AG565" s="310"/>
      <c r="AH565" s="310"/>
      <c r="AI565" s="310"/>
      <c r="AJ565" s="310"/>
      <c r="AK565" s="310"/>
      <c r="AL565" s="310"/>
      <c r="AM565" s="310"/>
      <c r="AN565" s="310"/>
      <c r="AO565" s="310"/>
      <c r="AP565" s="310"/>
      <c r="AQ565" s="310"/>
      <c r="AR565" s="310"/>
      <c r="AS565" s="310"/>
      <c r="AT565" s="310"/>
      <c r="AU565" s="310"/>
      <c r="AV565" s="310"/>
      <c r="AW565" s="310"/>
      <c r="AX565" s="310"/>
      <c r="AY565" s="310"/>
      <c r="AZ565" s="310"/>
      <c r="BA565" s="310"/>
      <c r="BB565" s="310"/>
      <c r="BC565" s="310"/>
      <c r="BD565" s="310"/>
      <c r="BE565" s="310"/>
      <c r="BF565" s="310"/>
      <c r="BG565" s="310"/>
      <c r="BH565" s="310"/>
      <c r="BI565" s="310"/>
      <c r="BJ565" s="310"/>
      <c r="BK565" s="310"/>
      <c r="BL565" s="310"/>
      <c r="BM565" s="310"/>
      <c r="BN565" s="310"/>
      <c r="BO565" s="310"/>
    </row>
    <row r="566" spans="20:67" s="10" customFormat="1" x14ac:dyDescent="0.2">
      <c r="T566" s="310"/>
      <c r="U566" s="310"/>
      <c r="V566" s="310"/>
      <c r="W566" s="310"/>
      <c r="X566" s="310"/>
      <c r="Y566" s="310"/>
      <c r="Z566" s="310"/>
      <c r="AA566" s="310"/>
      <c r="AB566" s="310"/>
      <c r="AC566" s="310"/>
      <c r="AD566" s="310"/>
      <c r="AE566" s="310"/>
      <c r="AF566" s="310"/>
      <c r="AG566" s="310"/>
      <c r="AH566" s="310"/>
      <c r="AI566" s="310"/>
      <c r="AJ566" s="310"/>
      <c r="AK566" s="310"/>
      <c r="AL566" s="310"/>
      <c r="AM566" s="310"/>
      <c r="AN566" s="310"/>
      <c r="AO566" s="310"/>
      <c r="AP566" s="310"/>
      <c r="AQ566" s="310"/>
      <c r="AR566" s="310"/>
      <c r="AS566" s="310"/>
      <c r="AT566" s="310"/>
      <c r="AU566" s="310"/>
      <c r="AV566" s="310"/>
      <c r="AW566" s="310"/>
      <c r="AX566" s="310"/>
      <c r="AY566" s="310"/>
      <c r="AZ566" s="310"/>
      <c r="BA566" s="310"/>
      <c r="BB566" s="310"/>
      <c r="BC566" s="310"/>
      <c r="BD566" s="310"/>
      <c r="BE566" s="310"/>
      <c r="BF566" s="310"/>
      <c r="BG566" s="310"/>
      <c r="BH566" s="310"/>
      <c r="BI566" s="310"/>
      <c r="BJ566" s="310"/>
      <c r="BK566" s="310"/>
      <c r="BL566" s="310"/>
      <c r="BM566" s="310"/>
      <c r="BN566" s="310"/>
      <c r="BO566" s="310"/>
    </row>
    <row r="567" spans="20:67" s="10" customFormat="1" x14ac:dyDescent="0.2">
      <c r="T567" s="310"/>
      <c r="U567" s="310"/>
      <c r="V567" s="310"/>
      <c r="W567" s="310"/>
      <c r="X567" s="310"/>
      <c r="Y567" s="310"/>
      <c r="Z567" s="310"/>
      <c r="AA567" s="310"/>
      <c r="AB567" s="310"/>
      <c r="AC567" s="310"/>
      <c r="AD567" s="310"/>
      <c r="AE567" s="310"/>
      <c r="AF567" s="310"/>
      <c r="AG567" s="310"/>
      <c r="AH567" s="310"/>
      <c r="AI567" s="310"/>
      <c r="AJ567" s="310"/>
      <c r="AK567" s="310"/>
      <c r="AL567" s="310"/>
      <c r="AM567" s="310"/>
      <c r="AN567" s="310"/>
      <c r="AO567" s="310"/>
      <c r="AP567" s="310"/>
      <c r="AQ567" s="310"/>
      <c r="AR567" s="310"/>
      <c r="AS567" s="310"/>
      <c r="AT567" s="310"/>
      <c r="AU567" s="310"/>
      <c r="AV567" s="310"/>
      <c r="AW567" s="310"/>
      <c r="AX567" s="310"/>
      <c r="AY567" s="310"/>
      <c r="AZ567" s="310"/>
      <c r="BA567" s="310"/>
      <c r="BB567" s="310"/>
      <c r="BC567" s="310"/>
      <c r="BD567" s="310"/>
      <c r="BE567" s="310"/>
      <c r="BF567" s="310"/>
      <c r="BG567" s="310"/>
      <c r="BH567" s="310"/>
      <c r="BI567" s="310"/>
      <c r="BJ567" s="310"/>
      <c r="BK567" s="310"/>
      <c r="BL567" s="310"/>
      <c r="BM567" s="310"/>
      <c r="BN567" s="310"/>
      <c r="BO567" s="310"/>
    </row>
    <row r="568" spans="20:67" s="10" customFormat="1" x14ac:dyDescent="0.2">
      <c r="T568" s="310"/>
      <c r="U568" s="310"/>
      <c r="V568" s="310"/>
      <c r="W568" s="310"/>
      <c r="X568" s="310"/>
      <c r="Y568" s="310"/>
      <c r="Z568" s="310"/>
      <c r="AA568" s="310"/>
      <c r="AB568" s="310"/>
      <c r="AC568" s="310"/>
      <c r="AD568" s="310"/>
      <c r="AE568" s="310"/>
      <c r="AF568" s="310"/>
      <c r="AG568" s="310"/>
      <c r="AH568" s="310"/>
      <c r="AI568" s="310"/>
      <c r="AJ568" s="310"/>
      <c r="AK568" s="310"/>
      <c r="AL568" s="310"/>
      <c r="AM568" s="310"/>
      <c r="AN568" s="310"/>
      <c r="AO568" s="310"/>
      <c r="AP568" s="310"/>
      <c r="AQ568" s="310"/>
      <c r="AR568" s="310"/>
      <c r="AS568" s="310"/>
      <c r="AT568" s="310"/>
      <c r="AU568" s="310"/>
      <c r="AV568" s="310"/>
      <c r="AW568" s="310"/>
      <c r="AX568" s="310"/>
      <c r="AY568" s="310"/>
      <c r="AZ568" s="310"/>
      <c r="BA568" s="310"/>
      <c r="BB568" s="310"/>
      <c r="BC568" s="310"/>
      <c r="BD568" s="310"/>
      <c r="BE568" s="310"/>
      <c r="BF568" s="310"/>
      <c r="BG568" s="310"/>
      <c r="BH568" s="310"/>
      <c r="BI568" s="310"/>
      <c r="BJ568" s="310"/>
      <c r="BK568" s="310"/>
      <c r="BL568" s="310"/>
      <c r="BM568" s="310"/>
      <c r="BN568" s="310"/>
      <c r="BO568" s="310"/>
    </row>
    <row r="569" spans="20:67" s="10" customFormat="1" x14ac:dyDescent="0.2">
      <c r="T569" s="310"/>
      <c r="U569" s="310"/>
      <c r="V569" s="310"/>
      <c r="W569" s="310"/>
      <c r="X569" s="310"/>
      <c r="Y569" s="310"/>
      <c r="Z569" s="310"/>
      <c r="AA569" s="310"/>
      <c r="AB569" s="310"/>
      <c r="AC569" s="310"/>
      <c r="AD569" s="310"/>
      <c r="AE569" s="310"/>
      <c r="AF569" s="310"/>
      <c r="AG569" s="310"/>
      <c r="AH569" s="310"/>
      <c r="AI569" s="310"/>
      <c r="AJ569" s="310"/>
      <c r="AK569" s="310"/>
      <c r="AL569" s="310"/>
      <c r="AM569" s="310"/>
      <c r="AN569" s="310"/>
      <c r="AO569" s="310"/>
      <c r="AP569" s="310"/>
      <c r="AQ569" s="310"/>
      <c r="AR569" s="310"/>
      <c r="AS569" s="310"/>
      <c r="AT569" s="310"/>
      <c r="AU569" s="310"/>
      <c r="AV569" s="310"/>
      <c r="AW569" s="310"/>
      <c r="AX569" s="310"/>
      <c r="AY569" s="310"/>
      <c r="AZ569" s="310"/>
      <c r="BA569" s="310"/>
      <c r="BB569" s="310"/>
      <c r="BC569" s="310"/>
      <c r="BD569" s="310"/>
      <c r="BE569" s="310"/>
      <c r="BF569" s="310"/>
      <c r="BG569" s="310"/>
      <c r="BH569" s="310"/>
      <c r="BI569" s="310"/>
      <c r="BJ569" s="310"/>
      <c r="BK569" s="310"/>
      <c r="BL569" s="310"/>
      <c r="BM569" s="310"/>
      <c r="BN569" s="310"/>
      <c r="BO569" s="310"/>
    </row>
    <row r="570" spans="20:67" s="10" customFormat="1" x14ac:dyDescent="0.2">
      <c r="T570" s="310"/>
      <c r="U570" s="310"/>
      <c r="V570" s="310"/>
      <c r="W570" s="310"/>
      <c r="X570" s="310"/>
      <c r="Y570" s="310"/>
      <c r="Z570" s="310"/>
      <c r="AA570" s="310"/>
      <c r="AB570" s="310"/>
      <c r="AC570" s="310"/>
      <c r="AD570" s="310"/>
      <c r="AE570" s="310"/>
      <c r="AF570" s="310"/>
      <c r="AG570" s="310"/>
      <c r="AH570" s="310"/>
      <c r="AI570" s="310"/>
      <c r="AJ570" s="310"/>
      <c r="AK570" s="310"/>
      <c r="AL570" s="310"/>
      <c r="AM570" s="310"/>
      <c r="AN570" s="310"/>
      <c r="AO570" s="310"/>
      <c r="AP570" s="310"/>
      <c r="AQ570" s="310"/>
      <c r="AR570" s="310"/>
      <c r="AS570" s="310"/>
      <c r="AT570" s="310"/>
      <c r="AU570" s="310"/>
      <c r="AV570" s="310"/>
      <c r="AW570" s="310"/>
      <c r="AX570" s="310"/>
      <c r="AY570" s="310"/>
      <c r="AZ570" s="310"/>
      <c r="BA570" s="310"/>
      <c r="BB570" s="310"/>
      <c r="BC570" s="310"/>
      <c r="BD570" s="310"/>
      <c r="BE570" s="310"/>
      <c r="BF570" s="310"/>
      <c r="BG570" s="310"/>
      <c r="BH570" s="310"/>
      <c r="BI570" s="310"/>
      <c r="BJ570" s="310"/>
      <c r="BK570" s="310"/>
      <c r="BL570" s="310"/>
      <c r="BM570" s="310"/>
      <c r="BN570" s="310"/>
      <c r="BO570" s="310"/>
    </row>
    <row r="571" spans="20:67" s="10" customFormat="1" x14ac:dyDescent="0.2">
      <c r="T571" s="310"/>
      <c r="U571" s="310"/>
      <c r="V571" s="310"/>
      <c r="W571" s="310"/>
      <c r="X571" s="310"/>
      <c r="Y571" s="310"/>
      <c r="Z571" s="310"/>
      <c r="AA571" s="310"/>
      <c r="AB571" s="310"/>
      <c r="AC571" s="310"/>
      <c r="AD571" s="310"/>
      <c r="AE571" s="310"/>
      <c r="AF571" s="310"/>
      <c r="AG571" s="310"/>
      <c r="AH571" s="310"/>
      <c r="AI571" s="310"/>
      <c r="AJ571" s="310"/>
      <c r="AK571" s="310"/>
      <c r="AL571" s="310"/>
      <c r="AM571" s="310"/>
      <c r="AN571" s="310"/>
      <c r="AO571" s="310"/>
      <c r="AP571" s="310"/>
      <c r="AQ571" s="310"/>
      <c r="AR571" s="310"/>
      <c r="AS571" s="310"/>
      <c r="AT571" s="310"/>
      <c r="AU571" s="310"/>
      <c r="AV571" s="310"/>
      <c r="AW571" s="310"/>
      <c r="AX571" s="310"/>
      <c r="AY571" s="310"/>
      <c r="AZ571" s="310"/>
      <c r="BA571" s="310"/>
      <c r="BB571" s="310"/>
      <c r="BC571" s="310"/>
      <c r="BD571" s="310"/>
      <c r="BE571" s="310"/>
      <c r="BF571" s="310"/>
      <c r="BG571" s="310"/>
      <c r="BH571" s="310"/>
      <c r="BI571" s="310"/>
      <c r="BJ571" s="310"/>
      <c r="BK571" s="310"/>
      <c r="BL571" s="310"/>
      <c r="BM571" s="310"/>
      <c r="BN571" s="310"/>
      <c r="BO571" s="310"/>
    </row>
    <row r="572" spans="20:67" s="10" customFormat="1" x14ac:dyDescent="0.2">
      <c r="T572" s="310"/>
      <c r="U572" s="310"/>
      <c r="V572" s="310"/>
      <c r="W572" s="310"/>
      <c r="X572" s="310"/>
      <c r="Y572" s="310"/>
      <c r="Z572" s="310"/>
      <c r="AA572" s="310"/>
      <c r="AB572" s="310"/>
      <c r="AC572" s="310"/>
      <c r="AD572" s="310"/>
      <c r="AE572" s="310"/>
      <c r="AF572" s="310"/>
      <c r="AG572" s="310"/>
      <c r="AH572" s="310"/>
      <c r="AI572" s="310"/>
      <c r="AJ572" s="310"/>
      <c r="AK572" s="310"/>
      <c r="AL572" s="310"/>
      <c r="AM572" s="310"/>
      <c r="AN572" s="310"/>
      <c r="AO572" s="310"/>
      <c r="AP572" s="310"/>
      <c r="AQ572" s="310"/>
      <c r="AR572" s="310"/>
      <c r="AS572" s="310"/>
      <c r="AT572" s="310"/>
      <c r="AU572" s="310"/>
      <c r="AV572" s="310"/>
      <c r="AW572" s="310"/>
      <c r="AX572" s="310"/>
      <c r="AY572" s="310"/>
      <c r="AZ572" s="310"/>
      <c r="BA572" s="310"/>
      <c r="BB572" s="310"/>
      <c r="BC572" s="310"/>
      <c r="BD572" s="310"/>
      <c r="BE572" s="310"/>
      <c r="BF572" s="310"/>
      <c r="BG572" s="310"/>
      <c r="BH572" s="310"/>
      <c r="BI572" s="310"/>
      <c r="BJ572" s="310"/>
      <c r="BK572" s="310"/>
      <c r="BL572" s="310"/>
      <c r="BM572" s="310"/>
      <c r="BN572" s="310"/>
      <c r="BO572" s="310"/>
    </row>
    <row r="573" spans="20:67" s="10" customFormat="1" x14ac:dyDescent="0.2">
      <c r="T573" s="310"/>
      <c r="U573" s="310"/>
      <c r="V573" s="310"/>
      <c r="W573" s="310"/>
      <c r="X573" s="310"/>
      <c r="Y573" s="310"/>
      <c r="Z573" s="310"/>
      <c r="AA573" s="310"/>
      <c r="AB573" s="310"/>
      <c r="AC573" s="310"/>
      <c r="AD573" s="310"/>
      <c r="AE573" s="310"/>
      <c r="AF573" s="310"/>
      <c r="AG573" s="310"/>
      <c r="AH573" s="310"/>
      <c r="AI573" s="310"/>
      <c r="AJ573" s="310"/>
      <c r="AK573" s="310"/>
      <c r="AL573" s="310"/>
      <c r="AM573" s="310"/>
      <c r="AN573" s="310"/>
      <c r="AO573" s="310"/>
      <c r="AP573" s="310"/>
      <c r="AQ573" s="310"/>
      <c r="AR573" s="310"/>
      <c r="AS573" s="310"/>
      <c r="AT573" s="310"/>
      <c r="AU573" s="310"/>
      <c r="AV573" s="310"/>
      <c r="AW573" s="310"/>
      <c r="AX573" s="310"/>
      <c r="AY573" s="310"/>
      <c r="AZ573" s="310"/>
      <c r="BA573" s="310"/>
      <c r="BB573" s="310"/>
      <c r="BC573" s="310"/>
      <c r="BD573" s="310"/>
      <c r="BE573" s="310"/>
      <c r="BF573" s="310"/>
      <c r="BG573" s="310"/>
      <c r="BH573" s="310"/>
      <c r="BI573" s="310"/>
      <c r="BJ573" s="310"/>
      <c r="BK573" s="310"/>
      <c r="BL573" s="310"/>
      <c r="BM573" s="310"/>
      <c r="BN573" s="310"/>
      <c r="BO573" s="310"/>
    </row>
    <row r="574" spans="20:67" s="10" customFormat="1" x14ac:dyDescent="0.2">
      <c r="T574" s="310"/>
      <c r="U574" s="310"/>
      <c r="V574" s="310"/>
      <c r="W574" s="310"/>
      <c r="X574" s="310"/>
      <c r="Y574" s="310"/>
      <c r="Z574" s="310"/>
      <c r="AA574" s="310"/>
      <c r="AB574" s="310"/>
      <c r="AC574" s="310"/>
      <c r="AD574" s="310"/>
      <c r="AE574" s="310"/>
      <c r="AF574" s="310"/>
      <c r="AG574" s="310"/>
      <c r="AH574" s="310"/>
      <c r="AI574" s="310"/>
      <c r="AJ574" s="310"/>
      <c r="AK574" s="310"/>
      <c r="AL574" s="310"/>
      <c r="AM574" s="310"/>
      <c r="AN574" s="310"/>
      <c r="AO574" s="310"/>
      <c r="AP574" s="310"/>
      <c r="AQ574" s="310"/>
      <c r="AR574" s="310"/>
      <c r="AS574" s="310"/>
      <c r="AT574" s="310"/>
      <c r="AU574" s="310"/>
      <c r="AV574" s="310"/>
      <c r="AW574" s="310"/>
      <c r="AX574" s="310"/>
      <c r="AY574" s="310"/>
      <c r="AZ574" s="310"/>
      <c r="BA574" s="310"/>
      <c r="BB574" s="310"/>
      <c r="BC574" s="310"/>
      <c r="BD574" s="310"/>
      <c r="BE574" s="310"/>
      <c r="BF574" s="310"/>
      <c r="BG574" s="310"/>
      <c r="BH574" s="310"/>
      <c r="BI574" s="310"/>
      <c r="BJ574" s="310"/>
      <c r="BK574" s="310"/>
      <c r="BL574" s="310"/>
      <c r="BM574" s="310"/>
      <c r="BN574" s="310"/>
      <c r="BO574" s="310"/>
    </row>
    <row r="575" spans="20:67" s="10" customFormat="1" x14ac:dyDescent="0.2">
      <c r="T575" s="310"/>
      <c r="U575" s="310"/>
      <c r="V575" s="310"/>
      <c r="W575" s="310"/>
      <c r="X575" s="310"/>
      <c r="Y575" s="310"/>
      <c r="Z575" s="310"/>
      <c r="AA575" s="310"/>
      <c r="AB575" s="310"/>
      <c r="AC575" s="310"/>
      <c r="AD575" s="310"/>
      <c r="AE575" s="310"/>
      <c r="AF575" s="310"/>
      <c r="AG575" s="310"/>
      <c r="AH575" s="310"/>
      <c r="AI575" s="310"/>
      <c r="AJ575" s="310"/>
      <c r="AK575" s="310"/>
      <c r="AL575" s="310"/>
      <c r="AM575" s="310"/>
      <c r="AN575" s="310"/>
      <c r="AO575" s="310"/>
      <c r="AP575" s="310"/>
      <c r="AQ575" s="310"/>
      <c r="AR575" s="310"/>
      <c r="AS575" s="310"/>
      <c r="AT575" s="310"/>
      <c r="AU575" s="310"/>
      <c r="AV575" s="310"/>
      <c r="AW575" s="310"/>
      <c r="AX575" s="310"/>
      <c r="AY575" s="310"/>
      <c r="AZ575" s="310"/>
      <c r="BA575" s="310"/>
      <c r="BB575" s="310"/>
      <c r="BC575" s="310"/>
      <c r="BD575" s="310"/>
      <c r="BE575" s="310"/>
      <c r="BF575" s="310"/>
      <c r="BG575" s="310"/>
      <c r="BH575" s="310"/>
      <c r="BI575" s="310"/>
      <c r="BJ575" s="310"/>
      <c r="BK575" s="310"/>
      <c r="BL575" s="310"/>
      <c r="BM575" s="310"/>
      <c r="BN575" s="310"/>
      <c r="BO575" s="310"/>
    </row>
    <row r="576" spans="20:67" s="10" customFormat="1" x14ac:dyDescent="0.2">
      <c r="T576" s="310"/>
      <c r="U576" s="310"/>
      <c r="V576" s="310"/>
      <c r="W576" s="310"/>
      <c r="X576" s="310"/>
      <c r="Y576" s="310"/>
      <c r="Z576" s="310"/>
      <c r="AA576" s="310"/>
      <c r="AB576" s="310"/>
      <c r="AC576" s="310"/>
      <c r="AD576" s="310"/>
      <c r="AE576" s="310"/>
      <c r="AF576" s="310"/>
      <c r="AG576" s="310"/>
      <c r="AH576" s="310"/>
      <c r="AI576" s="310"/>
      <c r="AJ576" s="310"/>
      <c r="AK576" s="310"/>
      <c r="AL576" s="310"/>
      <c r="AM576" s="310"/>
      <c r="AN576" s="310"/>
      <c r="AO576" s="310"/>
      <c r="AP576" s="310"/>
      <c r="AQ576" s="310"/>
      <c r="AR576" s="310"/>
      <c r="AS576" s="310"/>
      <c r="AT576" s="310"/>
      <c r="AU576" s="310"/>
      <c r="AV576" s="310"/>
      <c r="AW576" s="310"/>
      <c r="AX576" s="310"/>
      <c r="AY576" s="310"/>
      <c r="AZ576" s="310"/>
      <c r="BA576" s="310"/>
      <c r="BB576" s="310"/>
      <c r="BC576" s="310"/>
      <c r="BD576" s="310"/>
      <c r="BE576" s="310"/>
      <c r="BF576" s="310"/>
      <c r="BG576" s="310"/>
      <c r="BH576" s="310"/>
      <c r="BI576" s="310"/>
      <c r="BJ576" s="310"/>
      <c r="BK576" s="310"/>
      <c r="BL576" s="310"/>
      <c r="BM576" s="310"/>
      <c r="BN576" s="310"/>
      <c r="BO576" s="310"/>
    </row>
    <row r="577" spans="20:67" s="10" customFormat="1" x14ac:dyDescent="0.2">
      <c r="T577" s="310"/>
      <c r="U577" s="310"/>
      <c r="V577" s="310"/>
      <c r="W577" s="310"/>
      <c r="X577" s="310"/>
      <c r="Y577" s="310"/>
      <c r="Z577" s="310"/>
      <c r="AA577" s="310"/>
      <c r="AB577" s="310"/>
      <c r="AC577" s="310"/>
      <c r="AD577" s="310"/>
      <c r="AE577" s="310"/>
      <c r="AF577" s="310"/>
      <c r="AG577" s="310"/>
      <c r="AH577" s="310"/>
      <c r="AI577" s="310"/>
      <c r="AJ577" s="310"/>
      <c r="AK577" s="310"/>
      <c r="AL577" s="310"/>
      <c r="AM577" s="310"/>
      <c r="AN577" s="310"/>
      <c r="AO577" s="310"/>
      <c r="AP577" s="310"/>
      <c r="AQ577" s="310"/>
      <c r="AR577" s="310"/>
      <c r="AS577" s="310"/>
      <c r="AT577" s="310"/>
      <c r="AU577" s="310"/>
      <c r="AV577" s="310"/>
      <c r="AW577" s="310"/>
      <c r="AX577" s="310"/>
      <c r="AY577" s="310"/>
      <c r="AZ577" s="310"/>
      <c r="BA577" s="310"/>
      <c r="BB577" s="310"/>
      <c r="BC577" s="310"/>
      <c r="BD577" s="310"/>
      <c r="BE577" s="310"/>
      <c r="BF577" s="310"/>
      <c r="BG577" s="310"/>
      <c r="BH577" s="310"/>
      <c r="BI577" s="310"/>
      <c r="BJ577" s="310"/>
      <c r="BK577" s="310"/>
      <c r="BL577" s="310"/>
      <c r="BM577" s="310"/>
      <c r="BN577" s="310"/>
      <c r="BO577" s="310"/>
    </row>
    <row r="578" spans="20:67" s="10" customFormat="1" x14ac:dyDescent="0.2">
      <c r="T578" s="310"/>
      <c r="U578" s="310"/>
      <c r="V578" s="310"/>
      <c r="W578" s="310"/>
      <c r="X578" s="310"/>
      <c r="Y578" s="310"/>
      <c r="Z578" s="310"/>
      <c r="AA578" s="310"/>
      <c r="AB578" s="310"/>
      <c r="AC578" s="310"/>
      <c r="AD578" s="310"/>
      <c r="AE578" s="310"/>
      <c r="AF578" s="310"/>
      <c r="AG578" s="310"/>
      <c r="AH578" s="310"/>
      <c r="AI578" s="310"/>
      <c r="AJ578" s="310"/>
      <c r="AK578" s="310"/>
      <c r="AL578" s="310"/>
      <c r="AM578" s="310"/>
      <c r="AN578" s="310"/>
      <c r="AO578" s="310"/>
      <c r="AP578" s="310"/>
      <c r="AQ578" s="310"/>
      <c r="AR578" s="310"/>
      <c r="AS578" s="310"/>
      <c r="AT578" s="310"/>
      <c r="AU578" s="310"/>
      <c r="AV578" s="310"/>
      <c r="AW578" s="310"/>
      <c r="AX578" s="310"/>
      <c r="AY578" s="310"/>
      <c r="AZ578" s="310"/>
      <c r="BA578" s="310"/>
      <c r="BB578" s="310"/>
      <c r="BC578" s="310"/>
      <c r="BD578" s="310"/>
      <c r="BE578" s="310"/>
      <c r="BF578" s="310"/>
      <c r="BG578" s="310"/>
      <c r="BH578" s="310"/>
      <c r="BI578" s="310"/>
      <c r="BJ578" s="310"/>
      <c r="BK578" s="310"/>
      <c r="BL578" s="310"/>
      <c r="BM578" s="310"/>
      <c r="BN578" s="310"/>
      <c r="BO578" s="310"/>
    </row>
    <row r="579" spans="20:67" s="10" customFormat="1" x14ac:dyDescent="0.2">
      <c r="T579" s="310"/>
      <c r="U579" s="310"/>
      <c r="V579" s="310"/>
      <c r="W579" s="310"/>
      <c r="X579" s="310"/>
      <c r="Y579" s="310"/>
      <c r="Z579" s="310"/>
      <c r="AA579" s="310"/>
      <c r="AB579" s="310"/>
      <c r="AC579" s="310"/>
      <c r="AD579" s="310"/>
      <c r="AE579" s="310"/>
      <c r="AF579" s="310"/>
      <c r="AG579" s="310"/>
      <c r="AH579" s="310"/>
      <c r="AI579" s="310"/>
      <c r="AJ579" s="310"/>
      <c r="AK579" s="310"/>
      <c r="AL579" s="310"/>
      <c r="AM579" s="310"/>
      <c r="AN579" s="310"/>
      <c r="AO579" s="310"/>
      <c r="AP579" s="310"/>
      <c r="AQ579" s="310"/>
      <c r="AR579" s="310"/>
      <c r="AS579" s="310"/>
      <c r="AT579" s="310"/>
      <c r="AU579" s="310"/>
      <c r="AV579" s="310"/>
      <c r="AW579" s="310"/>
      <c r="AX579" s="310"/>
      <c r="AY579" s="310"/>
      <c r="AZ579" s="310"/>
      <c r="BA579" s="310"/>
      <c r="BB579" s="310"/>
      <c r="BC579" s="310"/>
      <c r="BD579" s="310"/>
      <c r="BE579" s="310"/>
      <c r="BF579" s="310"/>
      <c r="BG579" s="310"/>
      <c r="BH579" s="310"/>
      <c r="BI579" s="310"/>
      <c r="BJ579" s="310"/>
      <c r="BK579" s="310"/>
      <c r="BL579" s="310"/>
      <c r="BM579" s="310"/>
      <c r="BN579" s="310"/>
      <c r="BO579" s="310"/>
    </row>
    <row r="580" spans="20:67" s="10" customFormat="1" x14ac:dyDescent="0.2">
      <c r="T580" s="310"/>
      <c r="U580" s="310"/>
      <c r="V580" s="310"/>
      <c r="W580" s="310"/>
      <c r="X580" s="310"/>
      <c r="Y580" s="310"/>
      <c r="Z580" s="310"/>
      <c r="AA580" s="310"/>
      <c r="AB580" s="310"/>
      <c r="AC580" s="310"/>
      <c r="AD580" s="310"/>
      <c r="AE580" s="310"/>
      <c r="AF580" s="310"/>
      <c r="AG580" s="310"/>
      <c r="AH580" s="310"/>
      <c r="AI580" s="310"/>
      <c r="AJ580" s="310"/>
      <c r="AK580" s="310"/>
      <c r="AL580" s="310"/>
      <c r="AM580" s="310"/>
      <c r="AN580" s="310"/>
      <c r="AO580" s="310"/>
      <c r="AP580" s="310"/>
      <c r="AQ580" s="310"/>
      <c r="AR580" s="310"/>
      <c r="AS580" s="310"/>
      <c r="AT580" s="310"/>
      <c r="AU580" s="310"/>
      <c r="AV580" s="310"/>
      <c r="AW580" s="310"/>
      <c r="AX580" s="310"/>
      <c r="AY580" s="310"/>
      <c r="AZ580" s="310"/>
      <c r="BA580" s="310"/>
      <c r="BB580" s="310"/>
      <c r="BC580" s="310"/>
      <c r="BD580" s="310"/>
      <c r="BE580" s="310"/>
      <c r="BF580" s="310"/>
      <c r="BG580" s="310"/>
      <c r="BH580" s="310"/>
      <c r="BI580" s="310"/>
      <c r="BJ580" s="310"/>
      <c r="BK580" s="310"/>
      <c r="BL580" s="310"/>
      <c r="BM580" s="310"/>
      <c r="BN580" s="310"/>
      <c r="BO580" s="310"/>
    </row>
    <row r="581" spans="20:67" s="10" customFormat="1" x14ac:dyDescent="0.2">
      <c r="T581" s="310"/>
      <c r="U581" s="310"/>
      <c r="V581" s="310"/>
      <c r="W581" s="310"/>
      <c r="X581" s="310"/>
      <c r="Y581" s="310"/>
      <c r="Z581" s="310"/>
      <c r="AA581" s="310"/>
      <c r="AB581" s="310"/>
      <c r="AC581" s="310"/>
      <c r="AD581" s="310"/>
      <c r="AE581" s="310"/>
      <c r="AF581" s="310"/>
      <c r="AG581" s="310"/>
      <c r="AH581" s="310"/>
      <c r="AI581" s="310"/>
      <c r="AJ581" s="310"/>
      <c r="AK581" s="310"/>
      <c r="AL581" s="310"/>
      <c r="AM581" s="310"/>
      <c r="AN581" s="310"/>
      <c r="AO581" s="310"/>
      <c r="AP581" s="310"/>
      <c r="AQ581" s="310"/>
      <c r="AR581" s="310"/>
      <c r="AS581" s="310"/>
      <c r="AT581" s="310"/>
      <c r="AU581" s="310"/>
      <c r="AV581" s="310"/>
      <c r="AW581" s="310"/>
      <c r="AX581" s="310"/>
      <c r="AY581" s="310"/>
      <c r="AZ581" s="310"/>
      <c r="BA581" s="310"/>
      <c r="BB581" s="310"/>
      <c r="BC581" s="310"/>
      <c r="BD581" s="310"/>
      <c r="BE581" s="310"/>
      <c r="BF581" s="310"/>
      <c r="BG581" s="310"/>
      <c r="BH581" s="310"/>
      <c r="BI581" s="310"/>
      <c r="BJ581" s="310"/>
      <c r="BK581" s="310"/>
      <c r="BL581" s="310"/>
      <c r="BM581" s="310"/>
      <c r="BN581" s="310"/>
      <c r="BO581" s="310"/>
    </row>
    <row r="582" spans="20:67" s="10" customFormat="1" x14ac:dyDescent="0.2">
      <c r="T582" s="310"/>
      <c r="U582" s="310"/>
      <c r="V582" s="310"/>
      <c r="W582" s="310"/>
      <c r="X582" s="310"/>
      <c r="Y582" s="310"/>
      <c r="Z582" s="310"/>
      <c r="AA582" s="310"/>
      <c r="AB582" s="310"/>
      <c r="AC582" s="310"/>
      <c r="AD582" s="310"/>
      <c r="AE582" s="310"/>
      <c r="AF582" s="310"/>
      <c r="AG582" s="310"/>
      <c r="AH582" s="310"/>
      <c r="AI582" s="310"/>
      <c r="AJ582" s="310"/>
      <c r="AK582" s="310"/>
      <c r="AL582" s="310"/>
      <c r="AM582" s="310"/>
      <c r="AN582" s="310"/>
      <c r="AO582" s="310"/>
      <c r="AP582" s="310"/>
      <c r="AQ582" s="310"/>
      <c r="AR582" s="310"/>
      <c r="AS582" s="310"/>
      <c r="AT582" s="310"/>
      <c r="AU582" s="310"/>
      <c r="AV582" s="310"/>
      <c r="AW582" s="310"/>
      <c r="AX582" s="310"/>
      <c r="AY582" s="310"/>
      <c r="AZ582" s="310"/>
      <c r="BA582" s="310"/>
      <c r="BB582" s="310"/>
      <c r="BC582" s="310"/>
      <c r="BD582" s="310"/>
      <c r="BE582" s="310"/>
      <c r="BF582" s="310"/>
      <c r="BG582" s="310"/>
      <c r="BH582" s="310"/>
      <c r="BI582" s="310"/>
      <c r="BJ582" s="310"/>
      <c r="BK582" s="310"/>
      <c r="BL582" s="310"/>
      <c r="BM582" s="310"/>
      <c r="BN582" s="310"/>
      <c r="BO582" s="310"/>
    </row>
    <row r="583" spans="20:67" s="10" customFormat="1" x14ac:dyDescent="0.2">
      <c r="T583" s="310"/>
      <c r="U583" s="310"/>
      <c r="V583" s="310"/>
      <c r="W583" s="310"/>
      <c r="X583" s="310"/>
      <c r="Y583" s="310"/>
      <c r="Z583" s="310"/>
      <c r="AA583" s="310"/>
      <c r="AB583" s="310"/>
      <c r="AC583" s="310"/>
      <c r="AD583" s="310"/>
      <c r="AE583" s="310"/>
      <c r="AF583" s="310"/>
      <c r="AG583" s="310"/>
      <c r="AH583" s="310"/>
      <c r="AI583" s="310"/>
      <c r="AJ583" s="310"/>
      <c r="AK583" s="310"/>
      <c r="AL583" s="310"/>
      <c r="AM583" s="310"/>
      <c r="AN583" s="310"/>
      <c r="AO583" s="310"/>
      <c r="AP583" s="310"/>
      <c r="AQ583" s="310"/>
      <c r="AR583" s="310"/>
      <c r="AS583" s="310"/>
      <c r="AT583" s="310"/>
      <c r="AU583" s="310"/>
      <c r="AV583" s="310"/>
      <c r="AW583" s="310"/>
      <c r="AX583" s="310"/>
      <c r="AY583" s="310"/>
      <c r="AZ583" s="310"/>
      <c r="BA583" s="310"/>
      <c r="BB583" s="310"/>
      <c r="BC583" s="310"/>
      <c r="BD583" s="310"/>
      <c r="BE583" s="310"/>
      <c r="BF583" s="310"/>
      <c r="BG583" s="310"/>
      <c r="BH583" s="310"/>
      <c r="BI583" s="310"/>
      <c r="BJ583" s="310"/>
      <c r="BK583" s="310"/>
      <c r="BL583" s="310"/>
      <c r="BM583" s="310"/>
      <c r="BN583" s="310"/>
      <c r="BO583" s="310"/>
    </row>
    <row r="584" spans="20:67" s="10" customFormat="1" x14ac:dyDescent="0.2">
      <c r="T584" s="310"/>
      <c r="U584" s="310"/>
      <c r="V584" s="310"/>
      <c r="W584" s="310"/>
      <c r="X584" s="310"/>
      <c r="Y584" s="310"/>
      <c r="Z584" s="310"/>
      <c r="AA584" s="310"/>
      <c r="AB584" s="310"/>
      <c r="AC584" s="310"/>
      <c r="AD584" s="310"/>
      <c r="AE584" s="310"/>
      <c r="AF584" s="310"/>
      <c r="AG584" s="310"/>
      <c r="AH584" s="310"/>
      <c r="AI584" s="310"/>
      <c r="AJ584" s="310"/>
      <c r="AK584" s="310"/>
      <c r="AL584" s="310"/>
      <c r="AM584" s="310"/>
      <c r="AN584" s="310"/>
      <c r="AO584" s="310"/>
      <c r="AP584" s="310"/>
      <c r="AQ584" s="310"/>
      <c r="AR584" s="310"/>
      <c r="AS584" s="310"/>
      <c r="AT584" s="310"/>
      <c r="AU584" s="310"/>
      <c r="AV584" s="310"/>
      <c r="AW584" s="310"/>
      <c r="AX584" s="310"/>
      <c r="AY584" s="310"/>
      <c r="AZ584" s="310"/>
      <c r="BA584" s="310"/>
      <c r="BB584" s="310"/>
      <c r="BC584" s="310"/>
      <c r="BD584" s="310"/>
      <c r="BE584" s="310"/>
      <c r="BF584" s="310"/>
      <c r="BG584" s="310"/>
      <c r="BH584" s="310"/>
      <c r="BI584" s="310"/>
      <c r="BJ584" s="310"/>
      <c r="BK584" s="310"/>
      <c r="BL584" s="310"/>
      <c r="BM584" s="310"/>
      <c r="BN584" s="310"/>
      <c r="BO584" s="310"/>
    </row>
    <row r="585" spans="20:67" s="10" customFormat="1" x14ac:dyDescent="0.2">
      <c r="T585" s="310"/>
      <c r="U585" s="310"/>
      <c r="V585" s="310"/>
      <c r="W585" s="310"/>
      <c r="X585" s="310"/>
      <c r="Y585" s="310"/>
      <c r="Z585" s="310"/>
      <c r="AA585" s="310"/>
      <c r="AB585" s="310"/>
      <c r="AC585" s="310"/>
      <c r="AD585" s="310"/>
      <c r="AE585" s="310"/>
      <c r="AF585" s="310"/>
      <c r="AG585" s="310"/>
      <c r="AH585" s="310"/>
      <c r="AI585" s="310"/>
      <c r="AJ585" s="310"/>
      <c r="AK585" s="310"/>
      <c r="AL585" s="310"/>
      <c r="AM585" s="310"/>
      <c r="AN585" s="310"/>
      <c r="AO585" s="310"/>
      <c r="AP585" s="310"/>
      <c r="AQ585" s="310"/>
      <c r="AR585" s="310"/>
      <c r="AS585" s="310"/>
      <c r="AT585" s="310"/>
      <c r="AU585" s="310"/>
      <c r="AV585" s="310"/>
      <c r="AW585" s="310"/>
      <c r="AX585" s="310"/>
      <c r="AY585" s="310"/>
      <c r="AZ585" s="310"/>
      <c r="BA585" s="310"/>
      <c r="BB585" s="310"/>
      <c r="BC585" s="310"/>
      <c r="BD585" s="310"/>
      <c r="BE585" s="310"/>
      <c r="BF585" s="310"/>
      <c r="BG585" s="310"/>
      <c r="BH585" s="310"/>
      <c r="BI585" s="310"/>
      <c r="BJ585" s="310"/>
      <c r="BK585" s="310"/>
      <c r="BL585" s="310"/>
      <c r="BM585" s="310"/>
      <c r="BN585" s="310"/>
      <c r="BO585" s="310"/>
    </row>
    <row r="586" spans="20:67" s="10" customFormat="1" x14ac:dyDescent="0.2">
      <c r="T586" s="310"/>
      <c r="U586" s="310"/>
      <c r="V586" s="310"/>
      <c r="W586" s="310"/>
      <c r="X586" s="310"/>
      <c r="Y586" s="310"/>
      <c r="Z586" s="310"/>
      <c r="AA586" s="310"/>
      <c r="AB586" s="310"/>
      <c r="AC586" s="310"/>
      <c r="AD586" s="310"/>
      <c r="AE586" s="310"/>
      <c r="AF586" s="310"/>
      <c r="AG586" s="310"/>
      <c r="AH586" s="310"/>
      <c r="AI586" s="310"/>
      <c r="AJ586" s="310"/>
      <c r="AK586" s="310"/>
      <c r="AL586" s="310"/>
      <c r="AM586" s="310"/>
      <c r="AN586" s="310"/>
      <c r="AO586" s="310"/>
      <c r="AP586" s="310"/>
      <c r="AQ586" s="310"/>
      <c r="AR586" s="310"/>
      <c r="AS586" s="310"/>
      <c r="AT586" s="310"/>
      <c r="AU586" s="310"/>
      <c r="AV586" s="310"/>
      <c r="AW586" s="310"/>
      <c r="AX586" s="310"/>
      <c r="AY586" s="310"/>
      <c r="AZ586" s="310"/>
      <c r="BA586" s="310"/>
      <c r="BB586" s="310"/>
      <c r="BC586" s="310"/>
      <c r="BD586" s="310"/>
      <c r="BE586" s="310"/>
      <c r="BF586" s="310"/>
      <c r="BG586" s="310"/>
      <c r="BH586" s="310"/>
      <c r="BI586" s="310"/>
      <c r="BJ586" s="310"/>
      <c r="BK586" s="310"/>
      <c r="BL586" s="310"/>
      <c r="BM586" s="310"/>
      <c r="BN586" s="310"/>
      <c r="BO586" s="310"/>
    </row>
    <row r="587" spans="20:67" s="10" customFormat="1" x14ac:dyDescent="0.2">
      <c r="T587" s="310"/>
      <c r="U587" s="310"/>
      <c r="V587" s="310"/>
      <c r="W587" s="310"/>
      <c r="X587" s="310"/>
      <c r="Y587" s="310"/>
      <c r="Z587" s="310"/>
      <c r="AA587" s="310"/>
      <c r="AB587" s="310"/>
      <c r="AC587" s="310"/>
      <c r="AD587" s="310"/>
      <c r="AE587" s="310"/>
      <c r="AF587" s="310"/>
      <c r="AG587" s="310"/>
      <c r="AH587" s="310"/>
      <c r="AI587" s="310"/>
      <c r="AJ587" s="310"/>
      <c r="AK587" s="310"/>
      <c r="AL587" s="310"/>
      <c r="AM587" s="310"/>
      <c r="AN587" s="310"/>
      <c r="AO587" s="310"/>
      <c r="AP587" s="310"/>
      <c r="AQ587" s="310"/>
      <c r="AR587" s="310"/>
      <c r="AS587" s="310"/>
      <c r="AT587" s="310"/>
      <c r="AU587" s="310"/>
      <c r="AV587" s="310"/>
      <c r="AW587" s="310"/>
      <c r="AX587" s="310"/>
      <c r="AY587" s="310"/>
      <c r="AZ587" s="310"/>
      <c r="BA587" s="310"/>
      <c r="BB587" s="310"/>
      <c r="BC587" s="310"/>
      <c r="BD587" s="310"/>
      <c r="BE587" s="310"/>
      <c r="BF587" s="310"/>
      <c r="BG587" s="310"/>
      <c r="BH587" s="310"/>
      <c r="BI587" s="310"/>
      <c r="BJ587" s="310"/>
      <c r="BK587" s="310"/>
      <c r="BL587" s="310"/>
      <c r="BM587" s="310"/>
      <c r="BN587" s="310"/>
      <c r="BO587" s="310"/>
    </row>
    <row r="588" spans="20:67" s="10" customFormat="1" x14ac:dyDescent="0.2">
      <c r="T588" s="310"/>
      <c r="U588" s="310"/>
      <c r="V588" s="310"/>
      <c r="W588" s="310"/>
      <c r="X588" s="310"/>
      <c r="Y588" s="310"/>
      <c r="Z588" s="310"/>
      <c r="AA588" s="310"/>
      <c r="AB588" s="310"/>
      <c r="AC588" s="310"/>
      <c r="AD588" s="310"/>
      <c r="AE588" s="310"/>
      <c r="AF588" s="310"/>
      <c r="AG588" s="310"/>
      <c r="AH588" s="310"/>
      <c r="AI588" s="310"/>
      <c r="AJ588" s="310"/>
      <c r="AK588" s="310"/>
      <c r="AL588" s="310"/>
      <c r="AM588" s="310"/>
      <c r="AN588" s="310"/>
      <c r="AO588" s="310"/>
      <c r="AP588" s="310"/>
      <c r="AQ588" s="310"/>
      <c r="AR588" s="310"/>
      <c r="AS588" s="310"/>
      <c r="AT588" s="310"/>
      <c r="AU588" s="310"/>
      <c r="AV588" s="310"/>
      <c r="AW588" s="310"/>
      <c r="AX588" s="310"/>
      <c r="AY588" s="310"/>
      <c r="AZ588" s="310"/>
      <c r="BA588" s="310"/>
      <c r="BB588" s="310"/>
      <c r="BC588" s="310"/>
      <c r="BD588" s="310"/>
      <c r="BE588" s="310"/>
      <c r="BF588" s="310"/>
      <c r="BG588" s="310"/>
      <c r="BH588" s="310"/>
      <c r="BI588" s="310"/>
      <c r="BJ588" s="310"/>
      <c r="BK588" s="310"/>
      <c r="BL588" s="310"/>
      <c r="BM588" s="310"/>
      <c r="BN588" s="310"/>
      <c r="BO588" s="310"/>
    </row>
    <row r="589" spans="20:67" s="10" customFormat="1" x14ac:dyDescent="0.2">
      <c r="T589" s="310"/>
      <c r="U589" s="310"/>
      <c r="V589" s="310"/>
      <c r="W589" s="310"/>
      <c r="X589" s="310"/>
      <c r="Y589" s="310"/>
      <c r="Z589" s="310"/>
      <c r="AA589" s="310"/>
      <c r="AB589" s="310"/>
      <c r="AC589" s="310"/>
      <c r="AD589" s="310"/>
      <c r="AE589" s="310"/>
      <c r="AF589" s="310"/>
      <c r="AG589" s="310"/>
      <c r="AH589" s="310"/>
      <c r="AI589" s="310"/>
      <c r="AJ589" s="310"/>
      <c r="AK589" s="310"/>
      <c r="AL589" s="310"/>
      <c r="AM589" s="310"/>
      <c r="AN589" s="310"/>
      <c r="AO589" s="310"/>
      <c r="AP589" s="310"/>
      <c r="AQ589" s="310"/>
      <c r="AR589" s="310"/>
      <c r="AS589" s="310"/>
      <c r="AT589" s="310"/>
      <c r="AU589" s="310"/>
      <c r="AV589" s="310"/>
      <c r="AW589" s="310"/>
      <c r="AX589" s="310"/>
      <c r="AY589" s="310"/>
      <c r="AZ589" s="310"/>
      <c r="BA589" s="310"/>
      <c r="BB589" s="310"/>
      <c r="BC589" s="310"/>
      <c r="BD589" s="310"/>
      <c r="BE589" s="310"/>
      <c r="BF589" s="310"/>
      <c r="BG589" s="310"/>
      <c r="BH589" s="310"/>
      <c r="BI589" s="310"/>
      <c r="BJ589" s="310"/>
      <c r="BK589" s="310"/>
      <c r="BL589" s="310"/>
      <c r="BM589" s="310"/>
      <c r="BN589" s="310"/>
      <c r="BO589" s="310"/>
    </row>
    <row r="590" spans="20:67" s="10" customFormat="1" x14ac:dyDescent="0.2">
      <c r="T590" s="310"/>
      <c r="U590" s="310"/>
      <c r="V590" s="310"/>
      <c r="W590" s="310"/>
      <c r="X590" s="310"/>
      <c r="Y590" s="310"/>
      <c r="Z590" s="310"/>
      <c r="AA590" s="310"/>
      <c r="AB590" s="310"/>
      <c r="AC590" s="310"/>
      <c r="AD590" s="310"/>
      <c r="AE590" s="310"/>
      <c r="AF590" s="310"/>
      <c r="AG590" s="310"/>
      <c r="AH590" s="310"/>
      <c r="AI590" s="310"/>
      <c r="AJ590" s="310"/>
      <c r="AK590" s="310"/>
      <c r="AL590" s="310"/>
      <c r="AM590" s="310"/>
      <c r="AN590" s="310"/>
      <c r="AO590" s="310"/>
      <c r="AP590" s="310"/>
      <c r="AQ590" s="310"/>
      <c r="AR590" s="310"/>
      <c r="AS590" s="310"/>
      <c r="AT590" s="310"/>
      <c r="AU590" s="310"/>
      <c r="AV590" s="310"/>
      <c r="AW590" s="310"/>
      <c r="AX590" s="310"/>
      <c r="AY590" s="310"/>
      <c r="AZ590" s="310"/>
      <c r="BA590" s="310"/>
      <c r="BB590" s="310"/>
      <c r="BC590" s="310"/>
      <c r="BD590" s="310"/>
      <c r="BE590" s="310"/>
      <c r="BF590" s="310"/>
      <c r="BG590" s="310"/>
      <c r="BH590" s="310"/>
      <c r="BI590" s="310"/>
      <c r="BJ590" s="310"/>
      <c r="BK590" s="310"/>
      <c r="BL590" s="310"/>
      <c r="BM590" s="310"/>
      <c r="BN590" s="310"/>
      <c r="BO590" s="310"/>
    </row>
    <row r="591" spans="20:67" s="10" customFormat="1" x14ac:dyDescent="0.2">
      <c r="T591" s="310"/>
      <c r="U591" s="310"/>
      <c r="V591" s="310"/>
      <c r="W591" s="310"/>
      <c r="X591" s="310"/>
      <c r="Y591" s="310"/>
      <c r="Z591" s="310"/>
      <c r="AA591" s="310"/>
      <c r="AB591" s="310"/>
      <c r="AC591" s="310"/>
      <c r="AD591" s="310"/>
      <c r="AE591" s="310"/>
      <c r="AF591" s="310"/>
      <c r="AG591" s="310"/>
      <c r="AH591" s="310"/>
      <c r="AI591" s="310"/>
      <c r="AJ591" s="310"/>
      <c r="AK591" s="310"/>
      <c r="AL591" s="310"/>
      <c r="AM591" s="310"/>
      <c r="AN591" s="310"/>
      <c r="AO591" s="310"/>
      <c r="AP591" s="310"/>
      <c r="AQ591" s="310"/>
      <c r="AR591" s="310"/>
      <c r="AS591" s="310"/>
      <c r="AT591" s="310"/>
      <c r="AU591" s="310"/>
      <c r="AV591" s="310"/>
      <c r="AW591" s="310"/>
      <c r="AX591" s="310"/>
      <c r="AY591" s="310"/>
      <c r="AZ591" s="310"/>
      <c r="BA591" s="310"/>
      <c r="BB591" s="310"/>
      <c r="BC591" s="310"/>
      <c r="BD591" s="310"/>
      <c r="BE591" s="310"/>
      <c r="BF591" s="310"/>
      <c r="BG591" s="310"/>
      <c r="BH591" s="310"/>
      <c r="BI591" s="310"/>
      <c r="BJ591" s="310"/>
      <c r="BK591" s="310"/>
      <c r="BL591" s="310"/>
      <c r="BM591" s="310"/>
      <c r="BN591" s="310"/>
      <c r="BO591" s="310"/>
    </row>
    <row r="592" spans="20:67" s="10" customFormat="1" x14ac:dyDescent="0.2">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0"/>
      <c r="AR592" s="310"/>
      <c r="AS592" s="310"/>
      <c r="AT592" s="310"/>
      <c r="AU592" s="310"/>
      <c r="AV592" s="310"/>
      <c r="AW592" s="310"/>
      <c r="AX592" s="310"/>
      <c r="AY592" s="310"/>
      <c r="AZ592" s="310"/>
      <c r="BA592" s="310"/>
      <c r="BB592" s="310"/>
      <c r="BC592" s="310"/>
      <c r="BD592" s="310"/>
      <c r="BE592" s="310"/>
      <c r="BF592" s="310"/>
      <c r="BG592" s="310"/>
      <c r="BH592" s="310"/>
      <c r="BI592" s="310"/>
      <c r="BJ592" s="310"/>
      <c r="BK592" s="310"/>
      <c r="BL592" s="310"/>
      <c r="BM592" s="310"/>
      <c r="BN592" s="310"/>
      <c r="BO592" s="310"/>
    </row>
    <row r="593" spans="20:67" s="10" customFormat="1" x14ac:dyDescent="0.2">
      <c r="T593" s="310"/>
      <c r="U593" s="310"/>
      <c r="V593" s="310"/>
      <c r="W593" s="310"/>
      <c r="X593" s="310"/>
      <c r="Y593" s="310"/>
      <c r="Z593" s="310"/>
      <c r="AA593" s="310"/>
      <c r="AB593" s="310"/>
      <c r="AC593" s="310"/>
      <c r="AD593" s="310"/>
      <c r="AE593" s="310"/>
      <c r="AF593" s="310"/>
      <c r="AG593" s="310"/>
      <c r="AH593" s="310"/>
      <c r="AI593" s="310"/>
      <c r="AJ593" s="310"/>
      <c r="AK593" s="310"/>
      <c r="AL593" s="310"/>
      <c r="AM593" s="310"/>
      <c r="AN593" s="310"/>
      <c r="AO593" s="310"/>
      <c r="AP593" s="310"/>
      <c r="AQ593" s="310"/>
      <c r="AR593" s="310"/>
      <c r="AS593" s="310"/>
      <c r="AT593" s="310"/>
      <c r="AU593" s="310"/>
      <c r="AV593" s="310"/>
      <c r="AW593" s="310"/>
      <c r="AX593" s="310"/>
      <c r="AY593" s="310"/>
      <c r="AZ593" s="310"/>
      <c r="BA593" s="310"/>
      <c r="BB593" s="310"/>
      <c r="BC593" s="310"/>
      <c r="BD593" s="310"/>
      <c r="BE593" s="310"/>
      <c r="BF593" s="310"/>
      <c r="BG593" s="310"/>
      <c r="BH593" s="310"/>
      <c r="BI593" s="310"/>
      <c r="BJ593" s="310"/>
      <c r="BK593" s="310"/>
      <c r="BL593" s="310"/>
      <c r="BM593" s="310"/>
      <c r="BN593" s="310"/>
      <c r="BO593" s="310"/>
    </row>
    <row r="594" spans="20:67" s="10" customFormat="1" x14ac:dyDescent="0.2">
      <c r="T594" s="310"/>
      <c r="U594" s="310"/>
      <c r="V594" s="310"/>
      <c r="W594" s="310"/>
      <c r="X594" s="310"/>
      <c r="Y594" s="310"/>
      <c r="Z594" s="310"/>
      <c r="AA594" s="310"/>
      <c r="AB594" s="310"/>
      <c r="AC594" s="310"/>
      <c r="AD594" s="310"/>
      <c r="AE594" s="310"/>
      <c r="AF594" s="310"/>
      <c r="AG594" s="310"/>
      <c r="AH594" s="310"/>
      <c r="AI594" s="310"/>
      <c r="AJ594" s="310"/>
      <c r="AK594" s="310"/>
      <c r="AL594" s="310"/>
      <c r="AM594" s="310"/>
      <c r="AN594" s="310"/>
      <c r="AO594" s="310"/>
      <c r="AP594" s="310"/>
      <c r="AQ594" s="310"/>
      <c r="AR594" s="310"/>
      <c r="AS594" s="310"/>
      <c r="AT594" s="310"/>
      <c r="AU594" s="310"/>
      <c r="AV594" s="310"/>
      <c r="AW594" s="310"/>
      <c r="AX594" s="310"/>
      <c r="AY594" s="310"/>
      <c r="AZ594" s="310"/>
      <c r="BA594" s="310"/>
      <c r="BB594" s="310"/>
      <c r="BC594" s="310"/>
      <c r="BD594" s="310"/>
      <c r="BE594" s="310"/>
      <c r="BF594" s="310"/>
      <c r="BG594" s="310"/>
      <c r="BH594" s="310"/>
      <c r="BI594" s="310"/>
      <c r="BJ594" s="310"/>
      <c r="BK594" s="310"/>
      <c r="BL594" s="310"/>
      <c r="BM594" s="310"/>
      <c r="BN594" s="310"/>
      <c r="BO594" s="310"/>
    </row>
    <row r="595" spans="20:67" s="10" customFormat="1" x14ac:dyDescent="0.2">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0"/>
      <c r="AR595" s="310"/>
      <c r="AS595" s="310"/>
      <c r="AT595" s="310"/>
      <c r="AU595" s="310"/>
      <c r="AV595" s="310"/>
      <c r="AW595" s="310"/>
      <c r="AX595" s="310"/>
      <c r="AY595" s="310"/>
      <c r="AZ595" s="310"/>
      <c r="BA595" s="310"/>
      <c r="BB595" s="310"/>
      <c r="BC595" s="310"/>
      <c r="BD595" s="310"/>
      <c r="BE595" s="310"/>
      <c r="BF595" s="310"/>
      <c r="BG595" s="310"/>
      <c r="BH595" s="310"/>
      <c r="BI595" s="310"/>
      <c r="BJ595" s="310"/>
      <c r="BK595" s="310"/>
      <c r="BL595" s="310"/>
      <c r="BM595" s="310"/>
      <c r="BN595" s="310"/>
      <c r="BO595" s="310"/>
    </row>
    <row r="596" spans="20:67" s="10" customFormat="1" x14ac:dyDescent="0.2">
      <c r="T596" s="310"/>
      <c r="U596" s="310"/>
      <c r="V596" s="310"/>
      <c r="W596" s="310"/>
      <c r="X596" s="310"/>
      <c r="Y596" s="310"/>
      <c r="Z596" s="310"/>
      <c r="AA596" s="310"/>
      <c r="AB596" s="310"/>
      <c r="AC596" s="310"/>
      <c r="AD596" s="310"/>
      <c r="AE596" s="310"/>
      <c r="AF596" s="310"/>
      <c r="AG596" s="310"/>
      <c r="AH596" s="310"/>
      <c r="AI596" s="310"/>
      <c r="AJ596" s="310"/>
      <c r="AK596" s="310"/>
      <c r="AL596" s="310"/>
      <c r="AM596" s="310"/>
      <c r="AN596" s="310"/>
      <c r="AO596" s="310"/>
      <c r="AP596" s="310"/>
      <c r="AQ596" s="310"/>
      <c r="AR596" s="310"/>
      <c r="AS596" s="310"/>
      <c r="AT596" s="310"/>
      <c r="AU596" s="310"/>
      <c r="AV596" s="310"/>
      <c r="AW596" s="310"/>
      <c r="AX596" s="310"/>
      <c r="AY596" s="310"/>
      <c r="AZ596" s="310"/>
      <c r="BA596" s="310"/>
      <c r="BB596" s="310"/>
      <c r="BC596" s="310"/>
      <c r="BD596" s="310"/>
      <c r="BE596" s="310"/>
      <c r="BF596" s="310"/>
      <c r="BG596" s="310"/>
      <c r="BH596" s="310"/>
      <c r="BI596" s="310"/>
      <c r="BJ596" s="310"/>
      <c r="BK596" s="310"/>
      <c r="BL596" s="310"/>
      <c r="BM596" s="310"/>
      <c r="BN596" s="310"/>
      <c r="BO596" s="310"/>
    </row>
    <row r="597" spans="20:67" s="10" customFormat="1" x14ac:dyDescent="0.2">
      <c r="T597" s="310"/>
      <c r="U597" s="310"/>
      <c r="V597" s="310"/>
      <c r="W597" s="310"/>
      <c r="X597" s="310"/>
      <c r="Y597" s="310"/>
      <c r="Z597" s="310"/>
      <c r="AA597" s="310"/>
      <c r="AB597" s="310"/>
      <c r="AC597" s="310"/>
      <c r="AD597" s="310"/>
      <c r="AE597" s="310"/>
      <c r="AF597" s="310"/>
      <c r="AG597" s="310"/>
      <c r="AH597" s="310"/>
      <c r="AI597" s="310"/>
      <c r="AJ597" s="310"/>
      <c r="AK597" s="310"/>
      <c r="AL597" s="310"/>
      <c r="AM597" s="310"/>
      <c r="AN597" s="310"/>
      <c r="AO597" s="310"/>
      <c r="AP597" s="310"/>
      <c r="AQ597" s="310"/>
      <c r="AR597" s="310"/>
      <c r="AS597" s="310"/>
      <c r="AT597" s="310"/>
      <c r="AU597" s="310"/>
      <c r="AV597" s="310"/>
      <c r="AW597" s="310"/>
      <c r="AX597" s="310"/>
      <c r="AY597" s="310"/>
      <c r="AZ597" s="310"/>
      <c r="BA597" s="310"/>
      <c r="BB597" s="310"/>
      <c r="BC597" s="310"/>
      <c r="BD597" s="310"/>
      <c r="BE597" s="310"/>
      <c r="BF597" s="310"/>
      <c r="BG597" s="310"/>
      <c r="BH597" s="310"/>
      <c r="BI597" s="310"/>
      <c r="BJ597" s="310"/>
      <c r="BK597" s="310"/>
      <c r="BL597" s="310"/>
      <c r="BM597" s="310"/>
      <c r="BN597" s="310"/>
      <c r="BO597" s="310"/>
    </row>
    <row r="598" spans="20:67" s="10" customFormat="1" x14ac:dyDescent="0.2">
      <c r="T598" s="310"/>
      <c r="U598" s="310"/>
      <c r="V598" s="310"/>
      <c r="W598" s="310"/>
      <c r="X598" s="310"/>
      <c r="Y598" s="310"/>
      <c r="Z598" s="310"/>
      <c r="AA598" s="310"/>
      <c r="AB598" s="310"/>
      <c r="AC598" s="310"/>
      <c r="AD598" s="310"/>
      <c r="AE598" s="310"/>
      <c r="AF598" s="310"/>
      <c r="AG598" s="310"/>
      <c r="AH598" s="310"/>
      <c r="AI598" s="310"/>
      <c r="AJ598" s="310"/>
      <c r="AK598" s="310"/>
      <c r="AL598" s="310"/>
      <c r="AM598" s="310"/>
      <c r="AN598" s="310"/>
      <c r="AO598" s="310"/>
      <c r="AP598" s="310"/>
      <c r="AQ598" s="310"/>
      <c r="AR598" s="310"/>
      <c r="AS598" s="310"/>
      <c r="AT598" s="310"/>
      <c r="AU598" s="310"/>
      <c r="AV598" s="310"/>
      <c r="AW598" s="310"/>
      <c r="AX598" s="310"/>
      <c r="AY598" s="310"/>
      <c r="AZ598" s="310"/>
      <c r="BA598" s="310"/>
      <c r="BB598" s="310"/>
      <c r="BC598" s="310"/>
      <c r="BD598" s="310"/>
      <c r="BE598" s="310"/>
      <c r="BF598" s="310"/>
      <c r="BG598" s="310"/>
      <c r="BH598" s="310"/>
      <c r="BI598" s="310"/>
      <c r="BJ598" s="310"/>
      <c r="BK598" s="310"/>
      <c r="BL598" s="310"/>
      <c r="BM598" s="310"/>
      <c r="BN598" s="310"/>
      <c r="BO598" s="310"/>
    </row>
    <row r="599" spans="20:67" s="10" customFormat="1" x14ac:dyDescent="0.2">
      <c r="T599" s="310"/>
      <c r="U599" s="310"/>
      <c r="V599" s="310"/>
      <c r="W599" s="310"/>
      <c r="X599" s="310"/>
      <c r="Y599" s="310"/>
      <c r="Z599" s="310"/>
      <c r="AA599" s="310"/>
      <c r="AB599" s="310"/>
      <c r="AC599" s="310"/>
      <c r="AD599" s="310"/>
      <c r="AE599" s="310"/>
      <c r="AF599" s="310"/>
      <c r="AG599" s="310"/>
      <c r="AH599" s="310"/>
      <c r="AI599" s="310"/>
      <c r="AJ599" s="310"/>
      <c r="AK599" s="310"/>
      <c r="AL599" s="310"/>
      <c r="AM599" s="310"/>
      <c r="AN599" s="310"/>
      <c r="AO599" s="310"/>
      <c r="AP599" s="310"/>
      <c r="AQ599" s="310"/>
      <c r="AR599" s="310"/>
      <c r="AS599" s="310"/>
      <c r="AT599" s="310"/>
      <c r="AU599" s="310"/>
      <c r="AV599" s="310"/>
      <c r="AW599" s="310"/>
      <c r="AX599" s="310"/>
      <c r="AY599" s="310"/>
      <c r="AZ599" s="310"/>
      <c r="BA599" s="310"/>
      <c r="BB599" s="310"/>
      <c r="BC599" s="310"/>
      <c r="BD599" s="310"/>
      <c r="BE599" s="310"/>
      <c r="BF599" s="310"/>
      <c r="BG599" s="310"/>
      <c r="BH599" s="310"/>
      <c r="BI599" s="310"/>
      <c r="BJ599" s="310"/>
      <c r="BK599" s="310"/>
      <c r="BL599" s="310"/>
      <c r="BM599" s="310"/>
      <c r="BN599" s="310"/>
      <c r="BO599" s="310"/>
    </row>
    <row r="600" spans="20:67" s="10" customFormat="1" x14ac:dyDescent="0.2">
      <c r="T600" s="310"/>
      <c r="U600" s="310"/>
      <c r="V600" s="310"/>
      <c r="W600" s="310"/>
      <c r="X600" s="310"/>
      <c r="Y600" s="310"/>
      <c r="Z600" s="310"/>
      <c r="AA600" s="310"/>
      <c r="AB600" s="310"/>
      <c r="AC600" s="310"/>
      <c r="AD600" s="310"/>
      <c r="AE600" s="310"/>
      <c r="AF600" s="310"/>
      <c r="AG600" s="310"/>
      <c r="AH600" s="310"/>
      <c r="AI600" s="310"/>
      <c r="AJ600" s="310"/>
      <c r="AK600" s="310"/>
      <c r="AL600" s="310"/>
      <c r="AM600" s="310"/>
      <c r="AN600" s="310"/>
      <c r="AO600" s="310"/>
      <c r="AP600" s="310"/>
      <c r="AQ600" s="310"/>
      <c r="AR600" s="310"/>
      <c r="AS600" s="310"/>
      <c r="AT600" s="310"/>
      <c r="AU600" s="310"/>
      <c r="AV600" s="310"/>
      <c r="AW600" s="310"/>
      <c r="AX600" s="310"/>
      <c r="AY600" s="310"/>
      <c r="AZ600" s="310"/>
      <c r="BA600" s="310"/>
      <c r="BB600" s="310"/>
      <c r="BC600" s="310"/>
      <c r="BD600" s="310"/>
      <c r="BE600" s="310"/>
      <c r="BF600" s="310"/>
      <c r="BG600" s="310"/>
      <c r="BH600" s="310"/>
      <c r="BI600" s="310"/>
      <c r="BJ600" s="310"/>
      <c r="BK600" s="310"/>
      <c r="BL600" s="310"/>
      <c r="BM600" s="310"/>
      <c r="BN600" s="310"/>
      <c r="BO600" s="310"/>
    </row>
    <row r="601" spans="20:67" s="10" customFormat="1" x14ac:dyDescent="0.2">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0"/>
      <c r="AR601" s="310"/>
      <c r="AS601" s="310"/>
      <c r="AT601" s="310"/>
      <c r="AU601" s="310"/>
      <c r="AV601" s="310"/>
      <c r="AW601" s="310"/>
      <c r="AX601" s="310"/>
      <c r="AY601" s="310"/>
      <c r="AZ601" s="310"/>
      <c r="BA601" s="310"/>
      <c r="BB601" s="310"/>
      <c r="BC601" s="310"/>
      <c r="BD601" s="310"/>
      <c r="BE601" s="310"/>
      <c r="BF601" s="310"/>
      <c r="BG601" s="310"/>
      <c r="BH601" s="310"/>
      <c r="BI601" s="310"/>
      <c r="BJ601" s="310"/>
      <c r="BK601" s="310"/>
      <c r="BL601" s="310"/>
      <c r="BM601" s="310"/>
      <c r="BN601" s="310"/>
      <c r="BO601" s="310"/>
    </row>
    <row r="602" spans="20:67" s="10" customFormat="1" x14ac:dyDescent="0.2">
      <c r="T602" s="310"/>
      <c r="U602" s="310"/>
      <c r="V602" s="310"/>
      <c r="W602" s="310"/>
      <c r="X602" s="310"/>
      <c r="Y602" s="310"/>
      <c r="Z602" s="310"/>
      <c r="AA602" s="310"/>
      <c r="AB602" s="310"/>
      <c r="AC602" s="310"/>
      <c r="AD602" s="310"/>
      <c r="AE602" s="310"/>
      <c r="AF602" s="310"/>
      <c r="AG602" s="310"/>
      <c r="AH602" s="310"/>
      <c r="AI602" s="310"/>
      <c r="AJ602" s="310"/>
      <c r="AK602" s="310"/>
      <c r="AL602" s="310"/>
      <c r="AM602" s="310"/>
      <c r="AN602" s="310"/>
      <c r="AO602" s="310"/>
      <c r="AP602" s="310"/>
      <c r="AQ602" s="310"/>
      <c r="AR602" s="310"/>
      <c r="AS602" s="310"/>
      <c r="AT602" s="310"/>
      <c r="AU602" s="310"/>
      <c r="AV602" s="310"/>
      <c r="AW602" s="310"/>
      <c r="AX602" s="310"/>
      <c r="AY602" s="310"/>
      <c r="AZ602" s="310"/>
      <c r="BA602" s="310"/>
      <c r="BB602" s="310"/>
      <c r="BC602" s="310"/>
      <c r="BD602" s="310"/>
      <c r="BE602" s="310"/>
      <c r="BF602" s="310"/>
      <c r="BG602" s="310"/>
      <c r="BH602" s="310"/>
      <c r="BI602" s="310"/>
      <c r="BJ602" s="310"/>
      <c r="BK602" s="310"/>
      <c r="BL602" s="310"/>
      <c r="BM602" s="310"/>
      <c r="BN602" s="310"/>
      <c r="BO602" s="310"/>
    </row>
    <row r="603" spans="20:67" s="10" customFormat="1" x14ac:dyDescent="0.2">
      <c r="T603" s="310"/>
      <c r="U603" s="310"/>
      <c r="V603" s="310"/>
      <c r="W603" s="310"/>
      <c r="X603" s="310"/>
      <c r="Y603" s="310"/>
      <c r="Z603" s="310"/>
      <c r="AA603" s="310"/>
      <c r="AB603" s="310"/>
      <c r="AC603" s="310"/>
      <c r="AD603" s="310"/>
      <c r="AE603" s="310"/>
      <c r="AF603" s="310"/>
      <c r="AG603" s="310"/>
      <c r="AH603" s="310"/>
      <c r="AI603" s="310"/>
      <c r="AJ603" s="310"/>
      <c r="AK603" s="310"/>
      <c r="AL603" s="310"/>
      <c r="AM603" s="310"/>
      <c r="AN603" s="310"/>
      <c r="AO603" s="310"/>
      <c r="AP603" s="310"/>
      <c r="AQ603" s="310"/>
      <c r="AR603" s="310"/>
      <c r="AS603" s="310"/>
      <c r="AT603" s="310"/>
      <c r="AU603" s="310"/>
      <c r="AV603" s="310"/>
      <c r="AW603" s="310"/>
      <c r="AX603" s="310"/>
      <c r="AY603" s="310"/>
      <c r="AZ603" s="310"/>
      <c r="BA603" s="310"/>
      <c r="BB603" s="310"/>
      <c r="BC603" s="310"/>
      <c r="BD603" s="310"/>
      <c r="BE603" s="310"/>
      <c r="BF603" s="310"/>
      <c r="BG603" s="310"/>
      <c r="BH603" s="310"/>
      <c r="BI603" s="310"/>
      <c r="BJ603" s="310"/>
      <c r="BK603" s="310"/>
      <c r="BL603" s="310"/>
      <c r="BM603" s="310"/>
      <c r="BN603" s="310"/>
      <c r="BO603" s="310"/>
    </row>
    <row r="604" spans="20:67" s="10" customFormat="1" x14ac:dyDescent="0.2">
      <c r="T604" s="310"/>
      <c r="U604" s="310"/>
      <c r="V604" s="310"/>
      <c r="W604" s="310"/>
      <c r="X604" s="310"/>
      <c r="Y604" s="310"/>
      <c r="Z604" s="310"/>
      <c r="AA604" s="310"/>
      <c r="AB604" s="310"/>
      <c r="AC604" s="310"/>
      <c r="AD604" s="310"/>
      <c r="AE604" s="310"/>
      <c r="AF604" s="310"/>
      <c r="AG604" s="310"/>
      <c r="AH604" s="310"/>
      <c r="AI604" s="310"/>
      <c r="AJ604" s="310"/>
      <c r="AK604" s="310"/>
      <c r="AL604" s="310"/>
      <c r="AM604" s="310"/>
      <c r="AN604" s="310"/>
      <c r="AO604" s="310"/>
      <c r="AP604" s="310"/>
      <c r="AQ604" s="310"/>
      <c r="AR604" s="310"/>
      <c r="AS604" s="310"/>
      <c r="AT604" s="310"/>
      <c r="AU604" s="310"/>
      <c r="AV604" s="310"/>
      <c r="AW604" s="310"/>
      <c r="AX604" s="310"/>
      <c r="AY604" s="310"/>
      <c r="AZ604" s="310"/>
      <c r="BA604" s="310"/>
      <c r="BB604" s="310"/>
      <c r="BC604" s="310"/>
      <c r="BD604" s="310"/>
      <c r="BE604" s="310"/>
      <c r="BF604" s="310"/>
      <c r="BG604" s="310"/>
      <c r="BH604" s="310"/>
      <c r="BI604" s="310"/>
      <c r="BJ604" s="310"/>
      <c r="BK604" s="310"/>
      <c r="BL604" s="310"/>
      <c r="BM604" s="310"/>
      <c r="BN604" s="310"/>
      <c r="BO604" s="310"/>
    </row>
    <row r="605" spans="20:67" s="10" customFormat="1" x14ac:dyDescent="0.2">
      <c r="T605" s="310"/>
      <c r="U605" s="310"/>
      <c r="V605" s="310"/>
      <c r="W605" s="310"/>
      <c r="X605" s="310"/>
      <c r="Y605" s="310"/>
      <c r="Z605" s="310"/>
      <c r="AA605" s="310"/>
      <c r="AB605" s="310"/>
      <c r="AC605" s="310"/>
      <c r="AD605" s="310"/>
      <c r="AE605" s="310"/>
      <c r="AF605" s="310"/>
      <c r="AG605" s="310"/>
      <c r="AH605" s="310"/>
      <c r="AI605" s="310"/>
      <c r="AJ605" s="310"/>
      <c r="AK605" s="310"/>
      <c r="AL605" s="310"/>
      <c r="AM605" s="310"/>
      <c r="AN605" s="310"/>
      <c r="AO605" s="310"/>
      <c r="AP605" s="310"/>
      <c r="AQ605" s="310"/>
      <c r="AR605" s="310"/>
      <c r="AS605" s="310"/>
      <c r="AT605" s="310"/>
      <c r="AU605" s="310"/>
      <c r="AV605" s="310"/>
      <c r="AW605" s="310"/>
      <c r="AX605" s="310"/>
      <c r="AY605" s="310"/>
      <c r="AZ605" s="310"/>
      <c r="BA605" s="310"/>
      <c r="BB605" s="310"/>
      <c r="BC605" s="310"/>
      <c r="BD605" s="310"/>
      <c r="BE605" s="310"/>
      <c r="BF605" s="310"/>
      <c r="BG605" s="310"/>
      <c r="BH605" s="310"/>
      <c r="BI605" s="310"/>
      <c r="BJ605" s="310"/>
      <c r="BK605" s="310"/>
      <c r="BL605" s="310"/>
      <c r="BM605" s="310"/>
      <c r="BN605" s="310"/>
      <c r="BO605" s="310"/>
    </row>
    <row r="606" spans="20:67" s="10" customFormat="1" x14ac:dyDescent="0.2">
      <c r="T606" s="310"/>
      <c r="U606" s="310"/>
      <c r="V606" s="310"/>
      <c r="W606" s="310"/>
      <c r="X606" s="310"/>
      <c r="Y606" s="310"/>
      <c r="Z606" s="310"/>
      <c r="AA606" s="310"/>
      <c r="AB606" s="310"/>
      <c r="AC606" s="310"/>
      <c r="AD606" s="310"/>
      <c r="AE606" s="310"/>
      <c r="AF606" s="310"/>
      <c r="AG606" s="310"/>
      <c r="AH606" s="310"/>
      <c r="AI606" s="310"/>
      <c r="AJ606" s="310"/>
      <c r="AK606" s="310"/>
      <c r="AL606" s="310"/>
      <c r="AM606" s="310"/>
      <c r="AN606" s="310"/>
      <c r="AO606" s="310"/>
      <c r="AP606" s="310"/>
      <c r="AQ606" s="310"/>
      <c r="AR606" s="310"/>
      <c r="AS606" s="310"/>
      <c r="AT606" s="310"/>
      <c r="AU606" s="310"/>
      <c r="AV606" s="310"/>
      <c r="AW606" s="310"/>
      <c r="AX606" s="310"/>
      <c r="AY606" s="310"/>
      <c r="AZ606" s="310"/>
      <c r="BA606" s="310"/>
      <c r="BB606" s="310"/>
      <c r="BC606" s="310"/>
      <c r="BD606" s="310"/>
      <c r="BE606" s="310"/>
      <c r="BF606" s="310"/>
      <c r="BG606" s="310"/>
      <c r="BH606" s="310"/>
      <c r="BI606" s="310"/>
      <c r="BJ606" s="310"/>
      <c r="BK606" s="310"/>
      <c r="BL606" s="310"/>
      <c r="BM606" s="310"/>
      <c r="BN606" s="310"/>
      <c r="BO606" s="310"/>
    </row>
    <row r="607" spans="20:67" s="10" customFormat="1" x14ac:dyDescent="0.2">
      <c r="T607" s="310"/>
      <c r="U607" s="310"/>
      <c r="V607" s="310"/>
      <c r="W607" s="310"/>
      <c r="X607" s="310"/>
      <c r="Y607" s="310"/>
      <c r="Z607" s="310"/>
      <c r="AA607" s="310"/>
      <c r="AB607" s="310"/>
      <c r="AC607" s="310"/>
      <c r="AD607" s="310"/>
      <c r="AE607" s="310"/>
      <c r="AF607" s="310"/>
      <c r="AG607" s="310"/>
      <c r="AH607" s="310"/>
      <c r="AI607" s="310"/>
      <c r="AJ607" s="310"/>
      <c r="AK607" s="310"/>
      <c r="AL607" s="310"/>
      <c r="AM607" s="310"/>
      <c r="AN607" s="310"/>
      <c r="AO607" s="310"/>
      <c r="AP607" s="310"/>
      <c r="AQ607" s="310"/>
      <c r="AR607" s="310"/>
      <c r="AS607" s="310"/>
      <c r="AT607" s="310"/>
      <c r="AU607" s="310"/>
      <c r="AV607" s="310"/>
      <c r="AW607" s="310"/>
      <c r="AX607" s="310"/>
      <c r="AY607" s="310"/>
      <c r="AZ607" s="310"/>
      <c r="BA607" s="310"/>
      <c r="BB607" s="310"/>
      <c r="BC607" s="310"/>
      <c r="BD607" s="310"/>
      <c r="BE607" s="310"/>
      <c r="BF607" s="310"/>
      <c r="BG607" s="310"/>
      <c r="BH607" s="310"/>
      <c r="BI607" s="310"/>
      <c r="BJ607" s="310"/>
      <c r="BK607" s="310"/>
      <c r="BL607" s="310"/>
      <c r="BM607" s="310"/>
      <c r="BN607" s="310"/>
      <c r="BO607" s="310"/>
    </row>
    <row r="608" spans="20:67" s="10" customFormat="1" x14ac:dyDescent="0.2">
      <c r="T608" s="310"/>
      <c r="U608" s="310"/>
      <c r="V608" s="310"/>
      <c r="W608" s="310"/>
      <c r="X608" s="310"/>
      <c r="Y608" s="310"/>
      <c r="Z608" s="310"/>
      <c r="AA608" s="310"/>
      <c r="AB608" s="310"/>
      <c r="AC608" s="310"/>
      <c r="AD608" s="310"/>
      <c r="AE608" s="310"/>
      <c r="AF608" s="310"/>
      <c r="AG608" s="310"/>
      <c r="AH608" s="310"/>
      <c r="AI608" s="310"/>
      <c r="AJ608" s="310"/>
      <c r="AK608" s="310"/>
      <c r="AL608" s="310"/>
      <c r="AM608" s="310"/>
      <c r="AN608" s="310"/>
      <c r="AO608" s="310"/>
      <c r="AP608" s="310"/>
      <c r="AQ608" s="310"/>
      <c r="AR608" s="310"/>
      <c r="AS608" s="310"/>
      <c r="AT608" s="310"/>
      <c r="AU608" s="310"/>
      <c r="AV608" s="310"/>
      <c r="AW608" s="310"/>
      <c r="AX608" s="310"/>
      <c r="AY608" s="310"/>
      <c r="AZ608" s="310"/>
      <c r="BA608" s="310"/>
      <c r="BB608" s="310"/>
      <c r="BC608" s="310"/>
      <c r="BD608" s="310"/>
      <c r="BE608" s="310"/>
      <c r="BF608" s="310"/>
      <c r="BG608" s="310"/>
      <c r="BH608" s="310"/>
      <c r="BI608" s="310"/>
      <c r="BJ608" s="310"/>
      <c r="BK608" s="310"/>
      <c r="BL608" s="310"/>
      <c r="BM608" s="310"/>
      <c r="BN608" s="310"/>
      <c r="BO608" s="310"/>
    </row>
    <row r="609" spans="20:67" s="10" customFormat="1" x14ac:dyDescent="0.2">
      <c r="T609" s="310"/>
      <c r="U609" s="310"/>
      <c r="V609" s="310"/>
      <c r="W609" s="310"/>
      <c r="X609" s="310"/>
      <c r="Y609" s="310"/>
      <c r="Z609" s="310"/>
      <c r="AA609" s="310"/>
      <c r="AB609" s="310"/>
      <c r="AC609" s="310"/>
      <c r="AD609" s="310"/>
      <c r="AE609" s="310"/>
      <c r="AF609" s="310"/>
      <c r="AG609" s="310"/>
      <c r="AH609" s="310"/>
      <c r="AI609" s="310"/>
      <c r="AJ609" s="310"/>
      <c r="AK609" s="310"/>
      <c r="AL609" s="310"/>
      <c r="AM609" s="310"/>
      <c r="AN609" s="310"/>
      <c r="AO609" s="310"/>
      <c r="AP609" s="310"/>
      <c r="AQ609" s="310"/>
      <c r="AR609" s="310"/>
      <c r="AS609" s="310"/>
      <c r="AT609" s="310"/>
      <c r="AU609" s="310"/>
      <c r="AV609" s="310"/>
      <c r="AW609" s="310"/>
      <c r="AX609" s="310"/>
      <c r="AY609" s="310"/>
      <c r="AZ609" s="310"/>
      <c r="BA609" s="310"/>
      <c r="BB609" s="310"/>
      <c r="BC609" s="310"/>
      <c r="BD609" s="310"/>
      <c r="BE609" s="310"/>
      <c r="BF609" s="310"/>
      <c r="BG609" s="310"/>
      <c r="BH609" s="310"/>
      <c r="BI609" s="310"/>
      <c r="BJ609" s="310"/>
      <c r="BK609" s="310"/>
      <c r="BL609" s="310"/>
      <c r="BM609" s="310"/>
      <c r="BN609" s="310"/>
      <c r="BO609" s="310"/>
    </row>
    <row r="610" spans="20:67" s="10" customFormat="1" x14ac:dyDescent="0.2">
      <c r="T610" s="310"/>
      <c r="U610" s="310"/>
      <c r="V610" s="310"/>
      <c r="W610" s="310"/>
      <c r="X610" s="310"/>
      <c r="Y610" s="310"/>
      <c r="Z610" s="310"/>
      <c r="AA610" s="310"/>
      <c r="AB610" s="310"/>
      <c r="AC610" s="310"/>
      <c r="AD610" s="310"/>
      <c r="AE610" s="310"/>
      <c r="AF610" s="310"/>
      <c r="AG610" s="310"/>
      <c r="AH610" s="310"/>
      <c r="AI610" s="310"/>
      <c r="AJ610" s="310"/>
      <c r="AK610" s="310"/>
      <c r="AL610" s="310"/>
      <c r="AM610" s="310"/>
      <c r="AN610" s="310"/>
      <c r="AO610" s="310"/>
      <c r="AP610" s="310"/>
      <c r="AQ610" s="310"/>
      <c r="AR610" s="310"/>
      <c r="AS610" s="310"/>
      <c r="AT610" s="310"/>
      <c r="AU610" s="310"/>
      <c r="AV610" s="310"/>
      <c r="AW610" s="310"/>
      <c r="AX610" s="310"/>
      <c r="AY610" s="310"/>
      <c r="AZ610" s="310"/>
      <c r="BA610" s="310"/>
      <c r="BB610" s="310"/>
      <c r="BC610" s="310"/>
      <c r="BD610" s="310"/>
      <c r="BE610" s="310"/>
      <c r="BF610" s="310"/>
      <c r="BG610" s="310"/>
      <c r="BH610" s="310"/>
      <c r="BI610" s="310"/>
      <c r="BJ610" s="310"/>
      <c r="BK610" s="310"/>
      <c r="BL610" s="310"/>
      <c r="BM610" s="310"/>
      <c r="BN610" s="310"/>
      <c r="BO610" s="310"/>
    </row>
    <row r="611" spans="20:67" s="10" customFormat="1" x14ac:dyDescent="0.2">
      <c r="T611" s="310"/>
      <c r="U611" s="310"/>
      <c r="V611" s="310"/>
      <c r="W611" s="310"/>
      <c r="X611" s="310"/>
      <c r="Y611" s="310"/>
      <c r="Z611" s="310"/>
      <c r="AA611" s="310"/>
      <c r="AB611" s="310"/>
      <c r="AC611" s="310"/>
      <c r="AD611" s="310"/>
      <c r="AE611" s="310"/>
      <c r="AF611" s="310"/>
      <c r="AG611" s="310"/>
      <c r="AH611" s="310"/>
      <c r="AI611" s="310"/>
      <c r="AJ611" s="310"/>
      <c r="AK611" s="310"/>
      <c r="AL611" s="310"/>
      <c r="AM611" s="310"/>
      <c r="AN611" s="310"/>
      <c r="AO611" s="310"/>
      <c r="AP611" s="310"/>
      <c r="AQ611" s="310"/>
      <c r="AR611" s="310"/>
      <c r="AS611" s="310"/>
      <c r="AT611" s="310"/>
      <c r="AU611" s="310"/>
      <c r="AV611" s="310"/>
      <c r="AW611" s="310"/>
      <c r="AX611" s="310"/>
      <c r="AY611" s="310"/>
      <c r="AZ611" s="310"/>
      <c r="BA611" s="310"/>
      <c r="BB611" s="310"/>
      <c r="BC611" s="310"/>
      <c r="BD611" s="310"/>
      <c r="BE611" s="310"/>
      <c r="BF611" s="310"/>
      <c r="BG611" s="310"/>
      <c r="BH611" s="310"/>
      <c r="BI611" s="310"/>
      <c r="BJ611" s="310"/>
      <c r="BK611" s="310"/>
      <c r="BL611" s="310"/>
      <c r="BM611" s="310"/>
      <c r="BN611" s="310"/>
      <c r="BO611" s="310"/>
    </row>
    <row r="612" spans="20:67" s="10" customFormat="1" x14ac:dyDescent="0.2">
      <c r="T612" s="310"/>
      <c r="U612" s="310"/>
      <c r="V612" s="310"/>
      <c r="W612" s="310"/>
      <c r="X612" s="310"/>
      <c r="Y612" s="310"/>
      <c r="Z612" s="310"/>
      <c r="AA612" s="310"/>
      <c r="AB612" s="310"/>
      <c r="AC612" s="310"/>
      <c r="AD612" s="310"/>
      <c r="AE612" s="310"/>
      <c r="AF612" s="310"/>
      <c r="AG612" s="310"/>
      <c r="AH612" s="310"/>
      <c r="AI612" s="310"/>
      <c r="AJ612" s="310"/>
      <c r="AK612" s="310"/>
      <c r="AL612" s="310"/>
      <c r="AM612" s="310"/>
      <c r="AN612" s="310"/>
      <c r="AO612" s="310"/>
      <c r="AP612" s="310"/>
      <c r="AQ612" s="310"/>
      <c r="AR612" s="310"/>
      <c r="AS612" s="310"/>
      <c r="AT612" s="310"/>
      <c r="AU612" s="310"/>
      <c r="AV612" s="310"/>
      <c r="AW612" s="310"/>
      <c r="AX612" s="310"/>
      <c r="AY612" s="310"/>
      <c r="AZ612" s="310"/>
      <c r="BA612" s="310"/>
      <c r="BB612" s="310"/>
      <c r="BC612" s="310"/>
      <c r="BD612" s="310"/>
      <c r="BE612" s="310"/>
      <c r="BF612" s="310"/>
      <c r="BG612" s="310"/>
      <c r="BH612" s="310"/>
      <c r="BI612" s="310"/>
      <c r="BJ612" s="310"/>
      <c r="BK612" s="310"/>
      <c r="BL612" s="310"/>
      <c r="BM612" s="310"/>
      <c r="BN612" s="310"/>
      <c r="BO612" s="310"/>
    </row>
    <row r="613" spans="20:67" s="10" customFormat="1" x14ac:dyDescent="0.2">
      <c r="T613" s="310"/>
      <c r="U613" s="310"/>
      <c r="V613" s="310"/>
      <c r="W613" s="310"/>
      <c r="X613" s="310"/>
      <c r="Y613" s="310"/>
      <c r="Z613" s="310"/>
      <c r="AA613" s="310"/>
      <c r="AB613" s="310"/>
      <c r="AC613" s="310"/>
      <c r="AD613" s="310"/>
      <c r="AE613" s="310"/>
      <c r="AF613" s="310"/>
      <c r="AG613" s="310"/>
      <c r="AH613" s="310"/>
      <c r="AI613" s="310"/>
      <c r="AJ613" s="310"/>
      <c r="AK613" s="310"/>
      <c r="AL613" s="310"/>
      <c r="AM613" s="310"/>
      <c r="AN613" s="310"/>
      <c r="AO613" s="310"/>
      <c r="AP613" s="310"/>
      <c r="AQ613" s="310"/>
      <c r="AR613" s="310"/>
      <c r="AS613" s="310"/>
      <c r="AT613" s="310"/>
      <c r="AU613" s="310"/>
      <c r="AV613" s="310"/>
      <c r="AW613" s="310"/>
      <c r="AX613" s="310"/>
      <c r="AY613" s="310"/>
      <c r="AZ613" s="310"/>
      <c r="BA613" s="310"/>
      <c r="BB613" s="310"/>
      <c r="BC613" s="310"/>
      <c r="BD613" s="310"/>
      <c r="BE613" s="310"/>
      <c r="BF613" s="310"/>
      <c r="BG613" s="310"/>
      <c r="BH613" s="310"/>
      <c r="BI613" s="310"/>
      <c r="BJ613" s="310"/>
      <c r="BK613" s="310"/>
      <c r="BL613" s="310"/>
      <c r="BM613" s="310"/>
      <c r="BN613" s="310"/>
      <c r="BO613" s="310"/>
    </row>
    <row r="614" spans="20:67" s="10" customFormat="1" x14ac:dyDescent="0.2">
      <c r="T614" s="310"/>
      <c r="U614" s="310"/>
      <c r="V614" s="310"/>
      <c r="W614" s="310"/>
      <c r="X614" s="310"/>
      <c r="Y614" s="310"/>
      <c r="Z614" s="310"/>
      <c r="AA614" s="310"/>
      <c r="AB614" s="310"/>
      <c r="AC614" s="310"/>
      <c r="AD614" s="310"/>
      <c r="AE614" s="310"/>
      <c r="AF614" s="310"/>
      <c r="AG614" s="310"/>
      <c r="AH614" s="310"/>
      <c r="AI614" s="310"/>
      <c r="AJ614" s="310"/>
      <c r="AK614" s="310"/>
      <c r="AL614" s="310"/>
      <c r="AM614" s="310"/>
      <c r="AN614" s="310"/>
      <c r="AO614" s="310"/>
      <c r="AP614" s="310"/>
      <c r="AQ614" s="310"/>
      <c r="AR614" s="310"/>
      <c r="AS614" s="310"/>
      <c r="AT614" s="310"/>
      <c r="AU614" s="310"/>
      <c r="AV614" s="310"/>
      <c r="AW614" s="310"/>
      <c r="AX614" s="310"/>
      <c r="AY614" s="310"/>
      <c r="AZ614" s="310"/>
      <c r="BA614" s="310"/>
      <c r="BB614" s="310"/>
      <c r="BC614" s="310"/>
      <c r="BD614" s="310"/>
      <c r="BE614" s="310"/>
      <c r="BF614" s="310"/>
      <c r="BG614" s="310"/>
      <c r="BH614" s="310"/>
      <c r="BI614" s="310"/>
      <c r="BJ614" s="310"/>
      <c r="BK614" s="310"/>
      <c r="BL614" s="310"/>
      <c r="BM614" s="310"/>
      <c r="BN614" s="310"/>
      <c r="BO614" s="310"/>
    </row>
    <row r="615" spans="20:67" s="10" customFormat="1" x14ac:dyDescent="0.2">
      <c r="T615" s="310"/>
      <c r="U615" s="310"/>
      <c r="V615" s="310"/>
      <c r="W615" s="310"/>
      <c r="X615" s="310"/>
      <c r="Y615" s="310"/>
      <c r="Z615" s="310"/>
      <c r="AA615" s="310"/>
      <c r="AB615" s="310"/>
      <c r="AC615" s="310"/>
      <c r="AD615" s="310"/>
      <c r="AE615" s="310"/>
      <c r="AF615" s="310"/>
      <c r="AG615" s="310"/>
      <c r="AH615" s="310"/>
      <c r="AI615" s="310"/>
      <c r="AJ615" s="310"/>
      <c r="AK615" s="310"/>
      <c r="AL615" s="310"/>
      <c r="AM615" s="310"/>
      <c r="AN615" s="310"/>
      <c r="AO615" s="310"/>
      <c r="AP615" s="310"/>
      <c r="AQ615" s="310"/>
      <c r="AR615" s="310"/>
      <c r="AS615" s="310"/>
      <c r="AT615" s="310"/>
      <c r="AU615" s="310"/>
      <c r="AV615" s="310"/>
      <c r="AW615" s="310"/>
      <c r="AX615" s="310"/>
      <c r="AY615" s="310"/>
      <c r="AZ615" s="310"/>
      <c r="BA615" s="310"/>
      <c r="BB615" s="310"/>
      <c r="BC615" s="310"/>
      <c r="BD615" s="310"/>
      <c r="BE615" s="310"/>
      <c r="BF615" s="310"/>
      <c r="BG615" s="310"/>
      <c r="BH615" s="310"/>
      <c r="BI615" s="310"/>
      <c r="BJ615" s="310"/>
      <c r="BK615" s="310"/>
      <c r="BL615" s="310"/>
      <c r="BM615" s="310"/>
      <c r="BN615" s="310"/>
      <c r="BO615" s="310"/>
    </row>
    <row r="616" spans="20:67" s="10" customFormat="1" x14ac:dyDescent="0.2">
      <c r="T616" s="310"/>
      <c r="U616" s="310"/>
      <c r="V616" s="310"/>
      <c r="W616" s="310"/>
      <c r="X616" s="310"/>
      <c r="Y616" s="310"/>
      <c r="Z616" s="310"/>
      <c r="AA616" s="310"/>
      <c r="AB616" s="310"/>
      <c r="AC616" s="310"/>
      <c r="AD616" s="310"/>
      <c r="AE616" s="310"/>
      <c r="AF616" s="310"/>
      <c r="AG616" s="310"/>
      <c r="AH616" s="310"/>
      <c r="AI616" s="310"/>
      <c r="AJ616" s="310"/>
      <c r="AK616" s="310"/>
      <c r="AL616" s="310"/>
      <c r="AM616" s="310"/>
      <c r="AN616" s="310"/>
      <c r="AO616" s="310"/>
      <c r="AP616" s="310"/>
      <c r="AQ616" s="310"/>
      <c r="AR616" s="310"/>
      <c r="AS616" s="310"/>
      <c r="AT616" s="310"/>
      <c r="AU616" s="310"/>
      <c r="AV616" s="310"/>
      <c r="AW616" s="310"/>
      <c r="AX616" s="310"/>
      <c r="AY616" s="310"/>
      <c r="AZ616" s="310"/>
      <c r="BA616" s="310"/>
      <c r="BB616" s="310"/>
      <c r="BC616" s="310"/>
      <c r="BD616" s="310"/>
      <c r="BE616" s="310"/>
      <c r="BF616" s="310"/>
      <c r="BG616" s="310"/>
      <c r="BH616" s="310"/>
      <c r="BI616" s="310"/>
      <c r="BJ616" s="310"/>
      <c r="BK616" s="310"/>
      <c r="BL616" s="310"/>
      <c r="BM616" s="310"/>
      <c r="BN616" s="310"/>
      <c r="BO616" s="310"/>
    </row>
    <row r="617" spans="20:67" s="10" customFormat="1" x14ac:dyDescent="0.2">
      <c r="T617" s="310"/>
      <c r="U617" s="310"/>
      <c r="V617" s="310"/>
      <c r="W617" s="310"/>
      <c r="X617" s="310"/>
      <c r="Y617" s="310"/>
      <c r="Z617" s="310"/>
      <c r="AA617" s="310"/>
      <c r="AB617" s="310"/>
      <c r="AC617" s="310"/>
      <c r="AD617" s="310"/>
      <c r="AE617" s="310"/>
      <c r="AF617" s="310"/>
      <c r="AG617" s="310"/>
      <c r="AH617" s="310"/>
      <c r="AI617" s="310"/>
      <c r="AJ617" s="310"/>
      <c r="AK617" s="310"/>
      <c r="AL617" s="310"/>
      <c r="AM617" s="310"/>
      <c r="AN617" s="310"/>
      <c r="AO617" s="310"/>
      <c r="AP617" s="310"/>
      <c r="AQ617" s="310"/>
      <c r="AR617" s="310"/>
      <c r="AS617" s="310"/>
      <c r="AT617" s="310"/>
      <c r="AU617" s="310"/>
      <c r="AV617" s="310"/>
      <c r="AW617" s="310"/>
      <c r="AX617" s="310"/>
      <c r="AY617" s="310"/>
      <c r="AZ617" s="310"/>
      <c r="BA617" s="310"/>
      <c r="BB617" s="310"/>
      <c r="BC617" s="310"/>
      <c r="BD617" s="310"/>
      <c r="BE617" s="310"/>
      <c r="BF617" s="310"/>
      <c r="BG617" s="310"/>
      <c r="BH617" s="310"/>
      <c r="BI617" s="310"/>
      <c r="BJ617" s="310"/>
      <c r="BK617" s="310"/>
      <c r="BL617" s="310"/>
      <c r="BM617" s="310"/>
      <c r="BN617" s="310"/>
      <c r="BO617" s="310"/>
    </row>
    <row r="618" spans="20:67" s="10" customFormat="1" x14ac:dyDescent="0.2">
      <c r="T618" s="310"/>
      <c r="U618" s="310"/>
      <c r="V618" s="310"/>
      <c r="W618" s="310"/>
      <c r="X618" s="310"/>
      <c r="Y618" s="310"/>
      <c r="Z618" s="310"/>
      <c r="AA618" s="310"/>
      <c r="AB618" s="310"/>
      <c r="AC618" s="310"/>
      <c r="AD618" s="310"/>
      <c r="AE618" s="310"/>
      <c r="AF618" s="310"/>
      <c r="AG618" s="310"/>
      <c r="AH618" s="310"/>
      <c r="AI618" s="310"/>
      <c r="AJ618" s="310"/>
      <c r="AK618" s="310"/>
      <c r="AL618" s="310"/>
      <c r="AM618" s="310"/>
      <c r="AN618" s="310"/>
      <c r="AO618" s="310"/>
      <c r="AP618" s="310"/>
      <c r="AQ618" s="310"/>
      <c r="AR618" s="310"/>
      <c r="AS618" s="310"/>
      <c r="AT618" s="310"/>
      <c r="AU618" s="310"/>
      <c r="AV618" s="310"/>
      <c r="AW618" s="310"/>
      <c r="AX618" s="310"/>
      <c r="AY618" s="310"/>
      <c r="AZ618" s="310"/>
      <c r="BA618" s="310"/>
      <c r="BB618" s="310"/>
      <c r="BC618" s="310"/>
      <c r="BD618" s="310"/>
      <c r="BE618" s="310"/>
      <c r="BF618" s="310"/>
      <c r="BG618" s="310"/>
      <c r="BH618" s="310"/>
      <c r="BI618" s="310"/>
      <c r="BJ618" s="310"/>
      <c r="BK618" s="310"/>
      <c r="BL618" s="310"/>
      <c r="BM618" s="310"/>
      <c r="BN618" s="310"/>
      <c r="BO618" s="310"/>
    </row>
    <row r="619" spans="20:67" s="10" customFormat="1" x14ac:dyDescent="0.2">
      <c r="T619" s="310"/>
      <c r="U619" s="310"/>
      <c r="V619" s="310"/>
      <c r="W619" s="310"/>
      <c r="X619" s="310"/>
      <c r="Y619" s="310"/>
      <c r="Z619" s="310"/>
      <c r="AA619" s="310"/>
      <c r="AB619" s="310"/>
      <c r="AC619" s="310"/>
      <c r="AD619" s="310"/>
      <c r="AE619" s="310"/>
      <c r="AF619" s="310"/>
      <c r="AG619" s="310"/>
      <c r="AH619" s="310"/>
      <c r="AI619" s="310"/>
      <c r="AJ619" s="310"/>
      <c r="AK619" s="310"/>
      <c r="AL619" s="310"/>
      <c r="AM619" s="310"/>
      <c r="AN619" s="310"/>
      <c r="AO619" s="310"/>
      <c r="AP619" s="310"/>
      <c r="AQ619" s="310"/>
      <c r="AR619" s="310"/>
      <c r="AS619" s="310"/>
      <c r="AT619" s="310"/>
      <c r="AU619" s="310"/>
      <c r="AV619" s="310"/>
      <c r="AW619" s="310"/>
      <c r="AX619" s="310"/>
      <c r="AY619" s="310"/>
      <c r="AZ619" s="310"/>
      <c r="BA619" s="310"/>
      <c r="BB619" s="310"/>
      <c r="BC619" s="310"/>
      <c r="BD619" s="310"/>
      <c r="BE619" s="310"/>
      <c r="BF619" s="310"/>
      <c r="BG619" s="310"/>
      <c r="BH619" s="310"/>
      <c r="BI619" s="310"/>
      <c r="BJ619" s="310"/>
      <c r="BK619" s="310"/>
      <c r="BL619" s="310"/>
      <c r="BM619" s="310"/>
      <c r="BN619" s="310"/>
      <c r="BO619" s="310"/>
    </row>
    <row r="620" spans="20:67" s="10" customFormat="1" x14ac:dyDescent="0.2">
      <c r="T620" s="310"/>
      <c r="U620" s="310"/>
      <c r="V620" s="310"/>
      <c r="W620" s="310"/>
      <c r="X620" s="310"/>
      <c r="Y620" s="310"/>
      <c r="Z620" s="310"/>
      <c r="AA620" s="310"/>
      <c r="AB620" s="310"/>
      <c r="AC620" s="310"/>
      <c r="AD620" s="310"/>
      <c r="AE620" s="310"/>
      <c r="AF620" s="310"/>
      <c r="AG620" s="310"/>
      <c r="AH620" s="310"/>
      <c r="AI620" s="310"/>
      <c r="AJ620" s="310"/>
      <c r="AK620" s="310"/>
      <c r="AL620" s="310"/>
      <c r="AM620" s="310"/>
      <c r="AN620" s="310"/>
      <c r="AO620" s="310"/>
      <c r="AP620" s="310"/>
      <c r="AQ620" s="310"/>
      <c r="AR620" s="310"/>
      <c r="AS620" s="310"/>
      <c r="AT620" s="310"/>
      <c r="AU620" s="310"/>
      <c r="AV620" s="310"/>
      <c r="AW620" s="310"/>
      <c r="AX620" s="310"/>
      <c r="AY620" s="310"/>
      <c r="AZ620" s="310"/>
      <c r="BA620" s="310"/>
      <c r="BB620" s="310"/>
      <c r="BC620" s="310"/>
      <c r="BD620" s="310"/>
      <c r="BE620" s="310"/>
      <c r="BF620" s="310"/>
      <c r="BG620" s="310"/>
      <c r="BH620" s="310"/>
      <c r="BI620" s="310"/>
      <c r="BJ620" s="310"/>
      <c r="BK620" s="310"/>
      <c r="BL620" s="310"/>
      <c r="BM620" s="310"/>
      <c r="BN620" s="310"/>
      <c r="BO620" s="310"/>
    </row>
    <row r="621" spans="20:67" s="10" customFormat="1" x14ac:dyDescent="0.2">
      <c r="T621" s="310"/>
      <c r="U621" s="310"/>
      <c r="V621" s="310"/>
      <c r="W621" s="310"/>
      <c r="X621" s="310"/>
      <c r="Y621" s="310"/>
      <c r="Z621" s="310"/>
      <c r="AA621" s="310"/>
      <c r="AB621" s="310"/>
      <c r="AC621" s="310"/>
      <c r="AD621" s="310"/>
      <c r="AE621" s="310"/>
      <c r="AF621" s="310"/>
      <c r="AG621" s="310"/>
      <c r="AH621" s="310"/>
      <c r="AI621" s="310"/>
      <c r="AJ621" s="310"/>
      <c r="AK621" s="310"/>
      <c r="AL621" s="310"/>
      <c r="AM621" s="310"/>
      <c r="AN621" s="310"/>
      <c r="AO621" s="310"/>
      <c r="AP621" s="310"/>
      <c r="AQ621" s="310"/>
      <c r="AR621" s="310"/>
      <c r="AS621" s="310"/>
      <c r="AT621" s="310"/>
      <c r="AU621" s="310"/>
      <c r="AV621" s="310"/>
      <c r="AW621" s="310"/>
      <c r="AX621" s="310"/>
      <c r="AY621" s="310"/>
      <c r="AZ621" s="310"/>
      <c r="BA621" s="310"/>
      <c r="BB621" s="310"/>
      <c r="BC621" s="310"/>
      <c r="BD621" s="310"/>
      <c r="BE621" s="310"/>
      <c r="BF621" s="310"/>
      <c r="BG621" s="310"/>
      <c r="BH621" s="310"/>
      <c r="BI621" s="310"/>
      <c r="BJ621" s="310"/>
      <c r="BK621" s="310"/>
      <c r="BL621" s="310"/>
      <c r="BM621" s="310"/>
      <c r="BN621" s="310"/>
      <c r="BO621" s="310"/>
    </row>
    <row r="622" spans="20:67" s="10" customFormat="1" x14ac:dyDescent="0.2">
      <c r="T622" s="310"/>
      <c r="U622" s="310"/>
      <c r="V622" s="310"/>
      <c r="W622" s="310"/>
      <c r="X622" s="310"/>
      <c r="Y622" s="310"/>
      <c r="Z622" s="310"/>
      <c r="AA622" s="310"/>
      <c r="AB622" s="310"/>
      <c r="AC622" s="310"/>
      <c r="AD622" s="310"/>
      <c r="AE622" s="310"/>
      <c r="AF622" s="310"/>
      <c r="AG622" s="310"/>
      <c r="AH622" s="310"/>
      <c r="AI622" s="310"/>
      <c r="AJ622" s="310"/>
      <c r="AK622" s="310"/>
      <c r="AL622" s="310"/>
      <c r="AM622" s="310"/>
      <c r="AN622" s="310"/>
      <c r="AO622" s="310"/>
      <c r="AP622" s="310"/>
      <c r="AQ622" s="310"/>
      <c r="AR622" s="310"/>
      <c r="AS622" s="310"/>
      <c r="AT622" s="310"/>
      <c r="AU622" s="310"/>
      <c r="AV622" s="310"/>
      <c r="AW622" s="310"/>
      <c r="AX622" s="310"/>
      <c r="AY622" s="310"/>
      <c r="AZ622" s="310"/>
      <c r="BA622" s="310"/>
      <c r="BB622" s="310"/>
      <c r="BC622" s="310"/>
      <c r="BD622" s="310"/>
      <c r="BE622" s="310"/>
      <c r="BF622" s="310"/>
      <c r="BG622" s="310"/>
      <c r="BH622" s="310"/>
      <c r="BI622" s="310"/>
      <c r="BJ622" s="310"/>
      <c r="BK622" s="310"/>
      <c r="BL622" s="310"/>
      <c r="BM622" s="310"/>
      <c r="BN622" s="310"/>
      <c r="BO622" s="310"/>
    </row>
    <row r="623" spans="20:67" s="10" customFormat="1" x14ac:dyDescent="0.2">
      <c r="T623" s="310"/>
      <c r="U623" s="310"/>
      <c r="V623" s="310"/>
      <c r="W623" s="310"/>
      <c r="X623" s="310"/>
      <c r="Y623" s="310"/>
      <c r="Z623" s="310"/>
      <c r="AA623" s="310"/>
      <c r="AB623" s="310"/>
      <c r="AC623" s="310"/>
      <c r="AD623" s="310"/>
      <c r="AE623" s="310"/>
      <c r="AF623" s="310"/>
      <c r="AG623" s="310"/>
      <c r="AH623" s="310"/>
      <c r="AI623" s="310"/>
      <c r="AJ623" s="310"/>
      <c r="AK623" s="310"/>
      <c r="AL623" s="310"/>
      <c r="AM623" s="310"/>
      <c r="AN623" s="310"/>
      <c r="AO623" s="310"/>
      <c r="AP623" s="310"/>
      <c r="AQ623" s="310"/>
      <c r="AR623" s="310"/>
      <c r="AS623" s="310"/>
      <c r="AT623" s="310"/>
      <c r="AU623" s="310"/>
      <c r="AV623" s="310"/>
      <c r="AW623" s="310"/>
      <c r="AX623" s="310"/>
      <c r="AY623" s="310"/>
      <c r="AZ623" s="310"/>
      <c r="BA623" s="310"/>
      <c r="BB623" s="310"/>
      <c r="BC623" s="310"/>
      <c r="BD623" s="310"/>
      <c r="BE623" s="310"/>
      <c r="BF623" s="310"/>
      <c r="BG623" s="310"/>
      <c r="BH623" s="310"/>
      <c r="BI623" s="310"/>
      <c r="BJ623" s="310"/>
      <c r="BK623" s="310"/>
      <c r="BL623" s="310"/>
      <c r="BM623" s="310"/>
      <c r="BN623" s="310"/>
      <c r="BO623" s="310"/>
    </row>
    <row r="624" spans="20:67" s="10" customFormat="1" x14ac:dyDescent="0.2">
      <c r="T624" s="310"/>
      <c r="U624" s="310"/>
      <c r="V624" s="310"/>
      <c r="W624" s="310"/>
      <c r="X624" s="310"/>
      <c r="Y624" s="310"/>
      <c r="Z624" s="310"/>
      <c r="AA624" s="310"/>
      <c r="AB624" s="310"/>
      <c r="AC624" s="310"/>
      <c r="AD624" s="310"/>
      <c r="AE624" s="310"/>
      <c r="AF624" s="310"/>
      <c r="AG624" s="310"/>
      <c r="AH624" s="310"/>
      <c r="AI624" s="310"/>
      <c r="AJ624" s="310"/>
      <c r="AK624" s="310"/>
      <c r="AL624" s="310"/>
      <c r="AM624" s="310"/>
      <c r="AN624" s="310"/>
      <c r="AO624" s="310"/>
      <c r="AP624" s="310"/>
      <c r="AQ624" s="310"/>
      <c r="AR624" s="310"/>
      <c r="AS624" s="310"/>
      <c r="AT624" s="310"/>
      <c r="AU624" s="310"/>
      <c r="AV624" s="310"/>
      <c r="AW624" s="310"/>
      <c r="AX624" s="310"/>
      <c r="AY624" s="310"/>
      <c r="AZ624" s="310"/>
      <c r="BA624" s="310"/>
      <c r="BB624" s="310"/>
      <c r="BC624" s="310"/>
      <c r="BD624" s="310"/>
      <c r="BE624" s="310"/>
      <c r="BF624" s="310"/>
      <c r="BG624" s="310"/>
      <c r="BH624" s="310"/>
      <c r="BI624" s="310"/>
      <c r="BJ624" s="310"/>
      <c r="BK624" s="310"/>
      <c r="BL624" s="310"/>
      <c r="BM624" s="310"/>
      <c r="BN624" s="310"/>
      <c r="BO624" s="310"/>
    </row>
    <row r="625" spans="20:67" s="10" customFormat="1" x14ac:dyDescent="0.2">
      <c r="T625" s="310"/>
      <c r="U625" s="310"/>
      <c r="V625" s="310"/>
      <c r="W625" s="310"/>
      <c r="X625" s="310"/>
      <c r="Y625" s="310"/>
      <c r="Z625" s="310"/>
      <c r="AA625" s="310"/>
      <c r="AB625" s="310"/>
      <c r="AC625" s="310"/>
      <c r="AD625" s="310"/>
      <c r="AE625" s="310"/>
      <c r="AF625" s="310"/>
      <c r="AG625" s="310"/>
      <c r="AH625" s="310"/>
      <c r="AI625" s="310"/>
      <c r="AJ625" s="310"/>
      <c r="AK625" s="310"/>
      <c r="AL625" s="310"/>
      <c r="AM625" s="310"/>
      <c r="AN625" s="310"/>
      <c r="AO625" s="310"/>
      <c r="AP625" s="310"/>
      <c r="AQ625" s="310"/>
      <c r="AR625" s="310"/>
      <c r="AS625" s="310"/>
      <c r="AT625" s="310"/>
      <c r="AU625" s="310"/>
      <c r="AV625" s="310"/>
      <c r="AW625" s="310"/>
      <c r="AX625" s="310"/>
      <c r="AY625" s="310"/>
      <c r="AZ625" s="310"/>
      <c r="BA625" s="310"/>
      <c r="BB625" s="310"/>
      <c r="BC625" s="310"/>
      <c r="BD625" s="310"/>
      <c r="BE625" s="310"/>
      <c r="BF625" s="310"/>
      <c r="BG625" s="310"/>
      <c r="BH625" s="310"/>
      <c r="BI625" s="310"/>
      <c r="BJ625" s="310"/>
      <c r="BK625" s="310"/>
      <c r="BL625" s="310"/>
      <c r="BM625" s="310"/>
      <c r="BN625" s="310"/>
      <c r="BO625" s="310"/>
    </row>
    <row r="626" spans="20:67" s="10" customFormat="1" x14ac:dyDescent="0.2">
      <c r="T626" s="310"/>
      <c r="U626" s="310"/>
      <c r="V626" s="310"/>
      <c r="W626" s="310"/>
      <c r="X626" s="310"/>
      <c r="Y626" s="310"/>
      <c r="Z626" s="310"/>
      <c r="AA626" s="310"/>
      <c r="AB626" s="310"/>
      <c r="AC626" s="310"/>
      <c r="AD626" s="310"/>
      <c r="AE626" s="310"/>
      <c r="AF626" s="310"/>
      <c r="AG626" s="310"/>
      <c r="AH626" s="310"/>
      <c r="AI626" s="310"/>
      <c r="AJ626" s="310"/>
      <c r="AK626" s="310"/>
      <c r="AL626" s="310"/>
      <c r="AM626" s="310"/>
      <c r="AN626" s="310"/>
      <c r="AO626" s="310"/>
      <c r="AP626" s="310"/>
      <c r="AQ626" s="310"/>
      <c r="AR626" s="310"/>
      <c r="AS626" s="310"/>
      <c r="AT626" s="310"/>
      <c r="AU626" s="310"/>
      <c r="AV626" s="310"/>
      <c r="AW626" s="310"/>
      <c r="AX626" s="310"/>
      <c r="AY626" s="310"/>
      <c r="AZ626" s="310"/>
      <c r="BA626" s="310"/>
      <c r="BB626" s="310"/>
      <c r="BC626" s="310"/>
      <c r="BD626" s="310"/>
      <c r="BE626" s="310"/>
      <c r="BF626" s="310"/>
      <c r="BG626" s="310"/>
      <c r="BH626" s="310"/>
      <c r="BI626" s="310"/>
      <c r="BJ626" s="310"/>
      <c r="BK626" s="310"/>
      <c r="BL626" s="310"/>
      <c r="BM626" s="310"/>
      <c r="BN626" s="310"/>
      <c r="BO626" s="310"/>
    </row>
    <row r="627" spans="20:67" s="10" customFormat="1" x14ac:dyDescent="0.2">
      <c r="T627" s="310"/>
      <c r="U627" s="310"/>
      <c r="V627" s="310"/>
      <c r="W627" s="310"/>
      <c r="X627" s="310"/>
      <c r="Y627" s="310"/>
      <c r="Z627" s="310"/>
      <c r="AA627" s="310"/>
      <c r="AB627" s="310"/>
      <c r="AC627" s="310"/>
      <c r="AD627" s="310"/>
      <c r="AE627" s="310"/>
      <c r="AF627" s="310"/>
      <c r="AG627" s="310"/>
      <c r="AH627" s="310"/>
      <c r="AI627" s="310"/>
      <c r="AJ627" s="310"/>
      <c r="AK627" s="310"/>
      <c r="AL627" s="310"/>
      <c r="AM627" s="310"/>
      <c r="AN627" s="310"/>
      <c r="AO627" s="310"/>
      <c r="AP627" s="310"/>
      <c r="AQ627" s="310"/>
      <c r="AR627" s="310"/>
      <c r="AS627" s="310"/>
      <c r="AT627" s="310"/>
      <c r="AU627" s="310"/>
      <c r="AV627" s="310"/>
      <c r="AW627" s="310"/>
      <c r="AX627" s="310"/>
      <c r="AY627" s="310"/>
      <c r="AZ627" s="310"/>
      <c r="BA627" s="310"/>
      <c r="BB627" s="310"/>
      <c r="BC627" s="310"/>
      <c r="BD627" s="310"/>
      <c r="BE627" s="310"/>
      <c r="BF627" s="310"/>
      <c r="BG627" s="310"/>
      <c r="BH627" s="310"/>
      <c r="BI627" s="310"/>
      <c r="BJ627" s="310"/>
      <c r="BK627" s="310"/>
      <c r="BL627" s="310"/>
      <c r="BM627" s="310"/>
      <c r="BN627" s="310"/>
      <c r="BO627" s="310"/>
    </row>
    <row r="628" spans="20:67" s="10" customFormat="1" x14ac:dyDescent="0.2">
      <c r="T628" s="310"/>
      <c r="U628" s="310"/>
      <c r="V628" s="310"/>
      <c r="W628" s="310"/>
      <c r="X628" s="310"/>
      <c r="Y628" s="310"/>
      <c r="Z628" s="310"/>
      <c r="AA628" s="310"/>
      <c r="AB628" s="310"/>
      <c r="AC628" s="310"/>
      <c r="AD628" s="310"/>
      <c r="AE628" s="310"/>
      <c r="AF628" s="310"/>
      <c r="AG628" s="310"/>
      <c r="AH628" s="310"/>
      <c r="AI628" s="310"/>
      <c r="AJ628" s="310"/>
      <c r="AK628" s="310"/>
      <c r="AL628" s="310"/>
      <c r="AM628" s="310"/>
      <c r="AN628" s="310"/>
      <c r="AO628" s="310"/>
      <c r="AP628" s="310"/>
      <c r="AQ628" s="310"/>
      <c r="AR628" s="310"/>
      <c r="AS628" s="310"/>
      <c r="AT628" s="310"/>
      <c r="AU628" s="310"/>
      <c r="AV628" s="310"/>
      <c r="AW628" s="310"/>
      <c r="AX628" s="310"/>
      <c r="AY628" s="310"/>
      <c r="AZ628" s="310"/>
      <c r="BA628" s="310"/>
      <c r="BB628" s="310"/>
      <c r="BC628" s="310"/>
      <c r="BD628" s="310"/>
      <c r="BE628" s="310"/>
      <c r="BF628" s="310"/>
      <c r="BG628" s="310"/>
      <c r="BH628" s="310"/>
      <c r="BI628" s="310"/>
      <c r="BJ628" s="310"/>
      <c r="BK628" s="310"/>
      <c r="BL628" s="310"/>
      <c r="BM628" s="310"/>
      <c r="BN628" s="310"/>
      <c r="BO628" s="310"/>
    </row>
    <row r="629" spans="20:67" s="10" customFormat="1" x14ac:dyDescent="0.2">
      <c r="T629" s="310"/>
      <c r="U629" s="310"/>
      <c r="V629" s="310"/>
      <c r="W629" s="310"/>
      <c r="X629" s="310"/>
      <c r="Y629" s="310"/>
      <c r="Z629" s="310"/>
      <c r="AA629" s="310"/>
      <c r="AB629" s="310"/>
      <c r="AC629" s="310"/>
      <c r="AD629" s="310"/>
      <c r="AE629" s="310"/>
      <c r="AF629" s="310"/>
      <c r="AG629" s="310"/>
      <c r="AH629" s="310"/>
      <c r="AI629" s="310"/>
      <c r="AJ629" s="310"/>
      <c r="AK629" s="310"/>
      <c r="AL629" s="310"/>
      <c r="AM629" s="310"/>
      <c r="AN629" s="310"/>
      <c r="AO629" s="310"/>
      <c r="AP629" s="310"/>
      <c r="AQ629" s="310"/>
      <c r="AR629" s="310"/>
      <c r="AS629" s="310"/>
      <c r="AT629" s="310"/>
      <c r="AU629" s="310"/>
      <c r="AV629" s="310"/>
      <c r="AW629" s="310"/>
      <c r="AX629" s="310"/>
      <c r="AY629" s="310"/>
      <c r="AZ629" s="310"/>
      <c r="BA629" s="310"/>
      <c r="BB629" s="310"/>
      <c r="BC629" s="310"/>
      <c r="BD629" s="310"/>
      <c r="BE629" s="310"/>
      <c r="BF629" s="310"/>
      <c r="BG629" s="310"/>
      <c r="BH629" s="310"/>
      <c r="BI629" s="310"/>
      <c r="BJ629" s="310"/>
      <c r="BK629" s="310"/>
      <c r="BL629" s="310"/>
      <c r="BM629" s="310"/>
      <c r="BN629" s="310"/>
      <c r="BO629" s="310"/>
    </row>
    <row r="630" spans="20:67" s="10" customFormat="1" x14ac:dyDescent="0.2">
      <c r="T630" s="310"/>
      <c r="U630" s="310"/>
      <c r="V630" s="310"/>
      <c r="W630" s="310"/>
      <c r="X630" s="310"/>
      <c r="Y630" s="310"/>
      <c r="Z630" s="310"/>
      <c r="AA630" s="310"/>
      <c r="AB630" s="310"/>
      <c r="AC630" s="310"/>
      <c r="AD630" s="310"/>
      <c r="AE630" s="310"/>
      <c r="AF630" s="310"/>
      <c r="AG630" s="310"/>
      <c r="AH630" s="310"/>
      <c r="AI630" s="310"/>
      <c r="AJ630" s="310"/>
      <c r="AK630" s="310"/>
      <c r="AL630" s="310"/>
      <c r="AM630" s="310"/>
      <c r="AN630" s="310"/>
      <c r="AO630" s="310"/>
      <c r="AP630" s="310"/>
      <c r="AQ630" s="310"/>
      <c r="AR630" s="310"/>
      <c r="AS630" s="310"/>
      <c r="AT630" s="310"/>
      <c r="AU630" s="310"/>
      <c r="AV630" s="310"/>
      <c r="AW630" s="310"/>
      <c r="AX630" s="310"/>
      <c r="AY630" s="310"/>
      <c r="AZ630" s="310"/>
      <c r="BA630" s="310"/>
      <c r="BB630" s="310"/>
      <c r="BC630" s="310"/>
      <c r="BD630" s="310"/>
      <c r="BE630" s="310"/>
      <c r="BF630" s="310"/>
      <c r="BG630" s="310"/>
      <c r="BH630" s="310"/>
      <c r="BI630" s="310"/>
      <c r="BJ630" s="310"/>
      <c r="BK630" s="310"/>
      <c r="BL630" s="310"/>
      <c r="BM630" s="310"/>
      <c r="BN630" s="310"/>
      <c r="BO630" s="310"/>
    </row>
    <row r="631" spans="20:67" s="10" customFormat="1" x14ac:dyDescent="0.2">
      <c r="T631" s="310"/>
      <c r="U631" s="310"/>
      <c r="V631" s="310"/>
      <c r="W631" s="310"/>
      <c r="X631" s="310"/>
      <c r="Y631" s="310"/>
      <c r="Z631" s="310"/>
      <c r="AA631" s="310"/>
      <c r="AB631" s="310"/>
      <c r="AC631" s="310"/>
      <c r="AD631" s="310"/>
      <c r="AE631" s="310"/>
      <c r="AF631" s="310"/>
      <c r="AG631" s="310"/>
      <c r="AH631" s="310"/>
      <c r="AI631" s="310"/>
      <c r="AJ631" s="310"/>
      <c r="AK631" s="310"/>
      <c r="AL631" s="310"/>
      <c r="AM631" s="310"/>
      <c r="AN631" s="310"/>
      <c r="AO631" s="310"/>
      <c r="AP631" s="310"/>
      <c r="AQ631" s="310"/>
      <c r="AR631" s="310"/>
      <c r="AS631" s="310"/>
      <c r="AT631" s="310"/>
      <c r="AU631" s="310"/>
      <c r="AV631" s="310"/>
      <c r="AW631" s="310"/>
      <c r="AX631" s="310"/>
      <c r="AY631" s="310"/>
      <c r="AZ631" s="310"/>
      <c r="BA631" s="310"/>
      <c r="BB631" s="310"/>
      <c r="BC631" s="310"/>
      <c r="BD631" s="310"/>
      <c r="BE631" s="310"/>
      <c r="BF631" s="310"/>
      <c r="BG631" s="310"/>
      <c r="BH631" s="310"/>
      <c r="BI631" s="310"/>
      <c r="BJ631" s="310"/>
      <c r="BK631" s="310"/>
      <c r="BL631" s="310"/>
      <c r="BM631" s="310"/>
      <c r="BN631" s="310"/>
      <c r="BO631" s="310"/>
    </row>
    <row r="632" spans="20:67" s="10" customFormat="1" x14ac:dyDescent="0.2">
      <c r="T632" s="310"/>
      <c r="U632" s="310"/>
      <c r="V632" s="310"/>
      <c r="W632" s="310"/>
      <c r="X632" s="310"/>
      <c r="Y632" s="310"/>
      <c r="Z632" s="310"/>
      <c r="AA632" s="310"/>
      <c r="AB632" s="310"/>
      <c r="AC632" s="310"/>
      <c r="AD632" s="310"/>
      <c r="AE632" s="310"/>
      <c r="AF632" s="310"/>
      <c r="AG632" s="310"/>
      <c r="AH632" s="310"/>
      <c r="AI632" s="310"/>
      <c r="AJ632" s="310"/>
      <c r="AK632" s="310"/>
      <c r="AL632" s="310"/>
      <c r="AM632" s="310"/>
      <c r="AN632" s="310"/>
      <c r="AO632" s="310"/>
      <c r="AP632" s="310"/>
      <c r="AQ632" s="310"/>
      <c r="AR632" s="310"/>
      <c r="AS632" s="310"/>
      <c r="AT632" s="310"/>
      <c r="AU632" s="310"/>
      <c r="AV632" s="310"/>
      <c r="AW632" s="310"/>
      <c r="AX632" s="310"/>
      <c r="AY632" s="310"/>
      <c r="AZ632" s="310"/>
      <c r="BA632" s="310"/>
      <c r="BB632" s="310"/>
      <c r="BC632" s="310"/>
      <c r="BD632" s="310"/>
      <c r="BE632" s="310"/>
      <c r="BF632" s="310"/>
      <c r="BG632" s="310"/>
      <c r="BH632" s="310"/>
      <c r="BI632" s="310"/>
      <c r="BJ632" s="310"/>
      <c r="BK632" s="310"/>
      <c r="BL632" s="310"/>
      <c r="BM632" s="310"/>
      <c r="BN632" s="310"/>
      <c r="BO632" s="310"/>
    </row>
    <row r="633" spans="20:67" s="10" customFormat="1" x14ac:dyDescent="0.2">
      <c r="T633" s="310"/>
      <c r="U633" s="310"/>
      <c r="V633" s="310"/>
      <c r="W633" s="310"/>
      <c r="X633" s="310"/>
      <c r="Y633" s="310"/>
      <c r="Z633" s="310"/>
      <c r="AA633" s="310"/>
      <c r="AB633" s="310"/>
      <c r="AC633" s="310"/>
      <c r="AD633" s="310"/>
      <c r="AE633" s="310"/>
      <c r="AF633" s="310"/>
      <c r="AG633" s="310"/>
      <c r="AH633" s="310"/>
      <c r="AI633" s="310"/>
      <c r="AJ633" s="310"/>
      <c r="AK633" s="310"/>
      <c r="AL633" s="310"/>
      <c r="AM633" s="310"/>
      <c r="AN633" s="310"/>
      <c r="AO633" s="310"/>
      <c r="AP633" s="310"/>
      <c r="AQ633" s="310"/>
      <c r="AR633" s="310"/>
      <c r="AS633" s="310"/>
      <c r="AT633" s="310"/>
      <c r="AU633" s="310"/>
      <c r="AV633" s="310"/>
      <c r="AW633" s="310"/>
      <c r="AX633" s="310"/>
      <c r="AY633" s="310"/>
      <c r="AZ633" s="310"/>
      <c r="BA633" s="310"/>
      <c r="BB633" s="310"/>
      <c r="BC633" s="310"/>
      <c r="BD633" s="310"/>
      <c r="BE633" s="310"/>
      <c r="BF633" s="310"/>
      <c r="BG633" s="310"/>
      <c r="BH633" s="310"/>
      <c r="BI633" s="310"/>
      <c r="BJ633" s="310"/>
      <c r="BK633" s="310"/>
      <c r="BL633" s="310"/>
      <c r="BM633" s="310"/>
      <c r="BN633" s="310"/>
      <c r="BO633" s="310"/>
    </row>
    <row r="634" spans="20:67" s="10" customFormat="1" x14ac:dyDescent="0.2">
      <c r="T634" s="310"/>
      <c r="U634" s="310"/>
      <c r="V634" s="310"/>
      <c r="W634" s="310"/>
      <c r="X634" s="310"/>
      <c r="Y634" s="310"/>
      <c r="Z634" s="310"/>
      <c r="AA634" s="310"/>
      <c r="AB634" s="310"/>
      <c r="AC634" s="310"/>
      <c r="AD634" s="310"/>
      <c r="AE634" s="310"/>
      <c r="AF634" s="310"/>
      <c r="AG634" s="310"/>
      <c r="AH634" s="310"/>
      <c r="AI634" s="310"/>
      <c r="AJ634" s="310"/>
      <c r="AK634" s="310"/>
      <c r="AL634" s="310"/>
      <c r="AM634" s="310"/>
      <c r="AN634" s="310"/>
      <c r="AO634" s="310"/>
      <c r="AP634" s="310"/>
      <c r="AQ634" s="310"/>
      <c r="AR634" s="310"/>
      <c r="AS634" s="310"/>
      <c r="AT634" s="310"/>
      <c r="AU634" s="310"/>
      <c r="AV634" s="310"/>
      <c r="AW634" s="310"/>
      <c r="AX634" s="310"/>
      <c r="AY634" s="310"/>
      <c r="AZ634" s="310"/>
      <c r="BA634" s="310"/>
      <c r="BB634" s="310"/>
      <c r="BC634" s="310"/>
      <c r="BD634" s="310"/>
      <c r="BE634" s="310"/>
      <c r="BF634" s="310"/>
      <c r="BG634" s="310"/>
      <c r="BH634" s="310"/>
      <c r="BI634" s="310"/>
      <c r="BJ634" s="310"/>
      <c r="BK634" s="310"/>
      <c r="BL634" s="310"/>
      <c r="BM634" s="310"/>
      <c r="BN634" s="310"/>
      <c r="BO634" s="310"/>
    </row>
    <row r="635" spans="20:67" s="10" customFormat="1" x14ac:dyDescent="0.2">
      <c r="T635" s="310"/>
      <c r="U635" s="310"/>
      <c r="V635" s="310"/>
      <c r="W635" s="310"/>
      <c r="X635" s="310"/>
      <c r="Y635" s="310"/>
      <c r="Z635" s="310"/>
      <c r="AA635" s="310"/>
      <c r="AB635" s="310"/>
      <c r="AC635" s="310"/>
      <c r="AD635" s="310"/>
      <c r="AE635" s="310"/>
      <c r="AF635" s="310"/>
      <c r="AG635" s="310"/>
      <c r="AH635" s="310"/>
      <c r="AI635" s="310"/>
      <c r="AJ635" s="310"/>
      <c r="AK635" s="310"/>
      <c r="AL635" s="310"/>
      <c r="AM635" s="310"/>
      <c r="AN635" s="310"/>
      <c r="AO635" s="310"/>
      <c r="AP635" s="310"/>
      <c r="AQ635" s="310"/>
      <c r="AR635" s="310"/>
      <c r="AS635" s="310"/>
      <c r="AT635" s="310"/>
      <c r="AU635" s="310"/>
      <c r="AV635" s="310"/>
      <c r="AW635" s="310"/>
      <c r="AX635" s="310"/>
      <c r="AY635" s="310"/>
      <c r="AZ635" s="310"/>
      <c r="BA635" s="310"/>
      <c r="BB635" s="310"/>
      <c r="BC635" s="310"/>
      <c r="BD635" s="310"/>
      <c r="BE635" s="310"/>
      <c r="BF635" s="310"/>
      <c r="BG635" s="310"/>
      <c r="BH635" s="310"/>
      <c r="BI635" s="310"/>
      <c r="BJ635" s="310"/>
      <c r="BK635" s="310"/>
      <c r="BL635" s="310"/>
      <c r="BM635" s="310"/>
      <c r="BN635" s="310"/>
      <c r="BO635" s="310"/>
    </row>
    <row r="636" spans="20:67" s="10" customFormat="1" x14ac:dyDescent="0.2">
      <c r="T636" s="310"/>
      <c r="U636" s="310"/>
      <c r="V636" s="310"/>
      <c r="W636" s="310"/>
      <c r="X636" s="310"/>
      <c r="Y636" s="310"/>
      <c r="Z636" s="310"/>
      <c r="AA636" s="310"/>
      <c r="AB636" s="310"/>
      <c r="AC636" s="310"/>
      <c r="AD636" s="310"/>
      <c r="AE636" s="310"/>
      <c r="AF636" s="310"/>
      <c r="AG636" s="310"/>
      <c r="AH636" s="310"/>
      <c r="AI636" s="310"/>
      <c r="AJ636" s="310"/>
      <c r="AK636" s="310"/>
      <c r="AL636" s="310"/>
      <c r="AM636" s="310"/>
      <c r="AN636" s="310"/>
      <c r="AO636" s="310"/>
      <c r="AP636" s="310"/>
      <c r="AQ636" s="310"/>
      <c r="AR636" s="310"/>
      <c r="AS636" s="310"/>
      <c r="AT636" s="310"/>
      <c r="AU636" s="310"/>
      <c r="AV636" s="310"/>
      <c r="AW636" s="310"/>
      <c r="AX636" s="310"/>
      <c r="AY636" s="310"/>
      <c r="AZ636" s="310"/>
      <c r="BA636" s="310"/>
      <c r="BB636" s="310"/>
      <c r="BC636" s="310"/>
      <c r="BD636" s="310"/>
      <c r="BE636" s="310"/>
      <c r="BF636" s="310"/>
      <c r="BG636" s="310"/>
      <c r="BH636" s="310"/>
      <c r="BI636" s="310"/>
      <c r="BJ636" s="310"/>
      <c r="BK636" s="310"/>
      <c r="BL636" s="310"/>
      <c r="BM636" s="310"/>
      <c r="BN636" s="310"/>
      <c r="BO636" s="310"/>
    </row>
    <row r="637" spans="20:67" s="10" customFormat="1" x14ac:dyDescent="0.2">
      <c r="T637" s="310"/>
      <c r="U637" s="310"/>
      <c r="V637" s="310"/>
      <c r="W637" s="310"/>
      <c r="X637" s="310"/>
      <c r="Y637" s="310"/>
      <c r="Z637" s="310"/>
      <c r="AA637" s="310"/>
      <c r="AB637" s="310"/>
      <c r="AC637" s="310"/>
      <c r="AD637" s="310"/>
      <c r="AE637" s="310"/>
      <c r="AF637" s="310"/>
      <c r="AG637" s="310"/>
      <c r="AH637" s="310"/>
      <c r="AI637" s="310"/>
      <c r="AJ637" s="310"/>
      <c r="AK637" s="310"/>
      <c r="AL637" s="310"/>
      <c r="AM637" s="310"/>
      <c r="AN637" s="310"/>
      <c r="AO637" s="310"/>
      <c r="AP637" s="310"/>
      <c r="AQ637" s="310"/>
      <c r="AR637" s="310"/>
      <c r="AS637" s="310"/>
      <c r="AT637" s="310"/>
      <c r="AU637" s="310"/>
      <c r="AV637" s="310"/>
      <c r="AW637" s="310"/>
      <c r="AX637" s="310"/>
      <c r="AY637" s="310"/>
      <c r="AZ637" s="310"/>
      <c r="BA637" s="310"/>
      <c r="BB637" s="310"/>
      <c r="BC637" s="310"/>
      <c r="BD637" s="310"/>
      <c r="BE637" s="310"/>
      <c r="BF637" s="310"/>
      <c r="BG637" s="310"/>
      <c r="BH637" s="310"/>
      <c r="BI637" s="310"/>
      <c r="BJ637" s="310"/>
      <c r="BK637" s="310"/>
      <c r="BL637" s="310"/>
      <c r="BM637" s="310"/>
      <c r="BN637" s="310"/>
      <c r="BO637" s="310"/>
    </row>
    <row r="638" spans="20:67" s="10" customFormat="1" x14ac:dyDescent="0.2">
      <c r="T638" s="310"/>
      <c r="U638" s="310"/>
      <c r="V638" s="310"/>
      <c r="W638" s="310"/>
      <c r="X638" s="310"/>
      <c r="Y638" s="310"/>
      <c r="Z638" s="310"/>
      <c r="AA638" s="310"/>
      <c r="AB638" s="310"/>
      <c r="AC638" s="310"/>
      <c r="AD638" s="310"/>
      <c r="AE638" s="310"/>
      <c r="AF638" s="310"/>
      <c r="AG638" s="310"/>
      <c r="AH638" s="310"/>
      <c r="AI638" s="310"/>
      <c r="AJ638" s="310"/>
      <c r="AK638" s="310"/>
      <c r="AL638" s="310"/>
      <c r="AM638" s="310"/>
      <c r="AN638" s="310"/>
      <c r="AO638" s="310"/>
      <c r="AP638" s="310"/>
      <c r="AQ638" s="310"/>
      <c r="AR638" s="310"/>
      <c r="AS638" s="310"/>
      <c r="AT638" s="310"/>
      <c r="AU638" s="310"/>
      <c r="AV638" s="310"/>
      <c r="AW638" s="310"/>
      <c r="AX638" s="310"/>
      <c r="AY638" s="310"/>
      <c r="AZ638" s="310"/>
      <c r="BA638" s="310"/>
      <c r="BB638" s="310"/>
      <c r="BC638" s="310"/>
      <c r="BD638" s="310"/>
      <c r="BE638" s="310"/>
      <c r="BF638" s="310"/>
      <c r="BG638" s="310"/>
      <c r="BH638" s="310"/>
      <c r="BI638" s="310"/>
      <c r="BJ638" s="310"/>
      <c r="BK638" s="310"/>
      <c r="BL638" s="310"/>
      <c r="BM638" s="310"/>
      <c r="BN638" s="310"/>
      <c r="BO638" s="310"/>
    </row>
    <row r="639" spans="20:67" s="10" customFormat="1" x14ac:dyDescent="0.2">
      <c r="T639" s="310"/>
      <c r="U639" s="310"/>
      <c r="V639" s="310"/>
      <c r="W639" s="310"/>
      <c r="X639" s="310"/>
      <c r="Y639" s="310"/>
      <c r="Z639" s="310"/>
      <c r="AA639" s="310"/>
      <c r="AB639" s="310"/>
      <c r="AC639" s="310"/>
      <c r="AD639" s="310"/>
      <c r="AE639" s="310"/>
      <c r="AF639" s="310"/>
      <c r="AG639" s="310"/>
      <c r="AH639" s="310"/>
      <c r="AI639" s="310"/>
      <c r="AJ639" s="310"/>
      <c r="AK639" s="310"/>
      <c r="AL639" s="310"/>
      <c r="AM639" s="310"/>
      <c r="AN639" s="310"/>
      <c r="AO639" s="310"/>
      <c r="AP639" s="310"/>
      <c r="AQ639" s="310"/>
      <c r="AR639" s="310"/>
      <c r="AS639" s="310"/>
      <c r="AT639" s="310"/>
      <c r="AU639" s="310"/>
      <c r="AV639" s="310"/>
      <c r="AW639" s="310"/>
      <c r="AX639" s="310"/>
      <c r="AY639" s="310"/>
      <c r="AZ639" s="310"/>
      <c r="BA639" s="310"/>
      <c r="BB639" s="310"/>
      <c r="BC639" s="310"/>
      <c r="BD639" s="310"/>
      <c r="BE639" s="310"/>
      <c r="BF639" s="310"/>
      <c r="BG639" s="310"/>
      <c r="BH639" s="310"/>
      <c r="BI639" s="310"/>
      <c r="BJ639" s="310"/>
      <c r="BK639" s="310"/>
      <c r="BL639" s="310"/>
      <c r="BM639" s="310"/>
      <c r="BN639" s="310"/>
      <c r="BO639" s="310"/>
    </row>
    <row r="640" spans="20:67" s="10" customFormat="1" x14ac:dyDescent="0.2">
      <c r="T640" s="310"/>
      <c r="U640" s="310"/>
      <c r="V640" s="310"/>
      <c r="W640" s="310"/>
      <c r="X640" s="310"/>
      <c r="Y640" s="310"/>
      <c r="Z640" s="310"/>
      <c r="AA640" s="310"/>
      <c r="AB640" s="310"/>
      <c r="AC640" s="310"/>
      <c r="AD640" s="310"/>
      <c r="AE640" s="310"/>
      <c r="AF640" s="310"/>
      <c r="AG640" s="310"/>
      <c r="AH640" s="310"/>
      <c r="AI640" s="310"/>
      <c r="AJ640" s="310"/>
      <c r="AK640" s="310"/>
      <c r="AL640" s="310"/>
      <c r="AM640" s="310"/>
      <c r="AN640" s="310"/>
      <c r="AO640" s="310"/>
      <c r="AP640" s="310"/>
      <c r="AQ640" s="310"/>
      <c r="AR640" s="310"/>
      <c r="AS640" s="310"/>
      <c r="AT640" s="310"/>
      <c r="AU640" s="310"/>
      <c r="AV640" s="310"/>
      <c r="AW640" s="310"/>
      <c r="AX640" s="310"/>
      <c r="AY640" s="310"/>
      <c r="AZ640" s="310"/>
      <c r="BA640" s="310"/>
      <c r="BB640" s="310"/>
      <c r="BC640" s="310"/>
      <c r="BD640" s="310"/>
      <c r="BE640" s="310"/>
      <c r="BF640" s="310"/>
      <c r="BG640" s="310"/>
      <c r="BH640" s="310"/>
      <c r="BI640" s="310"/>
      <c r="BJ640" s="310"/>
      <c r="BK640" s="310"/>
      <c r="BL640" s="310"/>
      <c r="BM640" s="310"/>
      <c r="BN640" s="310"/>
      <c r="BO640" s="310"/>
    </row>
    <row r="641" spans="20:67" s="10" customFormat="1" x14ac:dyDescent="0.2">
      <c r="T641" s="310"/>
      <c r="U641" s="310"/>
      <c r="V641" s="310"/>
      <c r="W641" s="310"/>
      <c r="X641" s="310"/>
      <c r="Y641" s="310"/>
      <c r="Z641" s="310"/>
      <c r="AA641" s="310"/>
      <c r="AB641" s="310"/>
      <c r="AC641" s="310"/>
      <c r="AD641" s="310"/>
      <c r="AE641" s="310"/>
      <c r="AF641" s="310"/>
      <c r="AG641" s="310"/>
      <c r="AH641" s="310"/>
      <c r="AI641" s="310"/>
      <c r="AJ641" s="310"/>
      <c r="AK641" s="310"/>
      <c r="AL641" s="310"/>
      <c r="AM641" s="310"/>
      <c r="AN641" s="310"/>
      <c r="AO641" s="310"/>
      <c r="AP641" s="310"/>
      <c r="AQ641" s="310"/>
      <c r="AR641" s="310"/>
      <c r="AS641" s="310"/>
      <c r="AT641" s="310"/>
      <c r="AU641" s="310"/>
      <c r="AV641" s="310"/>
      <c r="AW641" s="310"/>
      <c r="AX641" s="310"/>
      <c r="AY641" s="310"/>
      <c r="AZ641" s="310"/>
      <c r="BA641" s="310"/>
      <c r="BB641" s="310"/>
      <c r="BC641" s="310"/>
      <c r="BD641" s="310"/>
      <c r="BE641" s="310"/>
      <c r="BF641" s="310"/>
      <c r="BG641" s="310"/>
      <c r="BH641" s="310"/>
      <c r="BI641" s="310"/>
      <c r="BJ641" s="310"/>
      <c r="BK641" s="310"/>
      <c r="BL641" s="310"/>
      <c r="BM641" s="310"/>
      <c r="BN641" s="310"/>
      <c r="BO641" s="310"/>
    </row>
    <row r="642" spans="20:67" s="10" customFormat="1" x14ac:dyDescent="0.2">
      <c r="T642" s="310"/>
      <c r="U642" s="310"/>
      <c r="V642" s="310"/>
      <c r="W642" s="310"/>
      <c r="X642" s="310"/>
      <c r="Y642" s="310"/>
      <c r="Z642" s="310"/>
      <c r="AA642" s="310"/>
      <c r="AB642" s="310"/>
      <c r="AC642" s="310"/>
      <c r="AD642" s="310"/>
      <c r="AE642" s="310"/>
      <c r="AF642" s="310"/>
      <c r="AG642" s="310"/>
      <c r="AH642" s="310"/>
      <c r="AI642" s="310"/>
      <c r="AJ642" s="310"/>
      <c r="AK642" s="310"/>
      <c r="AL642" s="310"/>
      <c r="AM642" s="310"/>
      <c r="AN642" s="310"/>
      <c r="AO642" s="310"/>
      <c r="AP642" s="310"/>
      <c r="AQ642" s="310"/>
      <c r="AR642" s="310"/>
      <c r="AS642" s="310"/>
      <c r="AT642" s="310"/>
      <c r="AU642" s="310"/>
      <c r="AV642" s="310"/>
      <c r="AW642" s="310"/>
      <c r="AX642" s="310"/>
      <c r="AY642" s="310"/>
      <c r="AZ642" s="310"/>
      <c r="BA642" s="310"/>
      <c r="BB642" s="310"/>
      <c r="BC642" s="310"/>
      <c r="BD642" s="310"/>
      <c r="BE642" s="310"/>
      <c r="BF642" s="310"/>
      <c r="BG642" s="310"/>
      <c r="BH642" s="310"/>
      <c r="BI642" s="310"/>
      <c r="BJ642" s="310"/>
      <c r="BK642" s="310"/>
      <c r="BL642" s="310"/>
      <c r="BM642" s="310"/>
      <c r="BN642" s="310"/>
      <c r="BO642" s="310"/>
    </row>
    <row r="643" spans="20:67" s="10" customFormat="1" x14ac:dyDescent="0.2">
      <c r="T643" s="310"/>
      <c r="U643" s="310"/>
      <c r="V643" s="310"/>
      <c r="W643" s="310"/>
      <c r="X643" s="310"/>
      <c r="Y643" s="310"/>
      <c r="Z643" s="310"/>
      <c r="AA643" s="310"/>
      <c r="AB643" s="310"/>
      <c r="AC643" s="310"/>
      <c r="AD643" s="310"/>
      <c r="AE643" s="310"/>
      <c r="AF643" s="310"/>
      <c r="AG643" s="310"/>
      <c r="AH643" s="310"/>
      <c r="AI643" s="310"/>
      <c r="AJ643" s="310"/>
      <c r="AK643" s="310"/>
      <c r="AL643" s="310"/>
      <c r="AM643" s="310"/>
      <c r="AN643" s="310"/>
      <c r="AO643" s="310"/>
      <c r="AP643" s="310"/>
      <c r="AQ643" s="310"/>
      <c r="AR643" s="310"/>
      <c r="AS643" s="310"/>
      <c r="AT643" s="310"/>
      <c r="AU643" s="310"/>
      <c r="AV643" s="310"/>
      <c r="AW643" s="310"/>
      <c r="AX643" s="310"/>
      <c r="AY643" s="310"/>
      <c r="AZ643" s="310"/>
      <c r="BA643" s="310"/>
      <c r="BB643" s="310"/>
      <c r="BC643" s="310"/>
      <c r="BD643" s="310"/>
      <c r="BE643" s="310"/>
      <c r="BF643" s="310"/>
      <c r="BG643" s="310"/>
      <c r="BH643" s="310"/>
      <c r="BI643" s="310"/>
      <c r="BJ643" s="310"/>
      <c r="BK643" s="310"/>
      <c r="BL643" s="310"/>
      <c r="BM643" s="310"/>
      <c r="BN643" s="310"/>
      <c r="BO643" s="310"/>
    </row>
    <row r="644" spans="20:67" s="10" customFormat="1" x14ac:dyDescent="0.2">
      <c r="T644" s="310"/>
      <c r="U644" s="310"/>
      <c r="V644" s="310"/>
      <c r="W644" s="310"/>
      <c r="X644" s="310"/>
      <c r="Y644" s="310"/>
      <c r="Z644" s="310"/>
      <c r="AA644" s="310"/>
      <c r="AB644" s="310"/>
      <c r="AC644" s="310"/>
      <c r="AD644" s="310"/>
      <c r="AE644" s="310"/>
      <c r="AF644" s="310"/>
      <c r="AG644" s="310"/>
      <c r="AH644" s="310"/>
      <c r="AI644" s="310"/>
      <c r="AJ644" s="310"/>
      <c r="AK644" s="310"/>
      <c r="AL644" s="310"/>
      <c r="AM644" s="310"/>
      <c r="AN644" s="310"/>
      <c r="AO644" s="310"/>
      <c r="AP644" s="310"/>
      <c r="AQ644" s="310"/>
      <c r="AR644" s="310"/>
      <c r="AS644" s="310"/>
      <c r="AT644" s="310"/>
      <c r="AU644" s="310"/>
      <c r="AV644" s="310"/>
      <c r="AW644" s="310"/>
      <c r="AX644" s="310"/>
      <c r="AY644" s="310"/>
      <c r="AZ644" s="310"/>
      <c r="BA644" s="310"/>
      <c r="BB644" s="310"/>
      <c r="BC644" s="310"/>
      <c r="BD644" s="310"/>
      <c r="BE644" s="310"/>
      <c r="BF644" s="310"/>
      <c r="BG644" s="310"/>
      <c r="BH644" s="310"/>
      <c r="BI644" s="310"/>
      <c r="BJ644" s="310"/>
      <c r="BK644" s="310"/>
      <c r="BL644" s="310"/>
      <c r="BM644" s="310"/>
      <c r="BN644" s="310"/>
      <c r="BO644" s="310"/>
    </row>
    <row r="645" spans="20:67" s="10" customFormat="1" x14ac:dyDescent="0.2">
      <c r="T645" s="310"/>
      <c r="U645" s="310"/>
      <c r="V645" s="310"/>
      <c r="W645" s="310"/>
      <c r="X645" s="310"/>
      <c r="Y645" s="310"/>
      <c r="Z645" s="310"/>
      <c r="AA645" s="310"/>
      <c r="AB645" s="310"/>
      <c r="AC645" s="310"/>
      <c r="AD645" s="310"/>
      <c r="AE645" s="310"/>
      <c r="AF645" s="310"/>
      <c r="AG645" s="310"/>
      <c r="AH645" s="310"/>
      <c r="AI645" s="310"/>
      <c r="AJ645" s="310"/>
      <c r="AK645" s="310"/>
      <c r="AL645" s="310"/>
      <c r="AM645" s="310"/>
      <c r="AN645" s="310"/>
      <c r="AO645" s="310"/>
      <c r="AP645" s="310"/>
      <c r="AQ645" s="310"/>
      <c r="AR645" s="310"/>
      <c r="AS645" s="310"/>
      <c r="AT645" s="310"/>
      <c r="AU645" s="310"/>
      <c r="AV645" s="310"/>
      <c r="AW645" s="310"/>
      <c r="AX645" s="310"/>
      <c r="AY645" s="310"/>
      <c r="AZ645" s="310"/>
      <c r="BA645" s="310"/>
      <c r="BB645" s="310"/>
      <c r="BC645" s="310"/>
      <c r="BD645" s="310"/>
      <c r="BE645" s="310"/>
      <c r="BF645" s="310"/>
      <c r="BG645" s="310"/>
      <c r="BH645" s="310"/>
      <c r="BI645" s="310"/>
      <c r="BJ645" s="310"/>
      <c r="BK645" s="310"/>
      <c r="BL645" s="310"/>
      <c r="BM645" s="310"/>
      <c r="BN645" s="310"/>
      <c r="BO645" s="310"/>
    </row>
    <row r="646" spans="20:67" s="10" customFormat="1" x14ac:dyDescent="0.2">
      <c r="T646" s="310"/>
      <c r="U646" s="310"/>
      <c r="V646" s="310"/>
      <c r="W646" s="310"/>
      <c r="X646" s="310"/>
      <c r="Y646" s="310"/>
      <c r="Z646" s="310"/>
      <c r="AA646" s="310"/>
      <c r="AB646" s="310"/>
      <c r="AC646" s="310"/>
      <c r="AD646" s="310"/>
      <c r="AE646" s="310"/>
      <c r="AF646" s="310"/>
      <c r="AG646" s="310"/>
      <c r="AH646" s="310"/>
      <c r="AI646" s="310"/>
      <c r="AJ646" s="310"/>
      <c r="AK646" s="310"/>
      <c r="AL646" s="310"/>
      <c r="AM646" s="310"/>
      <c r="AN646" s="310"/>
      <c r="AO646" s="310"/>
      <c r="AP646" s="310"/>
      <c r="AQ646" s="310"/>
      <c r="AR646" s="310"/>
      <c r="AS646" s="310"/>
      <c r="AT646" s="310"/>
      <c r="AU646" s="310"/>
      <c r="AV646" s="310"/>
      <c r="AW646" s="310"/>
      <c r="AX646" s="310"/>
      <c r="AY646" s="310"/>
      <c r="AZ646" s="310"/>
      <c r="BA646" s="310"/>
      <c r="BB646" s="310"/>
      <c r="BC646" s="310"/>
      <c r="BD646" s="310"/>
      <c r="BE646" s="310"/>
      <c r="BF646" s="310"/>
      <c r="BG646" s="310"/>
      <c r="BH646" s="310"/>
      <c r="BI646" s="310"/>
      <c r="BJ646" s="310"/>
      <c r="BK646" s="310"/>
      <c r="BL646" s="310"/>
      <c r="BM646" s="310"/>
      <c r="BN646" s="310"/>
      <c r="BO646" s="310"/>
    </row>
    <row r="647" spans="20:67" s="10" customFormat="1" x14ac:dyDescent="0.2">
      <c r="T647" s="310"/>
      <c r="U647" s="310"/>
      <c r="V647" s="310"/>
      <c r="W647" s="310"/>
      <c r="X647" s="310"/>
      <c r="Y647" s="310"/>
      <c r="Z647" s="310"/>
      <c r="AA647" s="310"/>
      <c r="AB647" s="310"/>
      <c r="AC647" s="310"/>
      <c r="AD647" s="310"/>
      <c r="AE647" s="310"/>
      <c r="AF647" s="310"/>
      <c r="AG647" s="310"/>
      <c r="AH647" s="310"/>
      <c r="AI647" s="310"/>
      <c r="AJ647" s="310"/>
      <c r="AK647" s="310"/>
      <c r="AL647" s="310"/>
      <c r="AM647" s="310"/>
      <c r="AN647" s="310"/>
      <c r="AO647" s="310"/>
      <c r="AP647" s="310"/>
      <c r="AQ647" s="310"/>
      <c r="AR647" s="310"/>
      <c r="AS647" s="310"/>
      <c r="AT647" s="310"/>
      <c r="AU647" s="310"/>
      <c r="AV647" s="310"/>
      <c r="AW647" s="310"/>
      <c r="AX647" s="310"/>
      <c r="AY647" s="310"/>
      <c r="AZ647" s="310"/>
      <c r="BA647" s="310"/>
      <c r="BB647" s="310"/>
      <c r="BC647" s="310"/>
      <c r="BD647" s="310"/>
      <c r="BE647" s="310"/>
      <c r="BF647" s="310"/>
      <c r="BG647" s="310"/>
      <c r="BH647" s="310"/>
      <c r="BI647" s="310"/>
      <c r="BJ647" s="310"/>
      <c r="BK647" s="310"/>
      <c r="BL647" s="310"/>
      <c r="BM647" s="310"/>
      <c r="BN647" s="310"/>
      <c r="BO647" s="310"/>
    </row>
    <row r="648" spans="20:67" s="10" customFormat="1" x14ac:dyDescent="0.2">
      <c r="T648" s="310"/>
      <c r="U648" s="310"/>
      <c r="V648" s="310"/>
      <c r="W648" s="310"/>
      <c r="X648" s="310"/>
      <c r="Y648" s="310"/>
      <c r="Z648" s="310"/>
      <c r="AA648" s="310"/>
      <c r="AB648" s="310"/>
      <c r="AC648" s="310"/>
      <c r="AD648" s="310"/>
      <c r="AE648" s="310"/>
      <c r="AF648" s="310"/>
      <c r="AG648" s="310"/>
      <c r="AH648" s="310"/>
      <c r="AI648" s="310"/>
      <c r="AJ648" s="310"/>
      <c r="AK648" s="310"/>
      <c r="AL648" s="310"/>
      <c r="AM648" s="310"/>
      <c r="AN648" s="310"/>
      <c r="AO648" s="310"/>
      <c r="AP648" s="310"/>
      <c r="AQ648" s="310"/>
      <c r="AR648" s="310"/>
      <c r="AS648" s="310"/>
      <c r="AT648" s="310"/>
      <c r="AU648" s="310"/>
      <c r="AV648" s="310"/>
      <c r="AW648" s="310"/>
      <c r="AX648" s="310"/>
      <c r="AY648" s="310"/>
      <c r="AZ648" s="310"/>
      <c r="BA648" s="310"/>
      <c r="BB648" s="310"/>
      <c r="BC648" s="310"/>
      <c r="BD648" s="310"/>
      <c r="BE648" s="310"/>
      <c r="BF648" s="310"/>
      <c r="BG648" s="310"/>
      <c r="BH648" s="310"/>
      <c r="BI648" s="310"/>
      <c r="BJ648" s="310"/>
      <c r="BK648" s="310"/>
      <c r="BL648" s="310"/>
      <c r="BM648" s="310"/>
      <c r="BN648" s="310"/>
      <c r="BO648" s="310"/>
    </row>
    <row r="649" spans="20:67" s="10" customFormat="1" x14ac:dyDescent="0.2">
      <c r="T649" s="310"/>
      <c r="U649" s="310"/>
      <c r="V649" s="310"/>
      <c r="W649" s="310"/>
      <c r="X649" s="310"/>
      <c r="Y649" s="310"/>
      <c r="Z649" s="310"/>
      <c r="AA649" s="310"/>
      <c r="AB649" s="310"/>
      <c r="AC649" s="310"/>
      <c r="AD649" s="310"/>
      <c r="AE649" s="310"/>
      <c r="AF649" s="310"/>
      <c r="AG649" s="310"/>
      <c r="AH649" s="310"/>
      <c r="AI649" s="310"/>
      <c r="AJ649" s="310"/>
      <c r="AK649" s="310"/>
      <c r="AL649" s="310"/>
      <c r="AM649" s="310"/>
      <c r="AN649" s="310"/>
      <c r="AO649" s="310"/>
      <c r="AP649" s="310"/>
      <c r="AQ649" s="310"/>
      <c r="AR649" s="310"/>
      <c r="AS649" s="310"/>
      <c r="AT649" s="310"/>
      <c r="AU649" s="310"/>
      <c r="AV649" s="310"/>
      <c r="AW649" s="310"/>
      <c r="AX649" s="310"/>
      <c r="AY649" s="310"/>
      <c r="AZ649" s="310"/>
      <c r="BA649" s="310"/>
      <c r="BB649" s="310"/>
      <c r="BC649" s="310"/>
      <c r="BD649" s="310"/>
      <c r="BE649" s="310"/>
      <c r="BF649" s="310"/>
      <c r="BG649" s="310"/>
      <c r="BH649" s="310"/>
      <c r="BI649" s="310"/>
      <c r="BJ649" s="310"/>
      <c r="BK649" s="310"/>
      <c r="BL649" s="310"/>
      <c r="BM649" s="310"/>
      <c r="BN649" s="310"/>
      <c r="BO649" s="310"/>
    </row>
    <row r="650" spans="20:67" s="10" customFormat="1" x14ac:dyDescent="0.2">
      <c r="T650" s="310"/>
      <c r="U650" s="310"/>
      <c r="V650" s="310"/>
      <c r="W650" s="310"/>
      <c r="X650" s="310"/>
      <c r="Y650" s="310"/>
      <c r="Z650" s="310"/>
      <c r="AA650" s="310"/>
      <c r="AB650" s="310"/>
      <c r="AC650" s="310"/>
      <c r="AD650" s="310"/>
      <c r="AE650" s="310"/>
      <c r="AF650" s="310"/>
      <c r="AG650" s="310"/>
      <c r="AH650" s="310"/>
      <c r="AI650" s="310"/>
      <c r="AJ650" s="310"/>
      <c r="AK650" s="310"/>
      <c r="AL650" s="310"/>
      <c r="AM650" s="310"/>
      <c r="AN650" s="310"/>
      <c r="AO650" s="310"/>
      <c r="AP650" s="310"/>
      <c r="AQ650" s="310"/>
      <c r="AR650" s="310"/>
      <c r="AS650" s="310"/>
      <c r="AT650" s="310"/>
      <c r="AU650" s="310"/>
      <c r="AV650" s="310"/>
      <c r="AW650" s="310"/>
      <c r="AX650" s="310"/>
      <c r="AY650" s="310"/>
      <c r="AZ650" s="310"/>
      <c r="BA650" s="310"/>
      <c r="BB650" s="310"/>
      <c r="BC650" s="310"/>
      <c r="BD650" s="310"/>
      <c r="BE650" s="310"/>
      <c r="BF650" s="310"/>
      <c r="BG650" s="310"/>
      <c r="BH650" s="310"/>
      <c r="BI650" s="310"/>
      <c r="BJ650" s="310"/>
      <c r="BK650" s="310"/>
      <c r="BL650" s="310"/>
      <c r="BM650" s="310"/>
      <c r="BN650" s="310"/>
      <c r="BO650" s="310"/>
    </row>
    <row r="651" spans="20:67" s="10" customFormat="1" x14ac:dyDescent="0.2">
      <c r="T651" s="310"/>
      <c r="U651" s="310"/>
      <c r="V651" s="310"/>
      <c r="W651" s="310"/>
      <c r="X651" s="310"/>
      <c r="Y651" s="310"/>
      <c r="Z651" s="310"/>
      <c r="AA651" s="310"/>
      <c r="AB651" s="310"/>
      <c r="AC651" s="310"/>
      <c r="AD651" s="310"/>
      <c r="AE651" s="310"/>
      <c r="AF651" s="310"/>
      <c r="AG651" s="310"/>
      <c r="AH651" s="310"/>
      <c r="AI651" s="310"/>
      <c r="AJ651" s="310"/>
      <c r="AK651" s="310"/>
      <c r="AL651" s="310"/>
      <c r="AM651" s="310"/>
      <c r="AN651" s="310"/>
      <c r="AO651" s="310"/>
      <c r="AP651" s="310"/>
      <c r="AQ651" s="310"/>
      <c r="AR651" s="310"/>
      <c r="AS651" s="310"/>
      <c r="AT651" s="310"/>
      <c r="AU651" s="310"/>
      <c r="AV651" s="310"/>
      <c r="AW651" s="310"/>
      <c r="AX651" s="310"/>
      <c r="AY651" s="310"/>
      <c r="AZ651" s="310"/>
      <c r="BA651" s="310"/>
      <c r="BB651" s="310"/>
      <c r="BC651" s="310"/>
      <c r="BD651" s="310"/>
      <c r="BE651" s="310"/>
      <c r="BF651" s="310"/>
      <c r="BG651" s="310"/>
      <c r="BH651" s="310"/>
      <c r="BI651" s="310"/>
      <c r="BJ651" s="310"/>
      <c r="BK651" s="310"/>
      <c r="BL651" s="310"/>
      <c r="BM651" s="310"/>
      <c r="BN651" s="310"/>
      <c r="BO651" s="310"/>
    </row>
    <row r="652" spans="20:67" s="10" customFormat="1" x14ac:dyDescent="0.2">
      <c r="T652" s="310"/>
      <c r="U652" s="310"/>
      <c r="V652" s="310"/>
      <c r="W652" s="310"/>
      <c r="X652" s="310"/>
      <c r="Y652" s="310"/>
      <c r="Z652" s="310"/>
      <c r="AA652" s="310"/>
      <c r="AB652" s="310"/>
      <c r="AC652" s="310"/>
      <c r="AD652" s="310"/>
      <c r="AE652" s="310"/>
      <c r="AF652" s="310"/>
      <c r="AG652" s="310"/>
      <c r="AH652" s="310"/>
      <c r="AI652" s="310"/>
      <c r="AJ652" s="310"/>
      <c r="AK652" s="310"/>
      <c r="AL652" s="310"/>
      <c r="AM652" s="310"/>
      <c r="AN652" s="310"/>
      <c r="AO652" s="310"/>
      <c r="AP652" s="310"/>
      <c r="AQ652" s="310"/>
      <c r="AR652" s="310"/>
      <c r="AS652" s="310"/>
      <c r="AT652" s="310"/>
      <c r="AU652" s="310"/>
      <c r="AV652" s="310"/>
      <c r="AW652" s="310"/>
      <c r="AX652" s="310"/>
      <c r="AY652" s="310"/>
      <c r="AZ652" s="310"/>
      <c r="BA652" s="310"/>
      <c r="BB652" s="310"/>
      <c r="BC652" s="310"/>
      <c r="BD652" s="310"/>
      <c r="BE652" s="310"/>
      <c r="BF652" s="310"/>
      <c r="BG652" s="310"/>
      <c r="BH652" s="310"/>
      <c r="BI652" s="310"/>
      <c r="BJ652" s="310"/>
      <c r="BK652" s="310"/>
      <c r="BL652" s="310"/>
      <c r="BM652" s="310"/>
      <c r="BN652" s="310"/>
      <c r="BO652" s="310"/>
    </row>
    <row r="653" spans="20:67" s="10" customFormat="1" x14ac:dyDescent="0.2">
      <c r="T653" s="310"/>
      <c r="U653" s="310"/>
      <c r="V653" s="310"/>
      <c r="W653" s="310"/>
      <c r="X653" s="310"/>
      <c r="Y653" s="310"/>
      <c r="Z653" s="310"/>
      <c r="AA653" s="310"/>
      <c r="AB653" s="310"/>
      <c r="AC653" s="310"/>
      <c r="AD653" s="310"/>
      <c r="AE653" s="310"/>
      <c r="AF653" s="310"/>
      <c r="AG653" s="310"/>
      <c r="AH653" s="310"/>
      <c r="AI653" s="310"/>
      <c r="AJ653" s="310"/>
      <c r="AK653" s="310"/>
      <c r="AL653" s="310"/>
      <c r="AM653" s="310"/>
      <c r="AN653" s="310"/>
      <c r="AO653" s="310"/>
      <c r="AP653" s="310"/>
      <c r="AQ653" s="310"/>
      <c r="AR653" s="310"/>
      <c r="AS653" s="310"/>
      <c r="AT653" s="310"/>
      <c r="AU653" s="310"/>
      <c r="AV653" s="310"/>
      <c r="AW653" s="310"/>
      <c r="AX653" s="310"/>
      <c r="AY653" s="310"/>
      <c r="AZ653" s="310"/>
      <c r="BA653" s="310"/>
      <c r="BB653" s="310"/>
      <c r="BC653" s="310"/>
      <c r="BD653" s="310"/>
      <c r="BE653" s="310"/>
      <c r="BF653" s="310"/>
      <c r="BG653" s="310"/>
      <c r="BH653" s="310"/>
      <c r="BI653" s="310"/>
      <c r="BJ653" s="310"/>
      <c r="BK653" s="310"/>
      <c r="BL653" s="310"/>
      <c r="BM653" s="310"/>
      <c r="BN653" s="310"/>
      <c r="BO653" s="310"/>
    </row>
    <row r="654" spans="20:67" s="10" customFormat="1" x14ac:dyDescent="0.2">
      <c r="T654" s="310"/>
      <c r="U654" s="310"/>
      <c r="V654" s="310"/>
      <c r="W654" s="310"/>
      <c r="X654" s="310"/>
      <c r="Y654" s="310"/>
      <c r="Z654" s="310"/>
      <c r="AA654" s="310"/>
      <c r="AB654" s="310"/>
      <c r="AC654" s="310"/>
      <c r="AD654" s="310"/>
      <c r="AE654" s="310"/>
      <c r="AF654" s="310"/>
      <c r="AG654" s="310"/>
      <c r="AH654" s="310"/>
      <c r="AI654" s="310"/>
      <c r="AJ654" s="310"/>
      <c r="AK654" s="310"/>
      <c r="AL654" s="310"/>
      <c r="AM654" s="310"/>
      <c r="AN654" s="310"/>
      <c r="AO654" s="310"/>
      <c r="AP654" s="310"/>
      <c r="AQ654" s="310"/>
      <c r="AR654" s="310"/>
      <c r="AS654" s="310"/>
      <c r="AT654" s="310"/>
      <c r="AU654" s="310"/>
      <c r="AV654" s="310"/>
      <c r="AW654" s="310"/>
      <c r="AX654" s="310"/>
      <c r="AY654" s="310"/>
      <c r="AZ654" s="310"/>
      <c r="BA654" s="310"/>
      <c r="BB654" s="310"/>
      <c r="BC654" s="310"/>
      <c r="BD654" s="310"/>
      <c r="BE654" s="310"/>
      <c r="BF654" s="310"/>
      <c r="BG654" s="310"/>
      <c r="BH654" s="310"/>
      <c r="BI654" s="310"/>
      <c r="BJ654" s="310"/>
      <c r="BK654" s="310"/>
      <c r="BL654" s="310"/>
      <c r="BM654" s="310"/>
      <c r="BN654" s="310"/>
      <c r="BO654" s="310"/>
    </row>
    <row r="655" spans="20:67" s="10" customFormat="1" x14ac:dyDescent="0.2">
      <c r="T655" s="310"/>
      <c r="U655" s="310"/>
      <c r="V655" s="310"/>
      <c r="W655" s="310"/>
      <c r="X655" s="310"/>
      <c r="Y655" s="310"/>
      <c r="Z655" s="310"/>
      <c r="AA655" s="310"/>
      <c r="AB655" s="310"/>
      <c r="AC655" s="310"/>
      <c r="AD655" s="310"/>
      <c r="AE655" s="310"/>
      <c r="AF655" s="310"/>
      <c r="AG655" s="310"/>
      <c r="AH655" s="310"/>
      <c r="AI655" s="310"/>
      <c r="AJ655" s="310"/>
      <c r="AK655" s="310"/>
      <c r="AL655" s="310"/>
      <c r="AM655" s="310"/>
      <c r="AN655" s="310"/>
      <c r="AO655" s="310"/>
      <c r="AP655" s="310"/>
      <c r="AQ655" s="310"/>
      <c r="AR655" s="310"/>
      <c r="AS655" s="310"/>
      <c r="AT655" s="310"/>
      <c r="AU655" s="310"/>
      <c r="AV655" s="310"/>
      <c r="AW655" s="310"/>
      <c r="AX655" s="310"/>
      <c r="AY655" s="310"/>
      <c r="AZ655" s="310"/>
      <c r="BA655" s="310"/>
      <c r="BB655" s="310"/>
      <c r="BC655" s="310"/>
      <c r="BD655" s="310"/>
      <c r="BE655" s="310"/>
      <c r="BF655" s="310"/>
      <c r="BG655" s="310"/>
      <c r="BH655" s="310"/>
      <c r="BI655" s="310"/>
      <c r="BJ655" s="310"/>
      <c r="BK655" s="310"/>
      <c r="BL655" s="310"/>
      <c r="BM655" s="310"/>
      <c r="BN655" s="310"/>
      <c r="BO655" s="310"/>
    </row>
    <row r="656" spans="20:67" s="10" customFormat="1" x14ac:dyDescent="0.2">
      <c r="T656" s="310"/>
      <c r="U656" s="310"/>
      <c r="V656" s="310"/>
      <c r="W656" s="310"/>
      <c r="X656" s="310"/>
      <c r="Y656" s="310"/>
      <c r="Z656" s="310"/>
      <c r="AA656" s="310"/>
      <c r="AB656" s="310"/>
      <c r="AC656" s="310"/>
      <c r="AD656" s="310"/>
      <c r="AE656" s="310"/>
      <c r="AF656" s="310"/>
      <c r="AG656" s="310"/>
      <c r="AH656" s="310"/>
      <c r="AI656" s="310"/>
      <c r="AJ656" s="310"/>
      <c r="AK656" s="310"/>
      <c r="AL656" s="310"/>
      <c r="AM656" s="310"/>
      <c r="AN656" s="310"/>
      <c r="AO656" s="310"/>
      <c r="AP656" s="310"/>
      <c r="AQ656" s="310"/>
      <c r="AR656" s="310"/>
      <c r="AS656" s="310"/>
      <c r="AT656" s="310"/>
      <c r="AU656" s="310"/>
      <c r="AV656" s="310"/>
      <c r="AW656" s="310"/>
      <c r="AX656" s="310"/>
      <c r="AY656" s="310"/>
      <c r="AZ656" s="310"/>
      <c r="BA656" s="310"/>
      <c r="BB656" s="310"/>
      <c r="BC656" s="310"/>
      <c r="BD656" s="310"/>
      <c r="BE656" s="310"/>
      <c r="BF656" s="310"/>
      <c r="BG656" s="310"/>
      <c r="BH656" s="310"/>
      <c r="BI656" s="310"/>
      <c r="BJ656" s="310"/>
      <c r="BK656" s="310"/>
      <c r="BL656" s="310"/>
      <c r="BM656" s="310"/>
      <c r="BN656" s="310"/>
      <c r="BO656" s="310"/>
    </row>
    <row r="657" spans="20:67" s="10" customFormat="1" x14ac:dyDescent="0.2">
      <c r="T657" s="310"/>
      <c r="U657" s="310"/>
      <c r="V657" s="310"/>
      <c r="W657" s="310"/>
      <c r="X657" s="310"/>
      <c r="Y657" s="310"/>
      <c r="Z657" s="310"/>
      <c r="AA657" s="310"/>
      <c r="AB657" s="310"/>
      <c r="AC657" s="310"/>
      <c r="AD657" s="310"/>
      <c r="AE657" s="310"/>
      <c r="AF657" s="310"/>
      <c r="AG657" s="310"/>
      <c r="AH657" s="310"/>
      <c r="AI657" s="310"/>
      <c r="AJ657" s="310"/>
      <c r="AK657" s="310"/>
      <c r="AL657" s="310"/>
      <c r="AM657" s="310"/>
      <c r="AN657" s="310"/>
      <c r="AO657" s="310"/>
      <c r="AP657" s="310"/>
      <c r="AQ657" s="310"/>
      <c r="AR657" s="310"/>
      <c r="AS657" s="310"/>
      <c r="AT657" s="310"/>
      <c r="AU657" s="310"/>
      <c r="AV657" s="310"/>
      <c r="AW657" s="310"/>
      <c r="AX657" s="310"/>
      <c r="AY657" s="310"/>
      <c r="AZ657" s="310"/>
      <c r="BA657" s="310"/>
      <c r="BB657" s="310"/>
      <c r="BC657" s="310"/>
      <c r="BD657" s="310"/>
      <c r="BE657" s="310"/>
      <c r="BF657" s="310"/>
      <c r="BG657" s="310"/>
      <c r="BH657" s="310"/>
      <c r="BI657" s="310"/>
      <c r="BJ657" s="310"/>
      <c r="BK657" s="310"/>
      <c r="BL657" s="310"/>
      <c r="BM657" s="310"/>
      <c r="BN657" s="310"/>
      <c r="BO657" s="310"/>
    </row>
    <row r="658" spans="20:67" s="10" customFormat="1" x14ac:dyDescent="0.2">
      <c r="T658" s="310"/>
      <c r="U658" s="310"/>
      <c r="V658" s="310"/>
      <c r="W658" s="310"/>
      <c r="X658" s="310"/>
      <c r="Y658" s="310"/>
      <c r="Z658" s="310"/>
      <c r="AA658" s="310"/>
      <c r="AB658" s="310"/>
      <c r="AC658" s="310"/>
      <c r="AD658" s="310"/>
      <c r="AE658" s="310"/>
      <c r="AF658" s="310"/>
      <c r="AG658" s="310"/>
      <c r="AH658" s="310"/>
      <c r="AI658" s="310"/>
      <c r="AJ658" s="310"/>
      <c r="AK658" s="310"/>
      <c r="AL658" s="310"/>
      <c r="AM658" s="310"/>
      <c r="AN658" s="310"/>
      <c r="AO658" s="310"/>
      <c r="AP658" s="310"/>
      <c r="AQ658" s="310"/>
      <c r="AR658" s="310"/>
      <c r="AS658" s="310"/>
      <c r="AT658" s="310"/>
      <c r="AU658" s="310"/>
      <c r="AV658" s="310"/>
      <c r="AW658" s="310"/>
      <c r="AX658" s="310"/>
      <c r="AY658" s="310"/>
      <c r="AZ658" s="310"/>
      <c r="BA658" s="310"/>
      <c r="BB658" s="310"/>
      <c r="BC658" s="310"/>
      <c r="BD658" s="310"/>
      <c r="BE658" s="310"/>
      <c r="BF658" s="310"/>
      <c r="BG658" s="310"/>
      <c r="BH658" s="310"/>
      <c r="BI658" s="310"/>
      <c r="BJ658" s="310"/>
      <c r="BK658" s="310"/>
      <c r="BL658" s="310"/>
      <c r="BM658" s="310"/>
      <c r="BN658" s="310"/>
      <c r="BO658" s="310"/>
    </row>
    <row r="659" spans="20:67" s="10" customFormat="1" x14ac:dyDescent="0.2">
      <c r="T659" s="310"/>
      <c r="U659" s="310"/>
      <c r="V659" s="310"/>
      <c r="W659" s="310"/>
      <c r="X659" s="310"/>
      <c r="Y659" s="310"/>
      <c r="Z659" s="310"/>
      <c r="AA659" s="310"/>
      <c r="AB659" s="310"/>
      <c r="AC659" s="310"/>
      <c r="AD659" s="310"/>
      <c r="AE659" s="310"/>
      <c r="AF659" s="310"/>
      <c r="AG659" s="310"/>
      <c r="AH659" s="310"/>
      <c r="AI659" s="310"/>
      <c r="AJ659" s="310"/>
      <c r="AK659" s="310"/>
      <c r="AL659" s="310"/>
      <c r="AM659" s="310"/>
      <c r="AN659" s="310"/>
      <c r="AO659" s="310"/>
      <c r="AP659" s="310"/>
      <c r="AQ659" s="310"/>
      <c r="AR659" s="310"/>
      <c r="AS659" s="310"/>
      <c r="AT659" s="310"/>
      <c r="AU659" s="310"/>
      <c r="AV659" s="310"/>
      <c r="AW659" s="310"/>
      <c r="AX659" s="310"/>
      <c r="AY659" s="310"/>
      <c r="AZ659" s="310"/>
      <c r="BA659" s="310"/>
      <c r="BB659" s="310"/>
      <c r="BC659" s="310"/>
      <c r="BD659" s="310"/>
      <c r="BE659" s="310"/>
      <c r="BF659" s="310"/>
      <c r="BG659" s="310"/>
      <c r="BH659" s="310"/>
      <c r="BI659" s="310"/>
      <c r="BJ659" s="310"/>
      <c r="BK659" s="310"/>
      <c r="BL659" s="310"/>
      <c r="BM659" s="310"/>
      <c r="BN659" s="310"/>
      <c r="BO659" s="310"/>
    </row>
    <row r="660" spans="20:67" s="10" customFormat="1" x14ac:dyDescent="0.2">
      <c r="T660" s="310"/>
      <c r="U660" s="310"/>
      <c r="V660" s="310"/>
      <c r="W660" s="310"/>
      <c r="X660" s="310"/>
      <c r="Y660" s="310"/>
      <c r="Z660" s="310"/>
      <c r="AA660" s="310"/>
      <c r="AB660" s="310"/>
      <c r="AC660" s="310"/>
      <c r="AD660" s="310"/>
      <c r="AE660" s="310"/>
      <c r="AF660" s="310"/>
      <c r="AG660" s="310"/>
      <c r="AH660" s="310"/>
      <c r="AI660" s="310"/>
      <c r="AJ660" s="310"/>
      <c r="AK660" s="310"/>
      <c r="AL660" s="310"/>
      <c r="AM660" s="310"/>
      <c r="AN660" s="310"/>
      <c r="AO660" s="310"/>
      <c r="AP660" s="310"/>
      <c r="AQ660" s="310"/>
      <c r="AR660" s="310"/>
      <c r="AS660" s="310"/>
      <c r="AT660" s="310"/>
      <c r="AU660" s="310"/>
      <c r="AV660" s="310"/>
      <c r="AW660" s="310"/>
      <c r="AX660" s="310"/>
      <c r="AY660" s="310"/>
      <c r="AZ660" s="310"/>
      <c r="BA660" s="310"/>
      <c r="BB660" s="310"/>
      <c r="BC660" s="310"/>
      <c r="BD660" s="310"/>
      <c r="BE660" s="310"/>
      <c r="BF660" s="310"/>
      <c r="BG660" s="310"/>
      <c r="BH660" s="310"/>
      <c r="BI660" s="310"/>
      <c r="BJ660" s="310"/>
      <c r="BK660" s="310"/>
      <c r="BL660" s="310"/>
      <c r="BM660" s="310"/>
      <c r="BN660" s="310"/>
      <c r="BO660" s="310"/>
    </row>
  </sheetData>
  <mergeCells count="2">
    <mergeCell ref="B3:O3"/>
    <mergeCell ref="B4:O4"/>
  </mergeCells>
  <pageMargins left="0.70866141732283472" right="0.70866141732283472" top="0.74803149606299213" bottom="0.74803149606299213"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4.9989318521683403E-2"/>
  </sheetPr>
  <dimension ref="A1:DE256"/>
  <sheetViews>
    <sheetView workbookViewId="0">
      <selection activeCell="P23" sqref="P23"/>
    </sheetView>
  </sheetViews>
  <sheetFormatPr defaultRowHeight="12.75" x14ac:dyDescent="0.2"/>
  <cols>
    <col min="1" max="19" width="5.28515625" customWidth="1"/>
    <col min="20" max="24" width="5.28515625" style="10" customWidth="1"/>
    <col min="25" max="36" width="9.140625" style="10"/>
    <col min="37" max="76" width="9.140625" style="354"/>
    <col min="77" max="84" width="9.140625" style="10"/>
    <col min="85" max="85" width="33.28515625" style="10" customWidth="1"/>
    <col min="86" max="109" width="6.7109375" style="10" customWidth="1"/>
  </cols>
  <sheetData>
    <row r="1" spans="1:109" ht="15" customHeight="1" x14ac:dyDescent="0.25">
      <c r="A1" s="11" t="s">
        <v>21</v>
      </c>
      <c r="B1" s="10"/>
      <c r="C1" s="10"/>
      <c r="D1" s="10"/>
      <c r="E1" s="10"/>
      <c r="F1" s="10"/>
      <c r="G1" s="10"/>
      <c r="H1" s="10"/>
      <c r="I1" s="10"/>
      <c r="J1" s="10"/>
      <c r="K1" s="10"/>
      <c r="L1" s="10"/>
      <c r="M1" s="10"/>
      <c r="N1" s="10"/>
      <c r="O1" s="10"/>
      <c r="P1" s="10"/>
      <c r="Q1" s="10"/>
      <c r="R1" s="10"/>
      <c r="V1" s="197" t="str">
        <f>A1</f>
        <v>3.1.5</v>
      </c>
    </row>
    <row r="2" spans="1:109" ht="15.75" x14ac:dyDescent="0.25">
      <c r="A2" s="1064" t="s">
        <v>349</v>
      </c>
      <c r="B2" s="1066"/>
      <c r="C2" s="1066"/>
      <c r="D2" s="1066"/>
      <c r="E2" s="1066"/>
      <c r="F2" s="1066"/>
      <c r="G2" s="1066"/>
      <c r="H2" s="1066"/>
      <c r="I2" s="1066"/>
      <c r="J2" s="1066"/>
      <c r="K2" s="1066"/>
      <c r="L2" s="1066"/>
      <c r="M2" s="1066"/>
      <c r="N2" s="1066"/>
      <c r="O2" s="1066"/>
      <c r="P2" s="1066"/>
      <c r="Q2" s="1066"/>
      <c r="R2" s="1066"/>
      <c r="S2" s="197"/>
    </row>
    <row r="3" spans="1:109" ht="15.75" x14ac:dyDescent="0.25">
      <c r="A3" s="1064" t="s">
        <v>347</v>
      </c>
      <c r="B3" s="1066"/>
      <c r="C3" s="1066"/>
      <c r="D3" s="1066"/>
      <c r="E3" s="1066"/>
      <c r="F3" s="1066"/>
      <c r="G3" s="1066"/>
      <c r="H3" s="1066"/>
      <c r="I3" s="1066"/>
      <c r="J3" s="1066"/>
      <c r="K3" s="1066"/>
      <c r="L3" s="1066"/>
      <c r="M3" s="1066"/>
      <c r="N3" s="1066"/>
      <c r="O3" s="1066"/>
      <c r="P3" s="1066"/>
      <c r="Q3" s="1066"/>
      <c r="R3" s="1066"/>
      <c r="S3" s="197"/>
    </row>
    <row r="4" spans="1:109" ht="5.0999999999999996" customHeight="1" x14ac:dyDescent="0.2">
      <c r="A4" s="44"/>
      <c r="B4" s="10"/>
      <c r="C4" s="10"/>
      <c r="D4" s="10"/>
      <c r="E4" s="10"/>
      <c r="F4" s="10"/>
      <c r="G4" s="10"/>
      <c r="H4" s="10"/>
      <c r="I4" s="10"/>
      <c r="J4" s="10"/>
      <c r="K4" s="10"/>
      <c r="L4" s="10"/>
      <c r="M4" s="10"/>
      <c r="N4" s="10"/>
      <c r="O4" s="10"/>
      <c r="P4" s="10"/>
      <c r="Q4" s="10"/>
      <c r="R4" s="10"/>
      <c r="S4" s="197"/>
    </row>
    <row r="5" spans="1:109" x14ac:dyDescent="0.2">
      <c r="A5" s="10"/>
      <c r="B5" s="10"/>
      <c r="C5" s="10"/>
      <c r="D5" s="10"/>
      <c r="E5" s="10"/>
      <c r="F5" s="10"/>
      <c r="G5" s="10"/>
      <c r="H5" s="10"/>
      <c r="I5" s="10"/>
      <c r="J5" s="10"/>
      <c r="K5" s="10"/>
      <c r="L5" s="10"/>
      <c r="M5" s="10"/>
      <c r="N5" s="10"/>
      <c r="O5" s="10"/>
      <c r="P5" s="10"/>
      <c r="Q5" s="10"/>
      <c r="R5" s="10"/>
      <c r="S5" s="233"/>
      <c r="CG5" s="1040" t="s">
        <v>476</v>
      </c>
      <c r="CH5" s="312">
        <v>1990</v>
      </c>
      <c r="CI5" s="312">
        <v>1991</v>
      </c>
      <c r="CJ5" s="312">
        <v>1992</v>
      </c>
      <c r="CK5" s="312">
        <v>1993</v>
      </c>
      <c r="CL5" s="312">
        <v>1994</v>
      </c>
      <c r="CM5" s="312">
        <v>1995</v>
      </c>
      <c r="CN5" s="312">
        <v>1996</v>
      </c>
      <c r="CO5" s="312">
        <v>1997</v>
      </c>
      <c r="CP5" s="312">
        <v>1998</v>
      </c>
      <c r="CQ5" s="312">
        <v>1999</v>
      </c>
      <c r="CR5" s="312">
        <v>2000</v>
      </c>
      <c r="CS5" s="312">
        <v>2001</v>
      </c>
      <c r="CT5" s="312">
        <v>2002</v>
      </c>
      <c r="CU5" s="312">
        <v>2003</v>
      </c>
      <c r="CV5" s="312">
        <v>2004</v>
      </c>
      <c r="CW5" s="312">
        <v>2005</v>
      </c>
      <c r="CX5" s="312">
        <v>2006</v>
      </c>
      <c r="CY5" s="312">
        <v>2007</v>
      </c>
      <c r="CZ5" s="312">
        <v>2008</v>
      </c>
      <c r="DA5" s="312">
        <v>2009</v>
      </c>
      <c r="DB5" s="312">
        <v>2010</v>
      </c>
      <c r="DC5" s="312">
        <v>2011</v>
      </c>
      <c r="DD5" s="312">
        <v>2012</v>
      </c>
      <c r="DE5" s="312">
        <v>2013</v>
      </c>
    </row>
    <row r="6" spans="1:109" x14ac:dyDescent="0.2">
      <c r="A6" s="10"/>
      <c r="B6" s="10"/>
      <c r="C6" s="10"/>
      <c r="D6" s="10"/>
      <c r="E6" s="10"/>
      <c r="F6" s="10"/>
      <c r="G6" s="10"/>
      <c r="H6" s="10"/>
      <c r="I6" s="10"/>
      <c r="J6" s="10"/>
      <c r="K6" s="10"/>
      <c r="L6" s="10"/>
      <c r="M6" s="10"/>
      <c r="N6" s="10"/>
      <c r="O6" s="10"/>
      <c r="P6" s="10"/>
      <c r="Q6" s="10"/>
      <c r="R6" s="10"/>
      <c r="S6" s="10"/>
      <c r="CG6" s="321" t="s">
        <v>473</v>
      </c>
      <c r="CH6" s="650">
        <f>'3.1.4 EU-28'!D42</f>
        <v>367.62400000000002</v>
      </c>
      <c r="CI6" s="650">
        <f>'3.1.4 EU-28'!E42</f>
        <v>348.25900000000001</v>
      </c>
      <c r="CJ6" s="650">
        <f>'3.1.4 EU-28'!F42</f>
        <v>327.88099999999997</v>
      </c>
      <c r="CK6" s="650">
        <f>'3.1.4 EU-28'!G42</f>
        <v>318.99299999999999</v>
      </c>
      <c r="CL6" s="650">
        <f>'3.1.4 EU-28'!H42</f>
        <v>322.01799999999997</v>
      </c>
      <c r="CM6" s="650">
        <f>'3.1.4 EU-28'!I42</f>
        <v>329.50200000000001</v>
      </c>
      <c r="CN6" s="650">
        <f>'3.1.4 EU-28'!J42</f>
        <v>331.303</v>
      </c>
      <c r="CO6" s="650">
        <f>'3.1.4 EU-28'!K42</f>
        <v>333.233</v>
      </c>
      <c r="CP6" s="650">
        <f>'3.1.4 EU-28'!L42</f>
        <v>328.27</v>
      </c>
      <c r="CQ6" s="650">
        <f>'3.1.4 EU-28'!M42</f>
        <v>322.00299999999999</v>
      </c>
      <c r="CR6" s="650">
        <f>'3.1.4 EU-28'!N42</f>
        <v>331.92399999999998</v>
      </c>
      <c r="CS6" s="650">
        <f>'3.1.4 EU-28'!O42</f>
        <v>330.31599999999997</v>
      </c>
      <c r="CT6" s="650">
        <f>'3.1.4 EU-28'!P42</f>
        <v>325.85000000000002</v>
      </c>
      <c r="CU6" s="650">
        <f>'3.1.4 EU-28'!Q42</f>
        <v>333.38799999999998</v>
      </c>
      <c r="CV6" s="650">
        <f>'3.1.4 EU-28'!R42</f>
        <v>332.55700000000002</v>
      </c>
      <c r="CW6" s="650">
        <f>'3.1.4 EU-28'!S42</f>
        <v>326.86900000000003</v>
      </c>
      <c r="CX6" s="650">
        <f>'3.1.4 EU-28'!T42</f>
        <v>320.411</v>
      </c>
      <c r="CY6" s="650">
        <f>'3.1.4 EU-28'!U42</f>
        <v>325.04300000000001</v>
      </c>
      <c r="CZ6" s="650">
        <f>'3.1.4 EU-28'!V42</f>
        <v>312.85899999999998</v>
      </c>
      <c r="DA6" s="650">
        <f>'3.1.4 EU-28'!W42</f>
        <v>265.56299999999999</v>
      </c>
      <c r="DB6" s="650">
        <f>'3.1.4 EU-28'!X42</f>
        <v>285.68599999999998</v>
      </c>
      <c r="DC6" s="650">
        <f>'3.1.4 EU-28'!Y42</f>
        <v>282.48599999999999</v>
      </c>
      <c r="DD6" s="650">
        <f>'3.1.4 EU-28'!Z42</f>
        <v>274.57900000000001</v>
      </c>
      <c r="DE6" s="650">
        <f>'3.1.4 EU-28'!AA42</f>
        <v>276.63799999999998</v>
      </c>
    </row>
    <row r="7" spans="1:109" x14ac:dyDescent="0.2">
      <c r="A7" s="10"/>
      <c r="B7" s="10"/>
      <c r="C7" s="10"/>
      <c r="D7" s="10"/>
      <c r="E7" s="10"/>
      <c r="F7" s="10"/>
      <c r="G7" s="10"/>
      <c r="H7" s="10"/>
      <c r="I7" s="10"/>
      <c r="J7" s="10"/>
      <c r="K7" s="10"/>
      <c r="L7" s="10"/>
      <c r="M7" s="10"/>
      <c r="N7" s="10"/>
      <c r="O7" s="10"/>
      <c r="P7" s="10"/>
      <c r="Q7" s="10"/>
      <c r="R7" s="10"/>
      <c r="S7" s="10"/>
      <c r="CG7" s="321" t="s">
        <v>474</v>
      </c>
      <c r="CH7" s="650">
        <f>'3.1.4 EU-28'!D43</f>
        <v>284.18299999999999</v>
      </c>
      <c r="CI7" s="650">
        <f>'3.1.4 EU-28'!E43</f>
        <v>286.31200000000001</v>
      </c>
      <c r="CJ7" s="650">
        <f>'3.1.4 EU-28'!F43</f>
        <v>295.70100000000002</v>
      </c>
      <c r="CK7" s="650">
        <f>'3.1.4 EU-28'!G43</f>
        <v>299.19600000000003</v>
      </c>
      <c r="CL7" s="650">
        <f>'3.1.4 EU-28'!H43</f>
        <v>302.71199999999999</v>
      </c>
      <c r="CM7" s="650">
        <f>'3.1.4 EU-28'!I43</f>
        <v>306.76299999999998</v>
      </c>
      <c r="CN7" s="650">
        <f>'3.1.4 EU-28'!J43</f>
        <v>316.98099999999999</v>
      </c>
      <c r="CO7" s="650">
        <f>'3.1.4 EU-28'!K43</f>
        <v>322.83100000000002</v>
      </c>
      <c r="CP7" s="650">
        <f>'3.1.4 EU-28'!L43</f>
        <v>334.31</v>
      </c>
      <c r="CQ7" s="650">
        <f>'3.1.4 EU-28'!M43</f>
        <v>343.71899999999999</v>
      </c>
      <c r="CR7" s="650">
        <f>'3.1.4 EU-28'!N43</f>
        <v>345.19099999999997</v>
      </c>
      <c r="CS7" s="650">
        <f>'3.1.4 EU-28'!O43</f>
        <v>348.54899999999998</v>
      </c>
      <c r="CT7" s="650">
        <f>'3.1.4 EU-28'!P43</f>
        <v>351.46699999999998</v>
      </c>
      <c r="CU7" s="650">
        <f>'3.1.4 EU-28'!Q43</f>
        <v>356.91300000000001</v>
      </c>
      <c r="CV7" s="650">
        <f>'3.1.4 EU-28'!R43</f>
        <v>366.44499999999999</v>
      </c>
      <c r="CW7" s="650">
        <f>'3.1.4 EU-28'!S43</f>
        <v>369.52600000000001</v>
      </c>
      <c r="CX7" s="650">
        <f>'3.1.4 EU-28'!T43</f>
        <v>377.00700000000001</v>
      </c>
      <c r="CY7" s="650">
        <f>'3.1.4 EU-28'!U43</f>
        <v>383.21199999999999</v>
      </c>
      <c r="CZ7" s="650">
        <f>'3.1.4 EU-28'!V43</f>
        <v>378.31099999999998</v>
      </c>
      <c r="DA7" s="650">
        <f>'3.1.4 EU-28'!W43</f>
        <v>365.52499999999998</v>
      </c>
      <c r="DB7" s="650">
        <f>'3.1.4 EU-28'!X43</f>
        <v>364.584</v>
      </c>
      <c r="DC7" s="650">
        <f>'3.1.4 EU-28'!Y43</f>
        <v>362.875</v>
      </c>
      <c r="DD7" s="650">
        <f>'3.1.4 EU-28'!Z43</f>
        <v>351.96800000000002</v>
      </c>
      <c r="DE7" s="650">
        <f>'3.1.4 EU-28'!AA43</f>
        <v>348.548</v>
      </c>
    </row>
    <row r="8" spans="1:109" x14ac:dyDescent="0.2">
      <c r="A8" s="10"/>
      <c r="B8" s="10"/>
      <c r="C8" s="10"/>
      <c r="D8" s="10"/>
      <c r="E8" s="10"/>
      <c r="F8" s="10"/>
      <c r="G8" s="10"/>
      <c r="H8" s="10"/>
      <c r="I8" s="10"/>
      <c r="J8" s="10"/>
      <c r="K8" s="10"/>
      <c r="L8" s="10"/>
      <c r="M8" s="10"/>
      <c r="N8" s="10"/>
      <c r="O8" s="10"/>
      <c r="P8" s="10"/>
      <c r="Q8" s="10"/>
      <c r="R8" s="10"/>
      <c r="S8" s="10"/>
      <c r="CG8" s="321" t="s">
        <v>475</v>
      </c>
      <c r="CH8" s="650">
        <f>'3.1.4 EU-28'!D50+'3.1.4 EU-28'!D52</f>
        <v>395.51600000000002</v>
      </c>
      <c r="CI8" s="650">
        <f>'3.1.4 EU-28'!E50+'3.1.4 EU-28'!E52</f>
        <v>419.32799999999997</v>
      </c>
      <c r="CJ8" s="650">
        <f>'3.1.4 EU-28'!F50+'3.1.4 EU-28'!F52</f>
        <v>405.73899999999998</v>
      </c>
      <c r="CK8" s="650">
        <f>'3.1.4 EU-28'!G50+'3.1.4 EU-28'!G52</f>
        <v>414.59399999999999</v>
      </c>
      <c r="CL8" s="650">
        <f>'3.1.4 EU-28'!H50+'3.1.4 EU-28'!H52</f>
        <v>403.43399999999997</v>
      </c>
      <c r="CM8" s="650">
        <f>'3.1.4 EU-28'!I50+'3.1.4 EU-28'!I52</f>
        <v>411.03100000000001</v>
      </c>
      <c r="CN8" s="650">
        <f>'3.1.4 EU-28'!J50+'3.1.4 EU-28'!J52</f>
        <v>445.851</v>
      </c>
      <c r="CO8" s="650">
        <f>'3.1.4 EU-28'!K50+'3.1.4 EU-28'!K52</f>
        <v>427.85</v>
      </c>
      <c r="CP8" s="650">
        <f>'3.1.4 EU-28'!L50+'3.1.4 EU-28'!L52</f>
        <v>430.72499999999997</v>
      </c>
      <c r="CQ8" s="650">
        <f>'3.1.4 EU-28'!M50+'3.1.4 EU-28'!M52</f>
        <v>429.01499999999999</v>
      </c>
      <c r="CR8" s="650">
        <f>'3.1.4 EU-28'!N50+'3.1.4 EU-28'!N52</f>
        <v>424.68400000000003</v>
      </c>
      <c r="CS8" s="650">
        <f>'3.1.4 EU-28'!O50+'3.1.4 EU-28'!O52</f>
        <v>446.89</v>
      </c>
      <c r="CT8" s="650">
        <f>'3.1.4 EU-28'!P50+'3.1.4 EU-28'!P52</f>
        <v>436.49</v>
      </c>
      <c r="CU8" s="650">
        <f>'3.1.4 EU-28'!Q50+'3.1.4 EU-28'!Q52</f>
        <v>453.62800000000004</v>
      </c>
      <c r="CV8" s="650">
        <f>'3.1.4 EU-28'!R50+'3.1.4 EU-28'!R52</f>
        <v>457.83900000000006</v>
      </c>
      <c r="CW8" s="650">
        <f>'3.1.4 EU-28'!S50+'3.1.4 EU-28'!S52</f>
        <v>461.71300000000002</v>
      </c>
      <c r="CX8" s="650">
        <f>'3.1.4 EU-28'!T50+'3.1.4 EU-28'!T52</f>
        <v>462.92500000000001</v>
      </c>
      <c r="CY8" s="650">
        <f>'3.1.4 EU-28'!U50+'3.1.4 EU-28'!U52</f>
        <v>433.30200000000002</v>
      </c>
      <c r="CZ8" s="650">
        <f>'3.1.4 EU-28'!V50+'3.1.4 EU-28'!V52</f>
        <v>456.14699999999999</v>
      </c>
      <c r="DA8" s="650">
        <f>'3.1.4 EU-28'!W50+'3.1.4 EU-28'!W52</f>
        <v>450.39400000000001</v>
      </c>
      <c r="DB8" s="650">
        <f>'3.1.4 EU-28'!X50+'3.1.4 EU-28'!X52</f>
        <v>481.28499999999997</v>
      </c>
      <c r="DC8" s="650">
        <f>'3.1.4 EU-28'!Y50+'3.1.4 EU-28'!Y52</f>
        <v>433.68200000000002</v>
      </c>
      <c r="DD8" s="650">
        <f>'3.1.4 EU-28'!Z50+'3.1.4 EU-28'!Z52</f>
        <v>451.03300000000002</v>
      </c>
      <c r="DE8" s="650">
        <f>'3.1.4 EU-28'!AA50+'3.1.4 EU-28'!AA52</f>
        <v>453.59500000000003</v>
      </c>
    </row>
    <row r="9" spans="1:109" x14ac:dyDescent="0.2">
      <c r="A9" s="10"/>
      <c r="B9" s="10"/>
      <c r="C9" s="10"/>
      <c r="D9" s="10"/>
      <c r="E9" s="10"/>
      <c r="F9" s="10"/>
      <c r="G9" s="10"/>
      <c r="H9" s="10"/>
      <c r="I9" s="10"/>
      <c r="J9" s="10"/>
      <c r="K9" s="10"/>
      <c r="L9" s="10"/>
      <c r="M9" s="10"/>
      <c r="N9" s="10"/>
      <c r="O9" s="10"/>
      <c r="P9" s="10"/>
      <c r="Q9" s="10"/>
      <c r="R9" s="10"/>
      <c r="S9" s="10"/>
      <c r="CG9" s="321" t="s">
        <v>410</v>
      </c>
      <c r="CH9" s="650">
        <f>'3.1.4 EU-28'!D51</f>
        <v>32.646000000000001</v>
      </c>
      <c r="CI9" s="650">
        <f>'3.1.4 EU-28'!E51</f>
        <v>33.103999999999999</v>
      </c>
      <c r="CJ9" s="650">
        <f>'3.1.4 EU-28'!F51</f>
        <v>31.963999999999999</v>
      </c>
      <c r="CK9" s="650">
        <f>'3.1.4 EU-28'!G51</f>
        <v>31.9</v>
      </c>
      <c r="CL9" s="650">
        <f>'3.1.4 EU-28'!H51</f>
        <v>31.451000000000001</v>
      </c>
      <c r="CM9" s="650">
        <f>'3.1.4 EU-28'!I51</f>
        <v>31.552</v>
      </c>
      <c r="CN9" s="650">
        <f>'3.1.4 EU-28'!J51</f>
        <v>32.104999999999997</v>
      </c>
      <c r="CO9" s="650">
        <f>'3.1.4 EU-28'!K51</f>
        <v>31.19</v>
      </c>
      <c r="CP9" s="650">
        <f>'3.1.4 EU-28'!L51</f>
        <v>30.692</v>
      </c>
      <c r="CQ9" s="650">
        <f>'3.1.4 EU-28'!M51</f>
        <v>28.748000000000001</v>
      </c>
      <c r="CR9" s="650">
        <f>'3.1.4 EU-28'!N51</f>
        <v>28.811</v>
      </c>
      <c r="CS9" s="650">
        <f>'3.1.4 EU-28'!O51</f>
        <v>28.285</v>
      </c>
      <c r="CT9" s="650">
        <f>'3.1.4 EU-28'!P51</f>
        <v>27.420999999999999</v>
      </c>
      <c r="CU9" s="650">
        <f>'3.1.4 EU-28'!Q51</f>
        <v>27.576000000000001</v>
      </c>
      <c r="CV9" s="650">
        <f>'3.1.4 EU-28'!R51</f>
        <v>28.434999999999999</v>
      </c>
      <c r="CW9" s="650">
        <f>'3.1.4 EU-28'!S51</f>
        <v>28.327999999999999</v>
      </c>
      <c r="CX9" s="650">
        <f>'3.1.4 EU-28'!T51</f>
        <v>26.875</v>
      </c>
      <c r="CY9" s="650">
        <f>'3.1.4 EU-28'!U51</f>
        <v>26.192</v>
      </c>
      <c r="CZ9" s="650">
        <f>'3.1.4 EU-28'!V51</f>
        <v>25.962</v>
      </c>
      <c r="DA9" s="650">
        <f>'3.1.4 EU-28'!W51</f>
        <v>25.356999999999999</v>
      </c>
      <c r="DB9" s="650">
        <f>'3.1.4 EU-28'!X51</f>
        <v>25.608000000000001</v>
      </c>
      <c r="DC9" s="650">
        <f>'3.1.4 EU-28'!Y51</f>
        <v>25.131</v>
      </c>
      <c r="DD9" s="650">
        <f>'3.1.4 EU-28'!Z51</f>
        <v>24.812000000000001</v>
      </c>
      <c r="DE9" s="650">
        <f>'3.1.4 EU-28'!AA51</f>
        <v>25.032</v>
      </c>
    </row>
    <row r="10" spans="1:109" x14ac:dyDescent="0.2">
      <c r="A10" s="10"/>
      <c r="B10" s="10"/>
      <c r="C10" s="10"/>
      <c r="D10" s="10"/>
      <c r="E10" s="10"/>
      <c r="F10" s="10"/>
      <c r="G10" s="10"/>
      <c r="H10" s="10"/>
      <c r="I10" s="10"/>
      <c r="J10" s="10"/>
      <c r="K10" s="10"/>
      <c r="L10" s="10"/>
      <c r="M10" s="10"/>
      <c r="N10" s="10"/>
      <c r="O10" s="10"/>
      <c r="P10" s="10"/>
      <c r="Q10" s="10"/>
      <c r="R10" s="10"/>
      <c r="S10" s="10"/>
    </row>
    <row r="11" spans="1:109" x14ac:dyDescent="0.2">
      <c r="A11" s="10"/>
      <c r="B11" s="10"/>
      <c r="C11" s="10"/>
      <c r="D11" s="10"/>
      <c r="E11" s="10"/>
      <c r="F11" s="10"/>
      <c r="G11" s="10"/>
      <c r="H11" s="10"/>
      <c r="I11" s="10"/>
      <c r="J11" s="10"/>
      <c r="K11" s="10"/>
      <c r="L11" s="10"/>
      <c r="M11" s="10"/>
      <c r="N11" s="10"/>
      <c r="O11" s="10"/>
      <c r="P11" s="10"/>
      <c r="Q11" s="10"/>
      <c r="R11" s="10"/>
      <c r="S11" s="10"/>
    </row>
    <row r="12" spans="1:109" x14ac:dyDescent="0.2">
      <c r="A12" s="10"/>
      <c r="B12" s="10"/>
      <c r="C12" s="10"/>
      <c r="D12" s="10"/>
      <c r="E12" s="10"/>
      <c r="F12" s="10"/>
      <c r="G12" s="10"/>
      <c r="H12" s="10"/>
      <c r="I12" s="10"/>
      <c r="J12" s="10"/>
      <c r="K12" s="10"/>
      <c r="L12" s="10"/>
      <c r="M12" s="10"/>
      <c r="N12" s="10"/>
      <c r="O12" s="10"/>
      <c r="P12" s="10"/>
      <c r="Q12" s="10"/>
      <c r="R12" s="10"/>
      <c r="S12" s="10"/>
    </row>
    <row r="13" spans="1:109" x14ac:dyDescent="0.2">
      <c r="A13" s="10"/>
      <c r="B13" s="10"/>
      <c r="C13" s="10"/>
      <c r="D13" s="10"/>
      <c r="E13" s="10"/>
      <c r="F13" s="10"/>
      <c r="G13" s="10"/>
      <c r="H13" s="10"/>
      <c r="I13" s="10"/>
      <c r="J13" s="10"/>
      <c r="K13" s="10"/>
      <c r="L13" s="10"/>
      <c r="M13" s="10"/>
      <c r="N13" s="10"/>
      <c r="O13" s="10"/>
      <c r="P13" s="10"/>
      <c r="Q13" s="10"/>
      <c r="R13" s="10"/>
      <c r="S13" s="10"/>
    </row>
    <row r="14" spans="1:109" x14ac:dyDescent="0.2">
      <c r="A14" s="10"/>
      <c r="B14" s="10"/>
      <c r="C14" s="10"/>
      <c r="D14" s="10"/>
      <c r="E14" s="10"/>
      <c r="F14" s="10"/>
      <c r="G14" s="10"/>
      <c r="H14" s="10"/>
      <c r="I14" s="10"/>
      <c r="J14" s="10"/>
      <c r="K14" s="10"/>
      <c r="L14" s="10"/>
      <c r="M14" s="10"/>
      <c r="N14" s="10"/>
      <c r="O14" s="10"/>
      <c r="P14" s="10"/>
      <c r="Q14" s="10"/>
      <c r="R14" s="10"/>
      <c r="S14" s="10"/>
    </row>
    <row r="15" spans="1:109" x14ac:dyDescent="0.2">
      <c r="A15" s="10"/>
      <c r="B15" s="10"/>
      <c r="C15" s="10"/>
      <c r="D15" s="10"/>
      <c r="E15" s="10"/>
      <c r="F15" s="10"/>
      <c r="G15" s="10"/>
      <c r="H15" s="10"/>
      <c r="I15" s="10"/>
      <c r="J15" s="10"/>
      <c r="K15" s="10"/>
      <c r="L15" s="10"/>
      <c r="M15" s="10"/>
      <c r="N15" s="10"/>
      <c r="O15" s="10"/>
      <c r="P15" s="10"/>
      <c r="Q15" s="10"/>
      <c r="R15" s="10"/>
      <c r="S15" s="10"/>
    </row>
    <row r="16" spans="1:109" ht="15.75" x14ac:dyDescent="0.2">
      <c r="A16" s="10"/>
      <c r="B16" s="10"/>
      <c r="C16" s="10"/>
      <c r="D16" s="10"/>
      <c r="E16" s="10"/>
      <c r="F16" s="10"/>
      <c r="G16" s="10"/>
      <c r="H16" s="10"/>
      <c r="I16" s="10"/>
      <c r="J16" s="10"/>
      <c r="K16" s="10"/>
      <c r="L16" s="10"/>
      <c r="M16" s="10"/>
      <c r="N16" s="10"/>
      <c r="O16" s="10"/>
      <c r="P16" s="10"/>
      <c r="Q16" s="10"/>
      <c r="R16" s="10"/>
      <c r="S16" s="197"/>
    </row>
    <row r="17" spans="1:76" ht="15.75" x14ac:dyDescent="0.2">
      <c r="A17" s="10"/>
      <c r="B17" s="10"/>
      <c r="C17" s="10"/>
      <c r="D17" s="10"/>
      <c r="E17" s="10"/>
      <c r="F17" s="10"/>
      <c r="G17" s="10"/>
      <c r="H17" s="10"/>
      <c r="I17" s="10"/>
      <c r="J17" s="10"/>
      <c r="K17" s="10"/>
      <c r="L17" s="10"/>
      <c r="M17" s="10"/>
      <c r="N17" s="10"/>
      <c r="O17" s="10"/>
      <c r="P17" s="10"/>
      <c r="Q17" s="10"/>
      <c r="R17" s="10"/>
      <c r="S17" s="197"/>
    </row>
    <row r="18" spans="1:76" ht="15.75" x14ac:dyDescent="0.2">
      <c r="A18" s="10"/>
      <c r="B18" s="10"/>
      <c r="C18" s="10"/>
      <c r="D18" s="10"/>
      <c r="E18" s="10"/>
      <c r="F18" s="10"/>
      <c r="G18" s="10"/>
      <c r="H18" s="10"/>
      <c r="I18" s="10"/>
      <c r="J18" s="10"/>
      <c r="K18" s="10"/>
      <c r="L18" s="10"/>
      <c r="M18" s="10"/>
      <c r="N18" s="10"/>
      <c r="O18" s="10"/>
      <c r="P18" s="10"/>
      <c r="Q18" s="10"/>
      <c r="R18" s="10"/>
      <c r="S18" s="197"/>
    </row>
    <row r="19" spans="1:76" x14ac:dyDescent="0.2">
      <c r="A19" s="10"/>
      <c r="B19" s="234" t="s">
        <v>342</v>
      </c>
      <c r="C19" s="10"/>
      <c r="D19" s="10"/>
      <c r="E19" s="10"/>
      <c r="F19" s="10"/>
      <c r="G19" s="10"/>
      <c r="H19" s="10"/>
      <c r="I19" s="10"/>
      <c r="J19" s="10"/>
      <c r="K19" s="10"/>
      <c r="L19" s="10"/>
      <c r="M19" s="10"/>
      <c r="N19" s="10"/>
      <c r="O19" s="10"/>
      <c r="P19" s="10"/>
      <c r="Q19" s="10"/>
      <c r="R19" s="10"/>
      <c r="S19" s="10"/>
    </row>
    <row r="20" spans="1:76" x14ac:dyDescent="0.2">
      <c r="A20" s="10"/>
      <c r="B20" s="10"/>
      <c r="C20" s="10"/>
      <c r="D20" s="10"/>
      <c r="E20" s="10"/>
      <c r="F20" s="10"/>
      <c r="G20" s="10"/>
      <c r="H20" s="10"/>
      <c r="I20" s="10"/>
      <c r="J20" s="10"/>
      <c r="K20" s="10"/>
      <c r="L20" s="10"/>
      <c r="M20" s="10"/>
      <c r="N20" s="10"/>
      <c r="O20" s="10"/>
      <c r="P20" s="10"/>
      <c r="Q20" s="10"/>
      <c r="R20" s="10"/>
      <c r="S20" s="10"/>
    </row>
    <row r="21" spans="1:76" x14ac:dyDescent="0.2">
      <c r="A21" s="10"/>
      <c r="B21" s="10"/>
      <c r="C21" s="10"/>
      <c r="D21" s="10"/>
      <c r="E21" s="10"/>
      <c r="F21" s="10"/>
      <c r="G21" s="10"/>
      <c r="H21" s="10"/>
      <c r="I21" s="10"/>
      <c r="J21" s="10"/>
      <c r="K21" s="10"/>
      <c r="L21" s="10"/>
      <c r="M21" s="10"/>
      <c r="N21" s="10"/>
      <c r="O21" s="10"/>
      <c r="P21" s="10"/>
      <c r="Q21" s="10"/>
      <c r="R21" s="10"/>
      <c r="S21" s="10"/>
    </row>
    <row r="22" spans="1:76" x14ac:dyDescent="0.2">
      <c r="A22" s="10"/>
      <c r="B22" s="10"/>
      <c r="C22" s="10"/>
      <c r="D22" s="10"/>
      <c r="E22" s="10"/>
      <c r="F22" s="10"/>
      <c r="G22" s="10"/>
      <c r="H22" s="10"/>
      <c r="I22" s="10"/>
      <c r="J22" s="10"/>
      <c r="K22" s="10"/>
      <c r="L22" s="10"/>
      <c r="M22" s="10"/>
      <c r="N22" s="10"/>
      <c r="O22" s="10"/>
      <c r="P22" s="10"/>
      <c r="Q22" s="10"/>
      <c r="R22" s="10"/>
      <c r="S22" s="10"/>
    </row>
    <row r="23" spans="1:76" x14ac:dyDescent="0.2">
      <c r="A23" s="10"/>
      <c r="B23" s="10"/>
      <c r="C23" s="10"/>
      <c r="D23" s="10"/>
      <c r="E23" s="10"/>
      <c r="F23" s="10"/>
      <c r="G23" s="10"/>
      <c r="H23" s="10"/>
      <c r="I23" s="10"/>
      <c r="J23" s="10"/>
      <c r="K23" s="10"/>
      <c r="L23" s="10"/>
      <c r="M23" s="10"/>
      <c r="N23" s="10"/>
      <c r="O23" s="10"/>
      <c r="P23" s="10"/>
      <c r="Q23" s="10"/>
      <c r="R23" s="10"/>
      <c r="S23" s="10"/>
    </row>
    <row r="24" spans="1:76" x14ac:dyDescent="0.2">
      <c r="A24" s="10"/>
      <c r="B24" s="10"/>
      <c r="C24" s="10"/>
      <c r="D24" s="10"/>
      <c r="E24" s="10"/>
      <c r="F24" s="10"/>
      <c r="G24" s="10"/>
      <c r="H24" s="10"/>
      <c r="I24" s="10"/>
      <c r="J24" s="10"/>
      <c r="K24" s="10"/>
      <c r="L24" s="10"/>
      <c r="M24" s="10"/>
      <c r="N24" s="10"/>
      <c r="O24" s="10"/>
      <c r="P24" s="10"/>
      <c r="Q24" s="10"/>
      <c r="R24" s="10"/>
      <c r="S24" s="10"/>
    </row>
    <row r="25" spans="1:76" x14ac:dyDescent="0.2">
      <c r="A25" s="10"/>
      <c r="B25" s="10"/>
      <c r="C25" s="10"/>
      <c r="D25" s="10"/>
      <c r="E25" s="10"/>
      <c r="F25" s="10"/>
      <c r="G25" s="10"/>
      <c r="H25" s="10"/>
      <c r="I25" s="10"/>
      <c r="J25" s="10"/>
      <c r="K25" s="10"/>
      <c r="L25" s="10"/>
      <c r="M25" s="10"/>
      <c r="N25" s="10"/>
      <c r="O25" s="10"/>
      <c r="P25" s="10"/>
      <c r="Q25" s="10"/>
      <c r="R25" s="10"/>
      <c r="S25" s="10"/>
    </row>
    <row r="26" spans="1:76" x14ac:dyDescent="0.2">
      <c r="A26" s="10"/>
      <c r="B26" s="10"/>
      <c r="C26" s="10"/>
      <c r="D26" s="10"/>
      <c r="E26" s="10"/>
      <c r="F26" s="10"/>
      <c r="G26" s="10"/>
      <c r="H26" s="10"/>
      <c r="I26" s="10"/>
      <c r="J26" s="10"/>
      <c r="K26" s="10"/>
      <c r="L26" s="10"/>
      <c r="M26" s="10"/>
      <c r="N26" s="10"/>
      <c r="O26" s="10"/>
      <c r="P26" s="10"/>
      <c r="Q26" s="10"/>
      <c r="R26" s="10"/>
      <c r="S26" s="10"/>
    </row>
    <row r="27" spans="1:76" x14ac:dyDescent="0.2">
      <c r="A27" s="10"/>
      <c r="B27" s="10"/>
      <c r="C27" s="10"/>
      <c r="D27" s="10"/>
      <c r="E27" s="10"/>
      <c r="F27" s="10"/>
      <c r="G27" s="10"/>
      <c r="H27" s="10"/>
      <c r="I27" s="10"/>
      <c r="J27" s="10"/>
      <c r="K27" s="10"/>
      <c r="L27" s="10"/>
      <c r="M27" s="10"/>
      <c r="N27" s="10"/>
      <c r="O27" s="10"/>
      <c r="P27" s="10"/>
      <c r="Q27" s="10"/>
      <c r="R27" s="10"/>
      <c r="S27" s="10"/>
    </row>
    <row r="28" spans="1:76" s="10" customFormat="1" x14ac:dyDescent="0.2">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row>
    <row r="29" spans="1:76" s="10" customFormat="1" x14ac:dyDescent="0.2">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row>
    <row r="30" spans="1:76" s="10" customFormat="1" x14ac:dyDescent="0.2">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row>
    <row r="31" spans="1:76" s="10" customFormat="1" x14ac:dyDescent="0.2">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row>
    <row r="32" spans="1:76" s="10" customFormat="1" x14ac:dyDescent="0.2">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row>
    <row r="33" spans="37:76" s="10" customFormat="1" x14ac:dyDescent="0.2">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row>
    <row r="34" spans="37:76" s="10" customFormat="1" x14ac:dyDescent="0.2">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c r="BW34" s="354"/>
      <c r="BX34" s="354"/>
    </row>
    <row r="35" spans="37:76" s="10" customFormat="1" x14ac:dyDescent="0.2">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4"/>
      <c r="BR35" s="354"/>
      <c r="BS35" s="354"/>
      <c r="BT35" s="354"/>
      <c r="BU35" s="354"/>
      <c r="BV35" s="354"/>
      <c r="BW35" s="354"/>
      <c r="BX35" s="354"/>
    </row>
    <row r="36" spans="37:76" s="10" customFormat="1" x14ac:dyDescent="0.2">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4"/>
      <c r="BQ36" s="354"/>
      <c r="BR36" s="354"/>
      <c r="BS36" s="354"/>
      <c r="BT36" s="354"/>
      <c r="BU36" s="354"/>
      <c r="BV36" s="354"/>
      <c r="BW36" s="354"/>
      <c r="BX36" s="354"/>
    </row>
    <row r="37" spans="37:76" s="10" customFormat="1" x14ac:dyDescent="0.2">
      <c r="AK37" s="354"/>
      <c r="AL37" s="354"/>
      <c r="AM37" s="354"/>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54"/>
      <c r="BJ37" s="354"/>
      <c r="BK37" s="354"/>
      <c r="BL37" s="354"/>
      <c r="BM37" s="354"/>
      <c r="BN37" s="354"/>
      <c r="BO37" s="354"/>
      <c r="BP37" s="354"/>
      <c r="BQ37" s="354"/>
      <c r="BR37" s="354"/>
      <c r="BS37" s="354"/>
      <c r="BT37" s="354"/>
      <c r="BU37" s="354"/>
      <c r="BV37" s="354"/>
      <c r="BW37" s="354"/>
      <c r="BX37" s="354"/>
    </row>
    <row r="38" spans="37:76" s="10" customFormat="1" x14ac:dyDescent="0.2">
      <c r="AK38" s="354"/>
      <c r="AL38" s="354"/>
      <c r="AM38" s="354"/>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354"/>
      <c r="BP38" s="354"/>
      <c r="BQ38" s="354"/>
      <c r="BR38" s="354"/>
      <c r="BS38" s="354"/>
      <c r="BT38" s="354"/>
      <c r="BU38" s="354"/>
      <c r="BV38" s="354"/>
      <c r="BW38" s="354"/>
      <c r="BX38" s="354"/>
    </row>
    <row r="39" spans="37:76" s="10" customFormat="1" x14ac:dyDescent="0.2">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4"/>
      <c r="BQ39" s="354"/>
      <c r="BR39" s="354"/>
      <c r="BS39" s="354"/>
      <c r="BT39" s="354"/>
      <c r="BU39" s="354"/>
      <c r="BV39" s="354"/>
      <c r="BW39" s="354"/>
      <c r="BX39" s="354"/>
    </row>
    <row r="40" spans="37:76" s="10" customFormat="1" x14ac:dyDescent="0.2">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c r="BK40" s="354"/>
      <c r="BL40" s="354"/>
      <c r="BM40" s="354"/>
      <c r="BN40" s="354"/>
      <c r="BO40" s="354"/>
      <c r="BP40" s="354"/>
      <c r="BQ40" s="354"/>
      <c r="BR40" s="354"/>
      <c r="BS40" s="354"/>
      <c r="BT40" s="354"/>
      <c r="BU40" s="354"/>
      <c r="BV40" s="354"/>
      <c r="BW40" s="354"/>
      <c r="BX40" s="354"/>
    </row>
    <row r="41" spans="37:76" s="10" customFormat="1" x14ac:dyDescent="0.2">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4"/>
      <c r="BX41" s="354"/>
    </row>
    <row r="42" spans="37:76" s="10" customFormat="1" x14ac:dyDescent="0.2">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4"/>
      <c r="BX42" s="354"/>
    </row>
    <row r="43" spans="37:76" s="10" customFormat="1" x14ac:dyDescent="0.2">
      <c r="AK43" s="354"/>
      <c r="AL43" s="354"/>
      <c r="AM43" s="354"/>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54"/>
      <c r="BJ43" s="354"/>
      <c r="BK43" s="354"/>
      <c r="BL43" s="354"/>
      <c r="BM43" s="354"/>
      <c r="BN43" s="354"/>
      <c r="BO43" s="354"/>
      <c r="BP43" s="354"/>
      <c r="BQ43" s="354"/>
      <c r="BR43" s="354"/>
      <c r="BS43" s="354"/>
      <c r="BT43" s="354"/>
      <c r="BU43" s="354"/>
      <c r="BV43" s="354"/>
      <c r="BW43" s="354"/>
      <c r="BX43" s="354"/>
    </row>
    <row r="44" spans="37:76" s="10" customFormat="1" x14ac:dyDescent="0.2">
      <c r="AK44" s="354"/>
      <c r="AL44" s="354"/>
      <c r="AM44" s="354"/>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54"/>
      <c r="BJ44" s="354"/>
      <c r="BK44" s="354"/>
      <c r="BL44" s="354"/>
      <c r="BM44" s="354"/>
      <c r="BN44" s="354"/>
      <c r="BO44" s="354"/>
      <c r="BP44" s="354"/>
      <c r="BQ44" s="354"/>
      <c r="BR44" s="354"/>
      <c r="BS44" s="354"/>
      <c r="BT44" s="354"/>
      <c r="BU44" s="354"/>
      <c r="BV44" s="354"/>
      <c r="BW44" s="354"/>
      <c r="BX44" s="354"/>
    </row>
    <row r="45" spans="37:76" s="10" customFormat="1" x14ac:dyDescent="0.2">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4"/>
      <c r="BK45" s="354"/>
      <c r="BL45" s="354"/>
      <c r="BM45" s="354"/>
      <c r="BN45" s="354"/>
      <c r="BO45" s="354"/>
      <c r="BP45" s="354"/>
      <c r="BQ45" s="354"/>
      <c r="BR45" s="354"/>
      <c r="BS45" s="354"/>
      <c r="BT45" s="354"/>
      <c r="BU45" s="354"/>
      <c r="BV45" s="354"/>
      <c r="BW45" s="354"/>
      <c r="BX45" s="354"/>
    </row>
    <row r="46" spans="37:76" s="10" customFormat="1" x14ac:dyDescent="0.2">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row>
    <row r="47" spans="37:76" s="10" customFormat="1" x14ac:dyDescent="0.2">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row>
    <row r="48" spans="37:76" s="10" customFormat="1" x14ac:dyDescent="0.2">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row>
    <row r="49" spans="37:76" s="10" customFormat="1" x14ac:dyDescent="0.2">
      <c r="AK49" s="354"/>
      <c r="AL49" s="354"/>
      <c r="AM49" s="354"/>
      <c r="AN49" s="354"/>
      <c r="AO49" s="354"/>
      <c r="AP49" s="354"/>
      <c r="AQ49" s="354"/>
      <c r="AR49" s="354"/>
      <c r="AS49" s="354"/>
      <c r="AT49" s="354"/>
      <c r="AU49" s="354"/>
      <c r="AV49" s="354"/>
      <c r="AW49" s="354"/>
      <c r="AX49" s="354"/>
      <c r="AY49" s="354"/>
      <c r="AZ49" s="354"/>
      <c r="BA49" s="354"/>
      <c r="BB49" s="354"/>
      <c r="BC49" s="354"/>
      <c r="BD49" s="354"/>
      <c r="BE49" s="354"/>
      <c r="BF49" s="354"/>
      <c r="BG49" s="354"/>
      <c r="BH49" s="354"/>
      <c r="BI49" s="354"/>
      <c r="BJ49" s="354"/>
      <c r="BK49" s="354"/>
      <c r="BL49" s="354"/>
      <c r="BM49" s="354"/>
      <c r="BN49" s="354"/>
      <c r="BO49" s="354"/>
      <c r="BP49" s="354"/>
      <c r="BQ49" s="354"/>
      <c r="BR49" s="354"/>
      <c r="BS49" s="354"/>
      <c r="BT49" s="354"/>
      <c r="BU49" s="354"/>
      <c r="BV49" s="354"/>
      <c r="BW49" s="354"/>
      <c r="BX49" s="354"/>
    </row>
    <row r="50" spans="37:76" s="10" customFormat="1" x14ac:dyDescent="0.2">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row>
    <row r="51" spans="37:76" s="10" customFormat="1" x14ac:dyDescent="0.2">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row>
    <row r="52" spans="37:76" s="10" customFormat="1" x14ac:dyDescent="0.2">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row>
    <row r="53" spans="37:76" s="10" customFormat="1" x14ac:dyDescent="0.2">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row>
    <row r="54" spans="37:76" s="10" customFormat="1" x14ac:dyDescent="0.2">
      <c r="AK54" s="354"/>
      <c r="AL54" s="354"/>
      <c r="AM54" s="354"/>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4"/>
    </row>
    <row r="55" spans="37:76" s="10" customFormat="1" x14ac:dyDescent="0.2">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c r="BW55" s="354"/>
      <c r="BX55" s="354"/>
    </row>
    <row r="56" spans="37:76" s="10" customFormat="1" x14ac:dyDescent="0.2">
      <c r="AK56" s="354"/>
      <c r="AL56" s="354"/>
      <c r="AM56" s="354"/>
      <c r="AN56" s="354"/>
      <c r="AO56" s="354"/>
      <c r="AP56" s="354"/>
      <c r="AQ56" s="354"/>
      <c r="AR56" s="354"/>
      <c r="AS56" s="354"/>
      <c r="AT56" s="354"/>
      <c r="AU56" s="354"/>
      <c r="AV56" s="354"/>
      <c r="AW56" s="354"/>
      <c r="AX56" s="354"/>
      <c r="AY56" s="354"/>
      <c r="AZ56" s="354"/>
      <c r="BA56" s="354"/>
      <c r="BB56" s="354"/>
      <c r="BC56" s="354"/>
      <c r="BD56" s="354"/>
      <c r="BE56" s="354"/>
      <c r="BF56" s="354"/>
      <c r="BG56" s="354"/>
      <c r="BH56" s="354"/>
      <c r="BI56" s="354"/>
      <c r="BJ56" s="354"/>
      <c r="BK56" s="354"/>
      <c r="BL56" s="354"/>
      <c r="BM56" s="354"/>
      <c r="BN56" s="354"/>
      <c r="BO56" s="354"/>
      <c r="BP56" s="354"/>
      <c r="BQ56" s="354"/>
      <c r="BR56" s="354"/>
      <c r="BS56" s="354"/>
      <c r="BT56" s="354"/>
      <c r="BU56" s="354"/>
      <c r="BV56" s="354"/>
      <c r="BW56" s="354"/>
      <c r="BX56" s="354"/>
    </row>
    <row r="57" spans="37:76" s="10" customFormat="1" x14ac:dyDescent="0.2">
      <c r="AK57" s="354"/>
      <c r="AL57" s="354"/>
      <c r="AM57" s="354"/>
      <c r="AN57" s="354"/>
      <c r="AO57" s="354"/>
      <c r="AP57" s="354"/>
      <c r="AQ57" s="354"/>
      <c r="AR57" s="354"/>
      <c r="AS57" s="354"/>
      <c r="AT57" s="354"/>
      <c r="AU57" s="354"/>
      <c r="AV57" s="354"/>
      <c r="AW57" s="354"/>
      <c r="AX57" s="354"/>
      <c r="AY57" s="354"/>
      <c r="AZ57" s="354"/>
      <c r="BA57" s="354"/>
      <c r="BB57" s="354"/>
      <c r="BC57" s="354"/>
      <c r="BD57" s="354"/>
      <c r="BE57" s="354"/>
      <c r="BF57" s="354"/>
      <c r="BG57" s="354"/>
      <c r="BH57" s="354"/>
      <c r="BI57" s="354"/>
      <c r="BJ57" s="354"/>
      <c r="BK57" s="354"/>
      <c r="BL57" s="354"/>
      <c r="BM57" s="354"/>
      <c r="BN57" s="354"/>
      <c r="BO57" s="354"/>
      <c r="BP57" s="354"/>
      <c r="BQ57" s="354"/>
      <c r="BR57" s="354"/>
      <c r="BS57" s="354"/>
      <c r="BT57" s="354"/>
      <c r="BU57" s="354"/>
      <c r="BV57" s="354"/>
      <c r="BW57" s="354"/>
      <c r="BX57" s="354"/>
    </row>
    <row r="58" spans="37:76" s="10" customFormat="1" x14ac:dyDescent="0.2">
      <c r="AK58" s="354"/>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c r="BW58" s="354"/>
      <c r="BX58" s="354"/>
    </row>
    <row r="59" spans="37:76" s="10" customFormat="1" x14ac:dyDescent="0.2">
      <c r="AK59" s="354"/>
      <c r="AL59" s="354"/>
      <c r="AM59" s="354"/>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54"/>
      <c r="BP59" s="354"/>
      <c r="BQ59" s="354"/>
      <c r="BR59" s="354"/>
      <c r="BS59" s="354"/>
      <c r="BT59" s="354"/>
      <c r="BU59" s="354"/>
      <c r="BV59" s="354"/>
      <c r="BW59" s="354"/>
      <c r="BX59" s="354"/>
    </row>
    <row r="60" spans="37:76" s="10" customFormat="1" x14ac:dyDescent="0.2">
      <c r="AK60" s="354"/>
      <c r="AL60" s="354"/>
      <c r="AM60" s="354"/>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54"/>
      <c r="BJ60" s="354"/>
      <c r="BK60" s="354"/>
      <c r="BL60" s="354"/>
      <c r="BM60" s="354"/>
      <c r="BN60" s="354"/>
      <c r="BO60" s="354"/>
      <c r="BP60" s="354"/>
      <c r="BQ60" s="354"/>
      <c r="BR60" s="354"/>
      <c r="BS60" s="354"/>
      <c r="BT60" s="354"/>
      <c r="BU60" s="354"/>
      <c r="BV60" s="354"/>
      <c r="BW60" s="354"/>
      <c r="BX60" s="354"/>
    </row>
    <row r="61" spans="37:76" s="10" customFormat="1" x14ac:dyDescent="0.2">
      <c r="AK61" s="354"/>
      <c r="AL61" s="354"/>
      <c r="AM61" s="354"/>
      <c r="AN61" s="354"/>
      <c r="AO61" s="354"/>
      <c r="AP61" s="354"/>
      <c r="AQ61" s="354"/>
      <c r="AR61" s="354"/>
      <c r="AS61" s="354"/>
      <c r="AT61" s="354"/>
      <c r="AU61" s="354"/>
      <c r="AV61" s="354"/>
      <c r="AW61" s="354"/>
      <c r="AX61" s="354"/>
      <c r="AY61" s="354"/>
      <c r="AZ61" s="354"/>
      <c r="BA61" s="354"/>
      <c r="BB61" s="354"/>
      <c r="BC61" s="354"/>
      <c r="BD61" s="354"/>
      <c r="BE61" s="354"/>
      <c r="BF61" s="354"/>
      <c r="BG61" s="354"/>
      <c r="BH61" s="354"/>
      <c r="BI61" s="354"/>
      <c r="BJ61" s="354"/>
      <c r="BK61" s="354"/>
      <c r="BL61" s="354"/>
      <c r="BM61" s="354"/>
      <c r="BN61" s="354"/>
      <c r="BO61" s="354"/>
      <c r="BP61" s="354"/>
      <c r="BQ61" s="354"/>
      <c r="BR61" s="354"/>
      <c r="BS61" s="354"/>
      <c r="BT61" s="354"/>
      <c r="BU61" s="354"/>
      <c r="BV61" s="354"/>
      <c r="BW61" s="354"/>
      <c r="BX61" s="354"/>
    </row>
    <row r="62" spans="37:76" s="10" customFormat="1" x14ac:dyDescent="0.2">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row>
    <row r="63" spans="37:76" s="10" customFormat="1" x14ac:dyDescent="0.2">
      <c r="AK63" s="354"/>
      <c r="AL63" s="354"/>
      <c r="AM63" s="354"/>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54"/>
      <c r="BJ63" s="354"/>
      <c r="BK63" s="354"/>
      <c r="BL63" s="354"/>
      <c r="BM63" s="354"/>
      <c r="BN63" s="354"/>
      <c r="BO63" s="354"/>
      <c r="BP63" s="354"/>
      <c r="BQ63" s="354"/>
      <c r="BR63" s="354"/>
      <c r="BS63" s="354"/>
      <c r="BT63" s="354"/>
      <c r="BU63" s="354"/>
      <c r="BV63" s="354"/>
      <c r="BW63" s="354"/>
      <c r="BX63" s="354"/>
    </row>
    <row r="64" spans="37:76" s="10" customFormat="1" x14ac:dyDescent="0.2">
      <c r="AK64" s="354"/>
      <c r="AL64" s="354"/>
      <c r="AM64" s="354"/>
      <c r="AN64" s="354"/>
      <c r="AO64" s="354"/>
      <c r="AP64" s="354"/>
      <c r="AQ64" s="354"/>
      <c r="AR64" s="354"/>
      <c r="AS64" s="354"/>
      <c r="AT64" s="354"/>
      <c r="AU64" s="354"/>
      <c r="AV64" s="354"/>
      <c r="AW64" s="354"/>
      <c r="AX64" s="354"/>
      <c r="AY64" s="354"/>
      <c r="AZ64" s="354"/>
      <c r="BA64" s="354"/>
      <c r="BB64" s="354"/>
      <c r="BC64" s="354"/>
      <c r="BD64" s="354"/>
      <c r="BE64" s="354"/>
      <c r="BF64" s="354"/>
      <c r="BG64" s="354"/>
      <c r="BH64" s="354"/>
      <c r="BI64" s="354"/>
      <c r="BJ64" s="354"/>
      <c r="BK64" s="354"/>
      <c r="BL64" s="354"/>
      <c r="BM64" s="354"/>
      <c r="BN64" s="354"/>
      <c r="BO64" s="354"/>
      <c r="BP64" s="354"/>
      <c r="BQ64" s="354"/>
      <c r="BR64" s="354"/>
      <c r="BS64" s="354"/>
      <c r="BT64" s="354"/>
      <c r="BU64" s="354"/>
      <c r="BV64" s="354"/>
      <c r="BW64" s="354"/>
      <c r="BX64" s="354"/>
    </row>
    <row r="65" spans="37:76" s="10" customFormat="1" x14ac:dyDescent="0.2">
      <c r="AK65" s="354"/>
      <c r="AL65" s="354"/>
      <c r="AM65" s="354"/>
      <c r="AN65" s="354"/>
      <c r="AO65" s="354"/>
      <c r="AP65" s="354"/>
      <c r="AQ65" s="354"/>
      <c r="AR65" s="354"/>
      <c r="AS65" s="354"/>
      <c r="AT65" s="354"/>
      <c r="AU65" s="354"/>
      <c r="AV65" s="354"/>
      <c r="AW65" s="354"/>
      <c r="AX65" s="354"/>
      <c r="AY65" s="354"/>
      <c r="AZ65" s="354"/>
      <c r="BA65" s="354"/>
      <c r="BB65" s="354"/>
      <c r="BC65" s="354"/>
      <c r="BD65" s="354"/>
      <c r="BE65" s="354"/>
      <c r="BF65" s="354"/>
      <c r="BG65" s="354"/>
      <c r="BH65" s="354"/>
      <c r="BI65" s="354"/>
      <c r="BJ65" s="354"/>
      <c r="BK65" s="354"/>
      <c r="BL65" s="354"/>
      <c r="BM65" s="354"/>
      <c r="BN65" s="354"/>
      <c r="BO65" s="354"/>
      <c r="BP65" s="354"/>
      <c r="BQ65" s="354"/>
      <c r="BR65" s="354"/>
      <c r="BS65" s="354"/>
      <c r="BT65" s="354"/>
      <c r="BU65" s="354"/>
      <c r="BV65" s="354"/>
      <c r="BW65" s="354"/>
      <c r="BX65" s="354"/>
    </row>
    <row r="66" spans="37:76" s="10" customFormat="1" x14ac:dyDescent="0.2">
      <c r="AK66" s="354"/>
      <c r="AL66" s="354"/>
      <c r="AM66" s="354"/>
      <c r="AN66" s="354"/>
      <c r="AO66" s="354"/>
      <c r="AP66" s="354"/>
      <c r="AQ66" s="354"/>
      <c r="AR66" s="354"/>
      <c r="AS66" s="354"/>
      <c r="AT66" s="354"/>
      <c r="AU66" s="354"/>
      <c r="AV66" s="354"/>
      <c r="AW66" s="354"/>
      <c r="AX66" s="354"/>
      <c r="AY66" s="354"/>
      <c r="AZ66" s="354"/>
      <c r="BA66" s="354"/>
      <c r="BB66" s="354"/>
      <c r="BC66" s="354"/>
      <c r="BD66" s="354"/>
      <c r="BE66" s="354"/>
      <c r="BF66" s="354"/>
      <c r="BG66" s="354"/>
      <c r="BH66" s="354"/>
      <c r="BI66" s="354"/>
      <c r="BJ66" s="354"/>
      <c r="BK66" s="354"/>
      <c r="BL66" s="354"/>
      <c r="BM66" s="354"/>
      <c r="BN66" s="354"/>
      <c r="BO66" s="354"/>
      <c r="BP66" s="354"/>
      <c r="BQ66" s="354"/>
      <c r="BR66" s="354"/>
      <c r="BS66" s="354"/>
      <c r="BT66" s="354"/>
      <c r="BU66" s="354"/>
      <c r="BV66" s="354"/>
      <c r="BW66" s="354"/>
      <c r="BX66" s="354"/>
    </row>
    <row r="67" spans="37:76" s="10" customFormat="1" x14ac:dyDescent="0.2">
      <c r="AK67" s="354"/>
      <c r="AL67" s="354"/>
      <c r="AM67" s="354"/>
      <c r="AN67" s="354"/>
      <c r="AO67" s="354"/>
      <c r="AP67" s="354"/>
      <c r="AQ67" s="354"/>
      <c r="AR67" s="354"/>
      <c r="AS67" s="354"/>
      <c r="AT67" s="354"/>
      <c r="AU67" s="354"/>
      <c r="AV67" s="354"/>
      <c r="AW67" s="354"/>
      <c r="AX67" s="354"/>
      <c r="AY67" s="354"/>
      <c r="AZ67" s="354"/>
      <c r="BA67" s="354"/>
      <c r="BB67" s="354"/>
      <c r="BC67" s="354"/>
      <c r="BD67" s="354"/>
      <c r="BE67" s="354"/>
      <c r="BF67" s="354"/>
      <c r="BG67" s="354"/>
      <c r="BH67" s="354"/>
      <c r="BI67" s="354"/>
      <c r="BJ67" s="354"/>
      <c r="BK67" s="354"/>
      <c r="BL67" s="354"/>
      <c r="BM67" s="354"/>
      <c r="BN67" s="354"/>
      <c r="BO67" s="354"/>
      <c r="BP67" s="354"/>
      <c r="BQ67" s="354"/>
      <c r="BR67" s="354"/>
      <c r="BS67" s="354"/>
      <c r="BT67" s="354"/>
      <c r="BU67" s="354"/>
      <c r="BV67" s="354"/>
      <c r="BW67" s="354"/>
      <c r="BX67" s="354"/>
    </row>
    <row r="68" spans="37:76" s="10" customFormat="1" x14ac:dyDescent="0.2">
      <c r="AK68" s="354"/>
      <c r="AL68" s="354"/>
      <c r="AM68" s="354"/>
      <c r="AN68" s="354"/>
      <c r="AO68" s="354"/>
      <c r="AP68" s="354"/>
      <c r="AQ68" s="354"/>
      <c r="AR68" s="354"/>
      <c r="AS68" s="354"/>
      <c r="AT68" s="354"/>
      <c r="AU68" s="354"/>
      <c r="AV68" s="354"/>
      <c r="AW68" s="354"/>
      <c r="AX68" s="354"/>
      <c r="AY68" s="354"/>
      <c r="AZ68" s="354"/>
      <c r="BA68" s="354"/>
      <c r="BB68" s="354"/>
      <c r="BC68" s="354"/>
      <c r="BD68" s="354"/>
      <c r="BE68" s="354"/>
      <c r="BF68" s="354"/>
      <c r="BG68" s="354"/>
      <c r="BH68" s="354"/>
      <c r="BI68" s="354"/>
      <c r="BJ68" s="354"/>
      <c r="BK68" s="354"/>
      <c r="BL68" s="354"/>
      <c r="BM68" s="354"/>
      <c r="BN68" s="354"/>
      <c r="BO68" s="354"/>
      <c r="BP68" s="354"/>
      <c r="BQ68" s="354"/>
      <c r="BR68" s="354"/>
      <c r="BS68" s="354"/>
      <c r="BT68" s="354"/>
      <c r="BU68" s="354"/>
      <c r="BV68" s="354"/>
      <c r="BW68" s="354"/>
      <c r="BX68" s="354"/>
    </row>
    <row r="69" spans="37:76" s="10" customFormat="1" x14ac:dyDescent="0.2">
      <c r="AK69" s="354"/>
      <c r="AL69" s="354"/>
      <c r="AM69" s="354"/>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54"/>
      <c r="BJ69" s="354"/>
      <c r="BK69" s="354"/>
      <c r="BL69" s="354"/>
      <c r="BM69" s="354"/>
      <c r="BN69" s="354"/>
      <c r="BO69" s="354"/>
      <c r="BP69" s="354"/>
      <c r="BQ69" s="354"/>
      <c r="BR69" s="354"/>
      <c r="BS69" s="354"/>
      <c r="BT69" s="354"/>
      <c r="BU69" s="354"/>
      <c r="BV69" s="354"/>
      <c r="BW69" s="354"/>
      <c r="BX69" s="354"/>
    </row>
    <row r="70" spans="37:76" s="10" customFormat="1" x14ac:dyDescent="0.2">
      <c r="AK70" s="354"/>
      <c r="AL70" s="354"/>
      <c r="AM70" s="354"/>
      <c r="AN70" s="354"/>
      <c r="AO70" s="354"/>
      <c r="AP70" s="354"/>
      <c r="AQ70" s="354"/>
      <c r="AR70" s="354"/>
      <c r="AS70" s="354"/>
      <c r="AT70" s="354"/>
      <c r="AU70" s="354"/>
      <c r="AV70" s="354"/>
      <c r="AW70" s="354"/>
      <c r="AX70" s="354"/>
      <c r="AY70" s="354"/>
      <c r="AZ70" s="354"/>
      <c r="BA70" s="354"/>
      <c r="BB70" s="354"/>
      <c r="BC70" s="354"/>
      <c r="BD70" s="354"/>
      <c r="BE70" s="354"/>
      <c r="BF70" s="354"/>
      <c r="BG70" s="354"/>
      <c r="BH70" s="354"/>
      <c r="BI70" s="354"/>
      <c r="BJ70" s="354"/>
      <c r="BK70" s="354"/>
      <c r="BL70" s="354"/>
      <c r="BM70" s="354"/>
      <c r="BN70" s="354"/>
      <c r="BO70" s="354"/>
      <c r="BP70" s="354"/>
      <c r="BQ70" s="354"/>
      <c r="BR70" s="354"/>
      <c r="BS70" s="354"/>
      <c r="BT70" s="354"/>
      <c r="BU70" s="354"/>
      <c r="BV70" s="354"/>
      <c r="BW70" s="354"/>
      <c r="BX70" s="354"/>
    </row>
    <row r="71" spans="37:76" s="10" customFormat="1" x14ac:dyDescent="0.2">
      <c r="AK71" s="354"/>
      <c r="AL71" s="354"/>
      <c r="AM71" s="354"/>
      <c r="AN71" s="354"/>
      <c r="AO71" s="354"/>
      <c r="AP71" s="354"/>
      <c r="AQ71" s="354"/>
      <c r="AR71" s="354"/>
      <c r="AS71" s="354"/>
      <c r="AT71" s="354"/>
      <c r="AU71" s="354"/>
      <c r="AV71" s="354"/>
      <c r="AW71" s="354"/>
      <c r="AX71" s="354"/>
      <c r="AY71" s="354"/>
      <c r="AZ71" s="354"/>
      <c r="BA71" s="354"/>
      <c r="BB71" s="354"/>
      <c r="BC71" s="354"/>
      <c r="BD71" s="354"/>
      <c r="BE71" s="354"/>
      <c r="BF71" s="354"/>
      <c r="BG71" s="354"/>
      <c r="BH71" s="354"/>
      <c r="BI71" s="354"/>
      <c r="BJ71" s="354"/>
      <c r="BK71" s="354"/>
      <c r="BL71" s="354"/>
      <c r="BM71" s="354"/>
      <c r="BN71" s="354"/>
      <c r="BO71" s="354"/>
      <c r="BP71" s="354"/>
      <c r="BQ71" s="354"/>
      <c r="BR71" s="354"/>
      <c r="BS71" s="354"/>
      <c r="BT71" s="354"/>
      <c r="BU71" s="354"/>
      <c r="BV71" s="354"/>
      <c r="BW71" s="354"/>
      <c r="BX71" s="354"/>
    </row>
    <row r="72" spans="37:76" s="10" customFormat="1" x14ac:dyDescent="0.2">
      <c r="AK72" s="354"/>
      <c r="AL72" s="354"/>
      <c r="AM72" s="354"/>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4"/>
      <c r="BR72" s="354"/>
      <c r="BS72" s="354"/>
      <c r="BT72" s="354"/>
      <c r="BU72" s="354"/>
      <c r="BV72" s="354"/>
      <c r="BW72" s="354"/>
      <c r="BX72" s="354"/>
    </row>
    <row r="73" spans="37:76" s="10" customFormat="1" x14ac:dyDescent="0.2">
      <c r="AK73" s="354"/>
      <c r="AL73" s="354"/>
      <c r="AM73" s="354"/>
      <c r="AN73" s="354"/>
      <c r="AO73" s="354"/>
      <c r="AP73" s="354"/>
      <c r="AQ73" s="354"/>
      <c r="AR73" s="354"/>
      <c r="AS73" s="354"/>
      <c r="AT73" s="354"/>
      <c r="AU73" s="354"/>
      <c r="AV73" s="354"/>
      <c r="AW73" s="354"/>
      <c r="AX73" s="354"/>
      <c r="AY73" s="354"/>
      <c r="AZ73" s="354"/>
      <c r="BA73" s="354"/>
      <c r="BB73" s="354"/>
      <c r="BC73" s="354"/>
      <c r="BD73" s="354"/>
      <c r="BE73" s="354"/>
      <c r="BF73" s="354"/>
      <c r="BG73" s="354"/>
      <c r="BH73" s="354"/>
      <c r="BI73" s="354"/>
      <c r="BJ73" s="354"/>
      <c r="BK73" s="354"/>
      <c r="BL73" s="354"/>
      <c r="BM73" s="354"/>
      <c r="BN73" s="354"/>
      <c r="BO73" s="354"/>
      <c r="BP73" s="354"/>
      <c r="BQ73" s="354"/>
      <c r="BR73" s="354"/>
      <c r="BS73" s="354"/>
      <c r="BT73" s="354"/>
      <c r="BU73" s="354"/>
      <c r="BV73" s="354"/>
      <c r="BW73" s="354"/>
      <c r="BX73" s="354"/>
    </row>
    <row r="74" spans="37:76" s="10" customFormat="1" x14ac:dyDescent="0.2">
      <c r="AK74" s="354"/>
      <c r="AL74" s="354"/>
      <c r="AM74" s="354"/>
      <c r="AN74" s="354"/>
      <c r="AO74" s="354"/>
      <c r="AP74" s="354"/>
      <c r="AQ74" s="354"/>
      <c r="AR74" s="354"/>
      <c r="AS74" s="354"/>
      <c r="AT74" s="354"/>
      <c r="AU74" s="354"/>
      <c r="AV74" s="354"/>
      <c r="AW74" s="354"/>
      <c r="AX74" s="354"/>
      <c r="AY74" s="354"/>
      <c r="AZ74" s="354"/>
      <c r="BA74" s="354"/>
      <c r="BB74" s="354"/>
      <c r="BC74" s="354"/>
      <c r="BD74" s="354"/>
      <c r="BE74" s="354"/>
      <c r="BF74" s="354"/>
      <c r="BG74" s="354"/>
      <c r="BH74" s="354"/>
      <c r="BI74" s="354"/>
      <c r="BJ74" s="354"/>
      <c r="BK74" s="354"/>
      <c r="BL74" s="354"/>
      <c r="BM74" s="354"/>
      <c r="BN74" s="354"/>
      <c r="BO74" s="354"/>
      <c r="BP74" s="354"/>
      <c r="BQ74" s="354"/>
      <c r="BR74" s="354"/>
      <c r="BS74" s="354"/>
      <c r="BT74" s="354"/>
      <c r="BU74" s="354"/>
      <c r="BV74" s="354"/>
      <c r="BW74" s="354"/>
      <c r="BX74" s="354"/>
    </row>
    <row r="75" spans="37:76" s="10" customFormat="1" x14ac:dyDescent="0.2">
      <c r="AK75" s="354"/>
      <c r="AL75" s="354"/>
      <c r="AM75" s="354"/>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54"/>
      <c r="BJ75" s="354"/>
      <c r="BK75" s="354"/>
      <c r="BL75" s="354"/>
      <c r="BM75" s="354"/>
      <c r="BN75" s="354"/>
      <c r="BO75" s="354"/>
      <c r="BP75" s="354"/>
      <c r="BQ75" s="354"/>
      <c r="BR75" s="354"/>
      <c r="BS75" s="354"/>
      <c r="BT75" s="354"/>
      <c r="BU75" s="354"/>
      <c r="BV75" s="354"/>
      <c r="BW75" s="354"/>
      <c r="BX75" s="354"/>
    </row>
    <row r="76" spans="37:76" s="10" customFormat="1" x14ac:dyDescent="0.2">
      <c r="AK76" s="354"/>
      <c r="AL76" s="354"/>
      <c r="AM76" s="354"/>
      <c r="AN76" s="354"/>
      <c r="AO76" s="354"/>
      <c r="AP76" s="354"/>
      <c r="AQ76" s="354"/>
      <c r="AR76" s="354"/>
      <c r="AS76" s="354"/>
      <c r="AT76" s="354"/>
      <c r="AU76" s="354"/>
      <c r="AV76" s="354"/>
      <c r="AW76" s="354"/>
      <c r="AX76" s="354"/>
      <c r="AY76" s="354"/>
      <c r="AZ76" s="354"/>
      <c r="BA76" s="354"/>
      <c r="BB76" s="354"/>
      <c r="BC76" s="354"/>
      <c r="BD76" s="354"/>
      <c r="BE76" s="354"/>
      <c r="BF76" s="354"/>
      <c r="BG76" s="354"/>
      <c r="BH76" s="354"/>
      <c r="BI76" s="354"/>
      <c r="BJ76" s="354"/>
      <c r="BK76" s="354"/>
      <c r="BL76" s="354"/>
      <c r="BM76" s="354"/>
      <c r="BN76" s="354"/>
      <c r="BO76" s="354"/>
      <c r="BP76" s="354"/>
      <c r="BQ76" s="354"/>
      <c r="BR76" s="354"/>
      <c r="BS76" s="354"/>
      <c r="BT76" s="354"/>
      <c r="BU76" s="354"/>
      <c r="BV76" s="354"/>
      <c r="BW76" s="354"/>
      <c r="BX76" s="354"/>
    </row>
    <row r="77" spans="37:76" s="10" customFormat="1" x14ac:dyDescent="0.2">
      <c r="AK77" s="354"/>
      <c r="AL77" s="354"/>
      <c r="AM77" s="354"/>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54"/>
      <c r="BJ77" s="354"/>
      <c r="BK77" s="354"/>
      <c r="BL77" s="354"/>
      <c r="BM77" s="354"/>
      <c r="BN77" s="354"/>
      <c r="BO77" s="354"/>
      <c r="BP77" s="354"/>
      <c r="BQ77" s="354"/>
      <c r="BR77" s="354"/>
      <c r="BS77" s="354"/>
      <c r="BT77" s="354"/>
      <c r="BU77" s="354"/>
      <c r="BV77" s="354"/>
      <c r="BW77" s="354"/>
      <c r="BX77" s="354"/>
    </row>
    <row r="78" spans="37:76" s="10" customFormat="1" x14ac:dyDescent="0.2">
      <c r="AK78" s="354"/>
      <c r="AL78" s="354"/>
      <c r="AM78" s="354"/>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row>
    <row r="79" spans="37:76" s="10" customFormat="1" x14ac:dyDescent="0.2">
      <c r="AK79" s="354"/>
      <c r="AL79" s="354"/>
      <c r="AM79" s="354"/>
      <c r="AN79" s="354"/>
      <c r="AO79" s="354"/>
      <c r="AP79" s="354"/>
      <c r="AQ79" s="354"/>
      <c r="AR79" s="354"/>
      <c r="AS79" s="354"/>
      <c r="AT79" s="354"/>
      <c r="AU79" s="354"/>
      <c r="AV79" s="354"/>
      <c r="AW79" s="354"/>
      <c r="AX79" s="354"/>
      <c r="AY79" s="354"/>
      <c r="AZ79" s="354"/>
      <c r="BA79" s="354"/>
      <c r="BB79" s="354"/>
      <c r="BC79" s="354"/>
      <c r="BD79" s="354"/>
      <c r="BE79" s="354"/>
      <c r="BF79" s="354"/>
      <c r="BG79" s="354"/>
      <c r="BH79" s="354"/>
      <c r="BI79" s="354"/>
      <c r="BJ79" s="354"/>
      <c r="BK79" s="354"/>
      <c r="BL79" s="354"/>
      <c r="BM79" s="354"/>
      <c r="BN79" s="354"/>
      <c r="BO79" s="354"/>
      <c r="BP79" s="354"/>
      <c r="BQ79" s="354"/>
      <c r="BR79" s="354"/>
      <c r="BS79" s="354"/>
      <c r="BT79" s="354"/>
      <c r="BU79" s="354"/>
      <c r="BV79" s="354"/>
      <c r="BW79" s="354"/>
      <c r="BX79" s="354"/>
    </row>
    <row r="80" spans="37:76" s="10" customFormat="1" x14ac:dyDescent="0.2">
      <c r="AK80" s="354"/>
      <c r="AL80" s="354"/>
      <c r="AM80" s="354"/>
      <c r="AN80" s="354"/>
      <c r="AO80" s="354"/>
      <c r="AP80" s="354"/>
      <c r="AQ80" s="354"/>
      <c r="AR80" s="354"/>
      <c r="AS80" s="354"/>
      <c r="AT80" s="354"/>
      <c r="AU80" s="354"/>
      <c r="AV80" s="354"/>
      <c r="AW80" s="354"/>
      <c r="AX80" s="354"/>
      <c r="AY80" s="354"/>
      <c r="AZ80" s="354"/>
      <c r="BA80" s="354"/>
      <c r="BB80" s="354"/>
      <c r="BC80" s="354"/>
      <c r="BD80" s="354"/>
      <c r="BE80" s="354"/>
      <c r="BF80" s="354"/>
      <c r="BG80" s="354"/>
      <c r="BH80" s="354"/>
      <c r="BI80" s="354"/>
      <c r="BJ80" s="354"/>
      <c r="BK80" s="354"/>
      <c r="BL80" s="354"/>
      <c r="BM80" s="354"/>
      <c r="BN80" s="354"/>
      <c r="BO80" s="354"/>
      <c r="BP80" s="354"/>
      <c r="BQ80" s="354"/>
      <c r="BR80" s="354"/>
      <c r="BS80" s="354"/>
      <c r="BT80" s="354"/>
      <c r="BU80" s="354"/>
      <c r="BV80" s="354"/>
      <c r="BW80" s="354"/>
      <c r="BX80" s="354"/>
    </row>
    <row r="81" spans="37:76" s="10" customFormat="1" x14ac:dyDescent="0.2">
      <c r="AK81" s="354"/>
      <c r="AL81" s="354"/>
      <c r="AM81" s="354"/>
      <c r="AN81" s="354"/>
      <c r="AO81" s="354"/>
      <c r="AP81" s="354"/>
      <c r="AQ81" s="354"/>
      <c r="AR81" s="354"/>
      <c r="AS81" s="354"/>
      <c r="AT81" s="354"/>
      <c r="AU81" s="354"/>
      <c r="AV81" s="354"/>
      <c r="AW81" s="354"/>
      <c r="AX81" s="354"/>
      <c r="AY81" s="354"/>
      <c r="AZ81" s="354"/>
      <c r="BA81" s="354"/>
      <c r="BB81" s="354"/>
      <c r="BC81" s="354"/>
      <c r="BD81" s="354"/>
      <c r="BE81" s="354"/>
      <c r="BF81" s="354"/>
      <c r="BG81" s="354"/>
      <c r="BH81" s="354"/>
      <c r="BI81" s="354"/>
      <c r="BJ81" s="354"/>
      <c r="BK81" s="354"/>
      <c r="BL81" s="354"/>
      <c r="BM81" s="354"/>
      <c r="BN81" s="354"/>
      <c r="BO81" s="354"/>
      <c r="BP81" s="354"/>
      <c r="BQ81" s="354"/>
      <c r="BR81" s="354"/>
      <c r="BS81" s="354"/>
      <c r="BT81" s="354"/>
      <c r="BU81" s="354"/>
      <c r="BV81" s="354"/>
      <c r="BW81" s="354"/>
      <c r="BX81" s="354"/>
    </row>
    <row r="82" spans="37:76" s="10" customFormat="1" x14ac:dyDescent="0.2">
      <c r="AK82" s="354"/>
      <c r="AL82" s="354"/>
      <c r="AM82" s="354"/>
      <c r="AN82" s="354"/>
      <c r="AO82" s="354"/>
      <c r="AP82" s="354"/>
      <c r="AQ82" s="354"/>
      <c r="AR82" s="354"/>
      <c r="AS82" s="354"/>
      <c r="AT82" s="354"/>
      <c r="AU82" s="354"/>
      <c r="AV82" s="354"/>
      <c r="AW82" s="354"/>
      <c r="AX82" s="354"/>
      <c r="AY82" s="354"/>
      <c r="AZ82" s="354"/>
      <c r="BA82" s="354"/>
      <c r="BB82" s="354"/>
      <c r="BC82" s="354"/>
      <c r="BD82" s="354"/>
      <c r="BE82" s="354"/>
      <c r="BF82" s="354"/>
      <c r="BG82" s="354"/>
      <c r="BH82" s="354"/>
      <c r="BI82" s="354"/>
      <c r="BJ82" s="354"/>
      <c r="BK82" s="354"/>
      <c r="BL82" s="354"/>
      <c r="BM82" s="354"/>
      <c r="BN82" s="354"/>
      <c r="BO82" s="354"/>
      <c r="BP82" s="354"/>
      <c r="BQ82" s="354"/>
      <c r="BR82" s="354"/>
      <c r="BS82" s="354"/>
      <c r="BT82" s="354"/>
      <c r="BU82" s="354"/>
      <c r="BV82" s="354"/>
      <c r="BW82" s="354"/>
      <c r="BX82" s="354"/>
    </row>
    <row r="83" spans="37:76" s="10" customFormat="1" x14ac:dyDescent="0.2">
      <c r="AK83" s="354"/>
      <c r="AL83" s="354"/>
      <c r="AM83" s="354"/>
      <c r="AN83" s="354"/>
      <c r="AO83" s="354"/>
      <c r="AP83" s="354"/>
      <c r="AQ83" s="354"/>
      <c r="AR83" s="354"/>
      <c r="AS83" s="354"/>
      <c r="AT83" s="354"/>
      <c r="AU83" s="354"/>
      <c r="AV83" s="354"/>
      <c r="AW83" s="354"/>
      <c r="AX83" s="354"/>
      <c r="AY83" s="354"/>
      <c r="AZ83" s="354"/>
      <c r="BA83" s="354"/>
      <c r="BB83" s="354"/>
      <c r="BC83" s="354"/>
      <c r="BD83" s="354"/>
      <c r="BE83" s="354"/>
      <c r="BF83" s="354"/>
      <c r="BG83" s="354"/>
      <c r="BH83" s="354"/>
      <c r="BI83" s="354"/>
      <c r="BJ83" s="354"/>
      <c r="BK83" s="354"/>
      <c r="BL83" s="354"/>
      <c r="BM83" s="354"/>
      <c r="BN83" s="354"/>
      <c r="BO83" s="354"/>
      <c r="BP83" s="354"/>
      <c r="BQ83" s="354"/>
      <c r="BR83" s="354"/>
      <c r="BS83" s="354"/>
      <c r="BT83" s="354"/>
      <c r="BU83" s="354"/>
      <c r="BV83" s="354"/>
      <c r="BW83" s="354"/>
      <c r="BX83" s="354"/>
    </row>
    <row r="84" spans="37:76" s="10" customFormat="1" x14ac:dyDescent="0.2">
      <c r="AK84" s="354"/>
      <c r="AL84" s="354"/>
      <c r="AM84" s="354"/>
      <c r="AN84" s="354"/>
      <c r="AO84" s="354"/>
      <c r="AP84" s="354"/>
      <c r="AQ84" s="354"/>
      <c r="AR84" s="354"/>
      <c r="AS84" s="354"/>
      <c r="AT84" s="354"/>
      <c r="AU84" s="354"/>
      <c r="AV84" s="354"/>
      <c r="AW84" s="354"/>
      <c r="AX84" s="354"/>
      <c r="AY84" s="354"/>
      <c r="AZ84" s="354"/>
      <c r="BA84" s="354"/>
      <c r="BB84" s="354"/>
      <c r="BC84" s="354"/>
      <c r="BD84" s="354"/>
      <c r="BE84" s="354"/>
      <c r="BF84" s="354"/>
      <c r="BG84" s="354"/>
      <c r="BH84" s="354"/>
      <c r="BI84" s="354"/>
      <c r="BJ84" s="354"/>
      <c r="BK84" s="354"/>
      <c r="BL84" s="354"/>
      <c r="BM84" s="354"/>
      <c r="BN84" s="354"/>
      <c r="BO84" s="354"/>
      <c r="BP84" s="354"/>
      <c r="BQ84" s="354"/>
      <c r="BR84" s="354"/>
      <c r="BS84" s="354"/>
      <c r="BT84" s="354"/>
      <c r="BU84" s="354"/>
      <c r="BV84" s="354"/>
      <c r="BW84" s="354"/>
      <c r="BX84" s="354"/>
    </row>
    <row r="85" spans="37:76" s="10" customFormat="1" x14ac:dyDescent="0.2">
      <c r="AK85" s="354"/>
      <c r="AL85" s="354"/>
      <c r="AM85" s="354"/>
      <c r="AN85" s="354"/>
      <c r="AO85" s="354"/>
      <c r="AP85" s="354"/>
      <c r="AQ85" s="354"/>
      <c r="AR85" s="354"/>
      <c r="AS85" s="354"/>
      <c r="AT85" s="354"/>
      <c r="AU85" s="354"/>
      <c r="AV85" s="354"/>
      <c r="AW85" s="354"/>
      <c r="AX85" s="354"/>
      <c r="AY85" s="354"/>
      <c r="AZ85" s="354"/>
      <c r="BA85" s="354"/>
      <c r="BB85" s="354"/>
      <c r="BC85" s="354"/>
      <c r="BD85" s="354"/>
      <c r="BE85" s="354"/>
      <c r="BF85" s="354"/>
      <c r="BG85" s="354"/>
      <c r="BH85" s="354"/>
      <c r="BI85" s="354"/>
      <c r="BJ85" s="354"/>
      <c r="BK85" s="354"/>
      <c r="BL85" s="354"/>
      <c r="BM85" s="354"/>
      <c r="BN85" s="354"/>
      <c r="BO85" s="354"/>
      <c r="BP85" s="354"/>
      <c r="BQ85" s="354"/>
      <c r="BR85" s="354"/>
      <c r="BS85" s="354"/>
      <c r="BT85" s="354"/>
      <c r="BU85" s="354"/>
      <c r="BV85" s="354"/>
      <c r="BW85" s="354"/>
      <c r="BX85" s="354"/>
    </row>
    <row r="86" spans="37:76" s="10" customFormat="1" x14ac:dyDescent="0.2">
      <c r="AK86" s="354"/>
      <c r="AL86" s="354"/>
      <c r="AM86" s="354"/>
      <c r="AN86" s="354"/>
      <c r="AO86" s="354"/>
      <c r="AP86" s="354"/>
      <c r="AQ86" s="354"/>
      <c r="AR86" s="354"/>
      <c r="AS86" s="354"/>
      <c r="AT86" s="354"/>
      <c r="AU86" s="354"/>
      <c r="AV86" s="354"/>
      <c r="AW86" s="354"/>
      <c r="AX86" s="354"/>
      <c r="AY86" s="354"/>
      <c r="AZ86" s="354"/>
      <c r="BA86" s="354"/>
      <c r="BB86" s="354"/>
      <c r="BC86" s="354"/>
      <c r="BD86" s="354"/>
      <c r="BE86" s="354"/>
      <c r="BF86" s="354"/>
      <c r="BG86" s="354"/>
      <c r="BH86" s="354"/>
      <c r="BI86" s="354"/>
      <c r="BJ86" s="354"/>
      <c r="BK86" s="354"/>
      <c r="BL86" s="354"/>
      <c r="BM86" s="354"/>
      <c r="BN86" s="354"/>
      <c r="BO86" s="354"/>
      <c r="BP86" s="354"/>
      <c r="BQ86" s="354"/>
      <c r="BR86" s="354"/>
      <c r="BS86" s="354"/>
      <c r="BT86" s="354"/>
      <c r="BU86" s="354"/>
      <c r="BV86" s="354"/>
      <c r="BW86" s="354"/>
      <c r="BX86" s="354"/>
    </row>
    <row r="87" spans="37:76" s="10" customFormat="1" x14ac:dyDescent="0.2">
      <c r="AK87" s="354"/>
      <c r="AL87" s="354"/>
      <c r="AM87" s="354"/>
      <c r="AN87" s="354"/>
      <c r="AO87" s="354"/>
      <c r="AP87" s="354"/>
      <c r="AQ87" s="354"/>
      <c r="AR87" s="354"/>
      <c r="AS87" s="354"/>
      <c r="AT87" s="354"/>
      <c r="AU87" s="354"/>
      <c r="AV87" s="354"/>
      <c r="AW87" s="354"/>
      <c r="AX87" s="354"/>
      <c r="AY87" s="354"/>
      <c r="AZ87" s="354"/>
      <c r="BA87" s="354"/>
      <c r="BB87" s="354"/>
      <c r="BC87" s="354"/>
      <c r="BD87" s="354"/>
      <c r="BE87" s="354"/>
      <c r="BF87" s="354"/>
      <c r="BG87" s="354"/>
      <c r="BH87" s="354"/>
      <c r="BI87" s="354"/>
      <c r="BJ87" s="354"/>
      <c r="BK87" s="354"/>
      <c r="BL87" s="354"/>
      <c r="BM87" s="354"/>
      <c r="BN87" s="354"/>
      <c r="BO87" s="354"/>
      <c r="BP87" s="354"/>
      <c r="BQ87" s="354"/>
      <c r="BR87" s="354"/>
      <c r="BS87" s="354"/>
      <c r="BT87" s="354"/>
      <c r="BU87" s="354"/>
      <c r="BV87" s="354"/>
      <c r="BW87" s="354"/>
      <c r="BX87" s="354"/>
    </row>
    <row r="88" spans="37:76" s="10" customFormat="1" x14ac:dyDescent="0.2">
      <c r="AK88" s="354"/>
      <c r="AL88" s="354"/>
      <c r="AM88" s="354"/>
      <c r="AN88" s="354"/>
      <c r="AO88" s="354"/>
      <c r="AP88" s="354"/>
      <c r="AQ88" s="354"/>
      <c r="AR88" s="354"/>
      <c r="AS88" s="354"/>
      <c r="AT88" s="354"/>
      <c r="AU88" s="354"/>
      <c r="AV88" s="354"/>
      <c r="AW88" s="354"/>
      <c r="AX88" s="354"/>
      <c r="AY88" s="354"/>
      <c r="AZ88" s="354"/>
      <c r="BA88" s="354"/>
      <c r="BB88" s="354"/>
      <c r="BC88" s="354"/>
      <c r="BD88" s="354"/>
      <c r="BE88" s="354"/>
      <c r="BF88" s="354"/>
      <c r="BG88" s="354"/>
      <c r="BH88" s="354"/>
      <c r="BI88" s="354"/>
      <c r="BJ88" s="354"/>
      <c r="BK88" s="354"/>
      <c r="BL88" s="354"/>
      <c r="BM88" s="354"/>
      <c r="BN88" s="354"/>
      <c r="BO88" s="354"/>
      <c r="BP88" s="354"/>
      <c r="BQ88" s="354"/>
      <c r="BR88" s="354"/>
      <c r="BS88" s="354"/>
      <c r="BT88" s="354"/>
      <c r="BU88" s="354"/>
      <c r="BV88" s="354"/>
      <c r="BW88" s="354"/>
      <c r="BX88" s="354"/>
    </row>
    <row r="89" spans="37:76" s="10" customFormat="1" x14ac:dyDescent="0.2">
      <c r="AK89" s="354"/>
      <c r="AL89" s="354"/>
      <c r="AM89" s="354"/>
      <c r="AN89" s="354"/>
      <c r="AO89" s="354"/>
      <c r="AP89" s="354"/>
      <c r="AQ89" s="354"/>
      <c r="AR89" s="354"/>
      <c r="AS89" s="354"/>
      <c r="AT89" s="354"/>
      <c r="AU89" s="354"/>
      <c r="AV89" s="354"/>
      <c r="AW89" s="354"/>
      <c r="AX89" s="354"/>
      <c r="AY89" s="354"/>
      <c r="AZ89" s="354"/>
      <c r="BA89" s="354"/>
      <c r="BB89" s="354"/>
      <c r="BC89" s="354"/>
      <c r="BD89" s="354"/>
      <c r="BE89" s="354"/>
      <c r="BF89" s="354"/>
      <c r="BG89" s="354"/>
      <c r="BH89" s="354"/>
      <c r="BI89" s="354"/>
      <c r="BJ89" s="354"/>
      <c r="BK89" s="354"/>
      <c r="BL89" s="354"/>
      <c r="BM89" s="354"/>
      <c r="BN89" s="354"/>
      <c r="BO89" s="354"/>
      <c r="BP89" s="354"/>
      <c r="BQ89" s="354"/>
      <c r="BR89" s="354"/>
      <c r="BS89" s="354"/>
      <c r="BT89" s="354"/>
      <c r="BU89" s="354"/>
      <c r="BV89" s="354"/>
      <c r="BW89" s="354"/>
      <c r="BX89" s="354"/>
    </row>
    <row r="90" spans="37:76" s="10" customFormat="1" x14ac:dyDescent="0.2">
      <c r="AK90" s="354"/>
      <c r="AL90" s="354"/>
      <c r="AM90" s="354"/>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54"/>
      <c r="BJ90" s="354"/>
      <c r="BK90" s="354"/>
      <c r="BL90" s="354"/>
      <c r="BM90" s="354"/>
      <c r="BN90" s="354"/>
      <c r="BO90" s="354"/>
      <c r="BP90" s="354"/>
      <c r="BQ90" s="354"/>
      <c r="BR90" s="354"/>
      <c r="BS90" s="354"/>
      <c r="BT90" s="354"/>
      <c r="BU90" s="354"/>
      <c r="BV90" s="354"/>
      <c r="BW90" s="354"/>
      <c r="BX90" s="354"/>
    </row>
    <row r="91" spans="37:76" s="10" customFormat="1" x14ac:dyDescent="0.2">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c r="BJ91" s="354"/>
      <c r="BK91" s="354"/>
      <c r="BL91" s="354"/>
      <c r="BM91" s="354"/>
      <c r="BN91" s="354"/>
      <c r="BO91" s="354"/>
      <c r="BP91" s="354"/>
      <c r="BQ91" s="354"/>
      <c r="BR91" s="354"/>
      <c r="BS91" s="354"/>
      <c r="BT91" s="354"/>
      <c r="BU91" s="354"/>
      <c r="BV91" s="354"/>
      <c r="BW91" s="354"/>
      <c r="BX91" s="354"/>
    </row>
    <row r="92" spans="37:76" s="10" customFormat="1" x14ac:dyDescent="0.2">
      <c r="AK92" s="354"/>
      <c r="AL92" s="354"/>
      <c r="AM92" s="354"/>
      <c r="AN92" s="354"/>
      <c r="AO92" s="354"/>
      <c r="AP92" s="354"/>
      <c r="AQ92" s="354"/>
      <c r="AR92" s="354"/>
      <c r="AS92" s="354"/>
      <c r="AT92" s="354"/>
      <c r="AU92" s="354"/>
      <c r="AV92" s="354"/>
      <c r="AW92" s="354"/>
      <c r="AX92" s="354"/>
      <c r="AY92" s="354"/>
      <c r="AZ92" s="354"/>
      <c r="BA92" s="354"/>
      <c r="BB92" s="354"/>
      <c r="BC92" s="354"/>
      <c r="BD92" s="354"/>
      <c r="BE92" s="354"/>
      <c r="BF92" s="354"/>
      <c r="BG92" s="354"/>
      <c r="BH92" s="354"/>
      <c r="BI92" s="354"/>
      <c r="BJ92" s="354"/>
      <c r="BK92" s="354"/>
      <c r="BL92" s="354"/>
      <c r="BM92" s="354"/>
      <c r="BN92" s="354"/>
      <c r="BO92" s="354"/>
      <c r="BP92" s="354"/>
      <c r="BQ92" s="354"/>
      <c r="BR92" s="354"/>
      <c r="BS92" s="354"/>
      <c r="BT92" s="354"/>
      <c r="BU92" s="354"/>
      <c r="BV92" s="354"/>
      <c r="BW92" s="354"/>
      <c r="BX92" s="354"/>
    </row>
    <row r="93" spans="37:76" s="10" customFormat="1" x14ac:dyDescent="0.2">
      <c r="AK93" s="354"/>
      <c r="AL93" s="354"/>
      <c r="AM93" s="354"/>
      <c r="AN93" s="354"/>
      <c r="AO93" s="354"/>
      <c r="AP93" s="354"/>
      <c r="AQ93" s="354"/>
      <c r="AR93" s="354"/>
      <c r="AS93" s="354"/>
      <c r="AT93" s="354"/>
      <c r="AU93" s="354"/>
      <c r="AV93" s="354"/>
      <c r="AW93" s="354"/>
      <c r="AX93" s="354"/>
      <c r="AY93" s="354"/>
      <c r="AZ93" s="354"/>
      <c r="BA93" s="354"/>
      <c r="BB93" s="354"/>
      <c r="BC93" s="354"/>
      <c r="BD93" s="354"/>
      <c r="BE93" s="354"/>
      <c r="BF93" s="354"/>
      <c r="BG93" s="354"/>
      <c r="BH93" s="354"/>
      <c r="BI93" s="354"/>
      <c r="BJ93" s="354"/>
      <c r="BK93" s="354"/>
      <c r="BL93" s="354"/>
      <c r="BM93" s="354"/>
      <c r="BN93" s="354"/>
      <c r="BO93" s="354"/>
      <c r="BP93" s="354"/>
      <c r="BQ93" s="354"/>
      <c r="BR93" s="354"/>
      <c r="BS93" s="354"/>
      <c r="BT93" s="354"/>
      <c r="BU93" s="354"/>
      <c r="BV93" s="354"/>
      <c r="BW93" s="354"/>
      <c r="BX93" s="354"/>
    </row>
    <row r="94" spans="37:76" s="10" customFormat="1" x14ac:dyDescent="0.2">
      <c r="AK94" s="354"/>
      <c r="AL94" s="354"/>
      <c r="AM94" s="354"/>
      <c r="AN94" s="354"/>
      <c r="AO94" s="354"/>
      <c r="AP94" s="354"/>
      <c r="AQ94" s="354"/>
      <c r="AR94" s="354"/>
      <c r="AS94" s="354"/>
      <c r="AT94" s="354"/>
      <c r="AU94" s="354"/>
      <c r="AV94" s="354"/>
      <c r="AW94" s="354"/>
      <c r="AX94" s="354"/>
      <c r="AY94" s="354"/>
      <c r="AZ94" s="354"/>
      <c r="BA94" s="354"/>
      <c r="BB94" s="354"/>
      <c r="BC94" s="354"/>
      <c r="BD94" s="354"/>
      <c r="BE94" s="354"/>
      <c r="BF94" s="354"/>
      <c r="BG94" s="354"/>
      <c r="BH94" s="354"/>
      <c r="BI94" s="354"/>
      <c r="BJ94" s="354"/>
      <c r="BK94" s="354"/>
      <c r="BL94" s="354"/>
      <c r="BM94" s="354"/>
      <c r="BN94" s="354"/>
      <c r="BO94" s="354"/>
      <c r="BP94" s="354"/>
      <c r="BQ94" s="354"/>
      <c r="BR94" s="354"/>
      <c r="BS94" s="354"/>
      <c r="BT94" s="354"/>
      <c r="BU94" s="354"/>
      <c r="BV94" s="354"/>
      <c r="BW94" s="354"/>
      <c r="BX94" s="354"/>
    </row>
    <row r="95" spans="37:76" s="10" customFormat="1" x14ac:dyDescent="0.2">
      <c r="AK95" s="354"/>
      <c r="AL95" s="354"/>
      <c r="AM95" s="354"/>
      <c r="AN95" s="354"/>
      <c r="AO95" s="354"/>
      <c r="AP95" s="354"/>
      <c r="AQ95" s="354"/>
      <c r="AR95" s="354"/>
      <c r="AS95" s="354"/>
      <c r="AT95" s="354"/>
      <c r="AU95" s="354"/>
      <c r="AV95" s="354"/>
      <c r="AW95" s="354"/>
      <c r="AX95" s="354"/>
      <c r="AY95" s="354"/>
      <c r="AZ95" s="354"/>
      <c r="BA95" s="354"/>
      <c r="BB95" s="354"/>
      <c r="BC95" s="354"/>
      <c r="BD95" s="354"/>
      <c r="BE95" s="354"/>
      <c r="BF95" s="354"/>
      <c r="BG95" s="354"/>
      <c r="BH95" s="354"/>
      <c r="BI95" s="354"/>
      <c r="BJ95" s="354"/>
      <c r="BK95" s="354"/>
      <c r="BL95" s="354"/>
      <c r="BM95" s="354"/>
      <c r="BN95" s="354"/>
      <c r="BO95" s="354"/>
      <c r="BP95" s="354"/>
      <c r="BQ95" s="354"/>
      <c r="BR95" s="354"/>
      <c r="BS95" s="354"/>
      <c r="BT95" s="354"/>
      <c r="BU95" s="354"/>
      <c r="BV95" s="354"/>
      <c r="BW95" s="354"/>
      <c r="BX95" s="354"/>
    </row>
    <row r="96" spans="37:76" s="10" customFormat="1" x14ac:dyDescent="0.2">
      <c r="AK96" s="354"/>
      <c r="AL96" s="354"/>
      <c r="AM96" s="354"/>
      <c r="AN96" s="354"/>
      <c r="AO96" s="354"/>
      <c r="AP96" s="354"/>
      <c r="AQ96" s="354"/>
      <c r="AR96" s="354"/>
      <c r="AS96" s="354"/>
      <c r="AT96" s="354"/>
      <c r="AU96" s="354"/>
      <c r="AV96" s="354"/>
      <c r="AW96" s="354"/>
      <c r="AX96" s="354"/>
      <c r="AY96" s="354"/>
      <c r="AZ96" s="354"/>
      <c r="BA96" s="354"/>
      <c r="BB96" s="354"/>
      <c r="BC96" s="354"/>
      <c r="BD96" s="354"/>
      <c r="BE96" s="354"/>
      <c r="BF96" s="354"/>
      <c r="BG96" s="354"/>
      <c r="BH96" s="354"/>
      <c r="BI96" s="354"/>
      <c r="BJ96" s="354"/>
      <c r="BK96" s="354"/>
      <c r="BL96" s="354"/>
      <c r="BM96" s="354"/>
      <c r="BN96" s="354"/>
      <c r="BO96" s="354"/>
      <c r="BP96" s="354"/>
      <c r="BQ96" s="354"/>
      <c r="BR96" s="354"/>
      <c r="BS96" s="354"/>
      <c r="BT96" s="354"/>
      <c r="BU96" s="354"/>
      <c r="BV96" s="354"/>
      <c r="BW96" s="354"/>
      <c r="BX96" s="354"/>
    </row>
    <row r="97" spans="37:76" s="10" customFormat="1" x14ac:dyDescent="0.2">
      <c r="AK97" s="354"/>
      <c r="AL97" s="354"/>
      <c r="AM97" s="354"/>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4"/>
    </row>
    <row r="98" spans="37:76" s="10" customFormat="1" x14ac:dyDescent="0.2">
      <c r="AK98" s="354"/>
      <c r="AL98" s="354"/>
      <c r="AM98" s="354"/>
      <c r="AN98" s="354"/>
      <c r="AO98" s="354"/>
      <c r="AP98" s="354"/>
      <c r="AQ98" s="354"/>
      <c r="AR98" s="354"/>
      <c r="AS98" s="354"/>
      <c r="AT98" s="354"/>
      <c r="AU98" s="354"/>
      <c r="AV98" s="354"/>
      <c r="AW98" s="354"/>
      <c r="AX98" s="354"/>
      <c r="AY98" s="354"/>
      <c r="AZ98" s="354"/>
      <c r="BA98" s="354"/>
      <c r="BB98" s="354"/>
      <c r="BC98" s="354"/>
      <c r="BD98" s="354"/>
      <c r="BE98" s="354"/>
      <c r="BF98" s="354"/>
      <c r="BG98" s="354"/>
      <c r="BH98" s="354"/>
      <c r="BI98" s="354"/>
      <c r="BJ98" s="354"/>
      <c r="BK98" s="354"/>
      <c r="BL98" s="354"/>
      <c r="BM98" s="354"/>
      <c r="BN98" s="354"/>
      <c r="BO98" s="354"/>
      <c r="BP98" s="354"/>
      <c r="BQ98" s="354"/>
      <c r="BR98" s="354"/>
      <c r="BS98" s="354"/>
      <c r="BT98" s="354"/>
      <c r="BU98" s="354"/>
      <c r="BV98" s="354"/>
      <c r="BW98" s="354"/>
      <c r="BX98" s="354"/>
    </row>
    <row r="99" spans="37:76" s="10" customFormat="1" x14ac:dyDescent="0.2">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54"/>
      <c r="BJ99" s="354"/>
      <c r="BK99" s="354"/>
      <c r="BL99" s="354"/>
      <c r="BM99" s="354"/>
      <c r="BN99" s="354"/>
      <c r="BO99" s="354"/>
      <c r="BP99" s="354"/>
      <c r="BQ99" s="354"/>
      <c r="BR99" s="354"/>
      <c r="BS99" s="354"/>
      <c r="BT99" s="354"/>
      <c r="BU99" s="354"/>
      <c r="BV99" s="354"/>
      <c r="BW99" s="354"/>
      <c r="BX99" s="354"/>
    </row>
    <row r="100" spans="37:76" s="10" customFormat="1" x14ac:dyDescent="0.2">
      <c r="AK100" s="354"/>
      <c r="AL100" s="354"/>
      <c r="AM100" s="354"/>
      <c r="AN100" s="354"/>
      <c r="AO100" s="354"/>
      <c r="AP100" s="354"/>
      <c r="AQ100" s="354"/>
      <c r="AR100" s="354"/>
      <c r="AS100" s="354"/>
      <c r="AT100" s="354"/>
      <c r="AU100" s="354"/>
      <c r="AV100" s="354"/>
      <c r="AW100" s="354"/>
      <c r="AX100" s="354"/>
      <c r="AY100" s="354"/>
      <c r="AZ100" s="354"/>
      <c r="BA100" s="354"/>
      <c r="BB100" s="354"/>
      <c r="BC100" s="354"/>
      <c r="BD100" s="354"/>
      <c r="BE100" s="354"/>
      <c r="BF100" s="354"/>
      <c r="BG100" s="354"/>
      <c r="BH100" s="354"/>
      <c r="BI100" s="354"/>
      <c r="BJ100" s="354"/>
      <c r="BK100" s="354"/>
      <c r="BL100" s="354"/>
      <c r="BM100" s="354"/>
      <c r="BN100" s="354"/>
      <c r="BO100" s="354"/>
      <c r="BP100" s="354"/>
      <c r="BQ100" s="354"/>
      <c r="BR100" s="354"/>
      <c r="BS100" s="354"/>
      <c r="BT100" s="354"/>
      <c r="BU100" s="354"/>
      <c r="BV100" s="354"/>
      <c r="BW100" s="354"/>
      <c r="BX100" s="354"/>
    </row>
    <row r="101" spans="37:76" s="10" customFormat="1" x14ac:dyDescent="0.2">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54"/>
      <c r="BJ101" s="354"/>
      <c r="BK101" s="354"/>
      <c r="BL101" s="354"/>
      <c r="BM101" s="354"/>
      <c r="BN101" s="354"/>
      <c r="BO101" s="354"/>
      <c r="BP101" s="354"/>
      <c r="BQ101" s="354"/>
      <c r="BR101" s="354"/>
      <c r="BS101" s="354"/>
      <c r="BT101" s="354"/>
      <c r="BU101" s="354"/>
      <c r="BV101" s="354"/>
      <c r="BW101" s="354"/>
      <c r="BX101" s="354"/>
    </row>
    <row r="102" spans="37:76" s="10" customFormat="1" x14ac:dyDescent="0.2">
      <c r="AK102" s="354"/>
      <c r="AL102" s="354"/>
      <c r="AM102" s="354"/>
      <c r="AN102" s="354"/>
      <c r="AO102" s="354"/>
      <c r="AP102" s="354"/>
      <c r="AQ102" s="354"/>
      <c r="AR102" s="354"/>
      <c r="AS102" s="354"/>
      <c r="AT102" s="354"/>
      <c r="AU102" s="354"/>
      <c r="AV102" s="354"/>
      <c r="AW102" s="354"/>
      <c r="AX102" s="354"/>
      <c r="AY102" s="354"/>
      <c r="AZ102" s="354"/>
      <c r="BA102" s="354"/>
      <c r="BB102" s="354"/>
      <c r="BC102" s="354"/>
      <c r="BD102" s="354"/>
      <c r="BE102" s="354"/>
      <c r="BF102" s="354"/>
      <c r="BG102" s="354"/>
      <c r="BH102" s="354"/>
      <c r="BI102" s="354"/>
      <c r="BJ102" s="354"/>
      <c r="BK102" s="354"/>
      <c r="BL102" s="354"/>
      <c r="BM102" s="354"/>
      <c r="BN102" s="354"/>
      <c r="BO102" s="354"/>
      <c r="BP102" s="354"/>
      <c r="BQ102" s="354"/>
      <c r="BR102" s="354"/>
      <c r="BS102" s="354"/>
      <c r="BT102" s="354"/>
      <c r="BU102" s="354"/>
      <c r="BV102" s="354"/>
      <c r="BW102" s="354"/>
      <c r="BX102" s="354"/>
    </row>
    <row r="103" spans="37:76" s="10" customFormat="1" x14ac:dyDescent="0.2">
      <c r="AK103" s="354"/>
      <c r="AL103" s="354"/>
      <c r="AM103" s="354"/>
      <c r="AN103" s="354"/>
      <c r="AO103" s="354"/>
      <c r="AP103" s="354"/>
      <c r="AQ103" s="354"/>
      <c r="AR103" s="354"/>
      <c r="AS103" s="354"/>
      <c r="AT103" s="354"/>
      <c r="AU103" s="354"/>
      <c r="AV103" s="354"/>
      <c r="AW103" s="354"/>
      <c r="AX103" s="354"/>
      <c r="AY103" s="354"/>
      <c r="AZ103" s="354"/>
      <c r="BA103" s="354"/>
      <c r="BB103" s="354"/>
      <c r="BC103" s="354"/>
      <c r="BD103" s="354"/>
      <c r="BE103" s="354"/>
      <c r="BF103" s="354"/>
      <c r="BG103" s="354"/>
      <c r="BH103" s="354"/>
      <c r="BI103" s="354"/>
      <c r="BJ103" s="354"/>
      <c r="BK103" s="354"/>
      <c r="BL103" s="354"/>
      <c r="BM103" s="354"/>
      <c r="BN103" s="354"/>
      <c r="BO103" s="354"/>
      <c r="BP103" s="354"/>
      <c r="BQ103" s="354"/>
      <c r="BR103" s="354"/>
      <c r="BS103" s="354"/>
      <c r="BT103" s="354"/>
      <c r="BU103" s="354"/>
      <c r="BV103" s="354"/>
      <c r="BW103" s="354"/>
      <c r="BX103" s="354"/>
    </row>
    <row r="104" spans="37:76" s="10" customFormat="1" x14ac:dyDescent="0.2">
      <c r="AK104" s="354"/>
      <c r="AL104" s="354"/>
      <c r="AM104" s="354"/>
      <c r="AN104" s="354"/>
      <c r="AO104" s="354"/>
      <c r="AP104" s="354"/>
      <c r="AQ104" s="354"/>
      <c r="AR104" s="354"/>
      <c r="AS104" s="354"/>
      <c r="AT104" s="354"/>
      <c r="AU104" s="354"/>
      <c r="AV104" s="354"/>
      <c r="AW104" s="354"/>
      <c r="AX104" s="354"/>
      <c r="AY104" s="354"/>
      <c r="AZ104" s="354"/>
      <c r="BA104" s="354"/>
      <c r="BB104" s="354"/>
      <c r="BC104" s="354"/>
      <c r="BD104" s="354"/>
      <c r="BE104" s="354"/>
      <c r="BF104" s="354"/>
      <c r="BG104" s="354"/>
      <c r="BH104" s="354"/>
      <c r="BI104" s="354"/>
      <c r="BJ104" s="354"/>
      <c r="BK104" s="354"/>
      <c r="BL104" s="354"/>
      <c r="BM104" s="354"/>
      <c r="BN104" s="354"/>
      <c r="BO104" s="354"/>
      <c r="BP104" s="354"/>
      <c r="BQ104" s="354"/>
      <c r="BR104" s="354"/>
      <c r="BS104" s="354"/>
      <c r="BT104" s="354"/>
      <c r="BU104" s="354"/>
      <c r="BV104" s="354"/>
      <c r="BW104" s="354"/>
      <c r="BX104" s="354"/>
    </row>
    <row r="105" spans="37:76" s="10" customFormat="1" x14ac:dyDescent="0.2">
      <c r="AK105" s="354"/>
      <c r="AL105" s="354"/>
      <c r="AM105" s="354"/>
      <c r="AN105" s="354"/>
      <c r="AO105" s="354"/>
      <c r="AP105" s="354"/>
      <c r="AQ105" s="354"/>
      <c r="AR105" s="354"/>
      <c r="AS105" s="354"/>
      <c r="AT105" s="354"/>
      <c r="AU105" s="354"/>
      <c r="AV105" s="354"/>
      <c r="AW105" s="354"/>
      <c r="AX105" s="354"/>
      <c r="AY105" s="354"/>
      <c r="AZ105" s="354"/>
      <c r="BA105" s="354"/>
      <c r="BB105" s="354"/>
      <c r="BC105" s="354"/>
      <c r="BD105" s="354"/>
      <c r="BE105" s="354"/>
      <c r="BF105" s="354"/>
      <c r="BG105" s="354"/>
      <c r="BH105" s="354"/>
      <c r="BI105" s="354"/>
      <c r="BJ105" s="354"/>
      <c r="BK105" s="354"/>
      <c r="BL105" s="354"/>
      <c r="BM105" s="354"/>
      <c r="BN105" s="354"/>
      <c r="BO105" s="354"/>
      <c r="BP105" s="354"/>
      <c r="BQ105" s="354"/>
      <c r="BR105" s="354"/>
      <c r="BS105" s="354"/>
      <c r="BT105" s="354"/>
      <c r="BU105" s="354"/>
      <c r="BV105" s="354"/>
      <c r="BW105" s="354"/>
      <c r="BX105" s="354"/>
    </row>
    <row r="106" spans="37:76" s="10" customFormat="1" x14ac:dyDescent="0.2">
      <c r="AK106" s="354"/>
      <c r="AL106" s="354"/>
      <c r="AM106" s="354"/>
      <c r="AN106" s="354"/>
      <c r="AO106" s="354"/>
      <c r="AP106" s="354"/>
      <c r="AQ106" s="354"/>
      <c r="AR106" s="354"/>
      <c r="AS106" s="354"/>
      <c r="AT106" s="354"/>
      <c r="AU106" s="354"/>
      <c r="AV106" s="354"/>
      <c r="AW106" s="354"/>
      <c r="AX106" s="354"/>
      <c r="AY106" s="354"/>
      <c r="AZ106" s="354"/>
      <c r="BA106" s="354"/>
      <c r="BB106" s="354"/>
      <c r="BC106" s="354"/>
      <c r="BD106" s="354"/>
      <c r="BE106" s="354"/>
      <c r="BF106" s="354"/>
      <c r="BG106" s="354"/>
      <c r="BH106" s="354"/>
      <c r="BI106" s="354"/>
      <c r="BJ106" s="354"/>
      <c r="BK106" s="354"/>
      <c r="BL106" s="354"/>
      <c r="BM106" s="354"/>
      <c r="BN106" s="354"/>
      <c r="BO106" s="354"/>
      <c r="BP106" s="354"/>
      <c r="BQ106" s="354"/>
      <c r="BR106" s="354"/>
      <c r="BS106" s="354"/>
      <c r="BT106" s="354"/>
      <c r="BU106" s="354"/>
      <c r="BV106" s="354"/>
      <c r="BW106" s="354"/>
      <c r="BX106" s="354"/>
    </row>
    <row r="107" spans="37:76" s="10" customFormat="1" x14ac:dyDescent="0.2">
      <c r="AK107" s="354"/>
      <c r="AL107" s="354"/>
      <c r="AM107" s="354"/>
      <c r="AN107" s="354"/>
      <c r="AO107" s="354"/>
      <c r="AP107" s="354"/>
      <c r="AQ107" s="354"/>
      <c r="AR107" s="354"/>
      <c r="AS107" s="354"/>
      <c r="AT107" s="354"/>
      <c r="AU107" s="354"/>
      <c r="AV107" s="354"/>
      <c r="AW107" s="354"/>
      <c r="AX107" s="354"/>
      <c r="AY107" s="354"/>
      <c r="AZ107" s="354"/>
      <c r="BA107" s="354"/>
      <c r="BB107" s="354"/>
      <c r="BC107" s="354"/>
      <c r="BD107" s="354"/>
      <c r="BE107" s="354"/>
      <c r="BF107" s="354"/>
      <c r="BG107" s="354"/>
      <c r="BH107" s="354"/>
      <c r="BI107" s="354"/>
      <c r="BJ107" s="354"/>
      <c r="BK107" s="354"/>
      <c r="BL107" s="354"/>
      <c r="BM107" s="354"/>
      <c r="BN107" s="354"/>
      <c r="BO107" s="354"/>
      <c r="BP107" s="354"/>
      <c r="BQ107" s="354"/>
      <c r="BR107" s="354"/>
      <c r="BS107" s="354"/>
      <c r="BT107" s="354"/>
      <c r="BU107" s="354"/>
      <c r="BV107" s="354"/>
      <c r="BW107" s="354"/>
      <c r="BX107" s="354"/>
    </row>
    <row r="108" spans="37:76" s="10" customFormat="1" x14ac:dyDescent="0.2">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4"/>
      <c r="BF108" s="354"/>
      <c r="BG108" s="354"/>
      <c r="BH108" s="354"/>
      <c r="BI108" s="354"/>
      <c r="BJ108" s="354"/>
      <c r="BK108" s="354"/>
      <c r="BL108" s="354"/>
      <c r="BM108" s="354"/>
      <c r="BN108" s="354"/>
      <c r="BO108" s="354"/>
      <c r="BP108" s="354"/>
      <c r="BQ108" s="354"/>
      <c r="BR108" s="354"/>
      <c r="BS108" s="354"/>
      <c r="BT108" s="354"/>
      <c r="BU108" s="354"/>
      <c r="BV108" s="354"/>
      <c r="BW108" s="354"/>
      <c r="BX108" s="354"/>
    </row>
    <row r="109" spans="37:76" s="10" customFormat="1" x14ac:dyDescent="0.2">
      <c r="AK109" s="354"/>
      <c r="AL109" s="354"/>
      <c r="AM109" s="354"/>
      <c r="AN109" s="354"/>
      <c r="AO109" s="354"/>
      <c r="AP109" s="354"/>
      <c r="AQ109" s="354"/>
      <c r="AR109" s="354"/>
      <c r="AS109" s="354"/>
      <c r="AT109" s="354"/>
      <c r="AU109" s="354"/>
      <c r="AV109" s="354"/>
      <c r="AW109" s="354"/>
      <c r="AX109" s="354"/>
      <c r="AY109" s="354"/>
      <c r="AZ109" s="354"/>
      <c r="BA109" s="354"/>
      <c r="BB109" s="354"/>
      <c r="BC109" s="354"/>
      <c r="BD109" s="354"/>
      <c r="BE109" s="354"/>
      <c r="BF109" s="354"/>
      <c r="BG109" s="354"/>
      <c r="BH109" s="354"/>
      <c r="BI109" s="354"/>
      <c r="BJ109" s="354"/>
      <c r="BK109" s="354"/>
      <c r="BL109" s="354"/>
      <c r="BM109" s="354"/>
      <c r="BN109" s="354"/>
      <c r="BO109" s="354"/>
      <c r="BP109" s="354"/>
      <c r="BQ109" s="354"/>
      <c r="BR109" s="354"/>
      <c r="BS109" s="354"/>
      <c r="BT109" s="354"/>
      <c r="BU109" s="354"/>
      <c r="BV109" s="354"/>
      <c r="BW109" s="354"/>
      <c r="BX109" s="354"/>
    </row>
    <row r="110" spans="37:76" s="10" customFormat="1" x14ac:dyDescent="0.2">
      <c r="AK110" s="354"/>
      <c r="AL110" s="354"/>
      <c r="AM110" s="354"/>
      <c r="AN110" s="354"/>
      <c r="AO110" s="354"/>
      <c r="AP110" s="354"/>
      <c r="AQ110" s="354"/>
      <c r="AR110" s="354"/>
      <c r="AS110" s="354"/>
      <c r="AT110" s="354"/>
      <c r="AU110" s="354"/>
      <c r="AV110" s="354"/>
      <c r="AW110" s="354"/>
      <c r="AX110" s="354"/>
      <c r="AY110" s="354"/>
      <c r="AZ110" s="354"/>
      <c r="BA110" s="354"/>
      <c r="BB110" s="354"/>
      <c r="BC110" s="354"/>
      <c r="BD110" s="354"/>
      <c r="BE110" s="354"/>
      <c r="BF110" s="354"/>
      <c r="BG110" s="354"/>
      <c r="BH110" s="354"/>
      <c r="BI110" s="354"/>
      <c r="BJ110" s="354"/>
      <c r="BK110" s="354"/>
      <c r="BL110" s="354"/>
      <c r="BM110" s="354"/>
      <c r="BN110" s="354"/>
      <c r="BO110" s="354"/>
      <c r="BP110" s="354"/>
      <c r="BQ110" s="354"/>
      <c r="BR110" s="354"/>
      <c r="BS110" s="354"/>
      <c r="BT110" s="354"/>
      <c r="BU110" s="354"/>
      <c r="BV110" s="354"/>
      <c r="BW110" s="354"/>
      <c r="BX110" s="354"/>
    </row>
    <row r="111" spans="37:76" s="10" customFormat="1" x14ac:dyDescent="0.2">
      <c r="AK111" s="354"/>
      <c r="AL111" s="354"/>
      <c r="AM111" s="354"/>
      <c r="AN111" s="354"/>
      <c r="AO111" s="354"/>
      <c r="AP111" s="354"/>
      <c r="AQ111" s="354"/>
      <c r="AR111" s="354"/>
      <c r="AS111" s="354"/>
      <c r="AT111" s="354"/>
      <c r="AU111" s="354"/>
      <c r="AV111" s="354"/>
      <c r="AW111" s="354"/>
      <c r="AX111" s="354"/>
      <c r="AY111" s="354"/>
      <c r="AZ111" s="354"/>
      <c r="BA111" s="354"/>
      <c r="BB111" s="354"/>
      <c r="BC111" s="354"/>
      <c r="BD111" s="354"/>
      <c r="BE111" s="354"/>
      <c r="BF111" s="354"/>
      <c r="BG111" s="354"/>
      <c r="BH111" s="354"/>
      <c r="BI111" s="354"/>
      <c r="BJ111" s="354"/>
      <c r="BK111" s="354"/>
      <c r="BL111" s="354"/>
      <c r="BM111" s="354"/>
      <c r="BN111" s="354"/>
      <c r="BO111" s="354"/>
      <c r="BP111" s="354"/>
      <c r="BQ111" s="354"/>
      <c r="BR111" s="354"/>
      <c r="BS111" s="354"/>
      <c r="BT111" s="354"/>
      <c r="BU111" s="354"/>
      <c r="BV111" s="354"/>
      <c r="BW111" s="354"/>
      <c r="BX111" s="354"/>
    </row>
    <row r="112" spans="37:76" s="10" customFormat="1" x14ac:dyDescent="0.2">
      <c r="AK112" s="354"/>
      <c r="AL112" s="354"/>
      <c r="AM112" s="354"/>
      <c r="AN112" s="354"/>
      <c r="AO112" s="354"/>
      <c r="AP112" s="354"/>
      <c r="AQ112" s="354"/>
      <c r="AR112" s="354"/>
      <c r="AS112" s="354"/>
      <c r="AT112" s="354"/>
      <c r="AU112" s="354"/>
      <c r="AV112" s="354"/>
      <c r="AW112" s="354"/>
      <c r="AX112" s="354"/>
      <c r="AY112" s="354"/>
      <c r="AZ112" s="354"/>
      <c r="BA112" s="354"/>
      <c r="BB112" s="354"/>
      <c r="BC112" s="354"/>
      <c r="BD112" s="354"/>
      <c r="BE112" s="354"/>
      <c r="BF112" s="354"/>
      <c r="BG112" s="354"/>
      <c r="BH112" s="354"/>
      <c r="BI112" s="354"/>
      <c r="BJ112" s="354"/>
      <c r="BK112" s="354"/>
      <c r="BL112" s="354"/>
      <c r="BM112" s="354"/>
      <c r="BN112" s="354"/>
      <c r="BO112" s="354"/>
      <c r="BP112" s="354"/>
      <c r="BQ112" s="354"/>
      <c r="BR112" s="354"/>
      <c r="BS112" s="354"/>
      <c r="BT112" s="354"/>
      <c r="BU112" s="354"/>
      <c r="BV112" s="354"/>
      <c r="BW112" s="354"/>
      <c r="BX112" s="354"/>
    </row>
    <row r="113" spans="37:76" s="10" customFormat="1" x14ac:dyDescent="0.2">
      <c r="AK113" s="354"/>
      <c r="AL113" s="354"/>
      <c r="AM113" s="354"/>
      <c r="AN113" s="354"/>
      <c r="AO113" s="354"/>
      <c r="AP113" s="354"/>
      <c r="AQ113" s="354"/>
      <c r="AR113" s="354"/>
      <c r="AS113" s="354"/>
      <c r="AT113" s="354"/>
      <c r="AU113" s="354"/>
      <c r="AV113" s="354"/>
      <c r="AW113" s="354"/>
      <c r="AX113" s="354"/>
      <c r="AY113" s="354"/>
      <c r="AZ113" s="354"/>
      <c r="BA113" s="354"/>
      <c r="BB113" s="354"/>
      <c r="BC113" s="354"/>
      <c r="BD113" s="354"/>
      <c r="BE113" s="354"/>
      <c r="BF113" s="354"/>
      <c r="BG113" s="354"/>
      <c r="BH113" s="354"/>
      <c r="BI113" s="354"/>
      <c r="BJ113" s="354"/>
      <c r="BK113" s="354"/>
      <c r="BL113" s="354"/>
      <c r="BM113" s="354"/>
      <c r="BN113" s="354"/>
      <c r="BO113" s="354"/>
      <c r="BP113" s="354"/>
      <c r="BQ113" s="354"/>
      <c r="BR113" s="354"/>
      <c r="BS113" s="354"/>
      <c r="BT113" s="354"/>
      <c r="BU113" s="354"/>
      <c r="BV113" s="354"/>
      <c r="BW113" s="354"/>
      <c r="BX113" s="354"/>
    </row>
    <row r="114" spans="37:76" s="10" customFormat="1" x14ac:dyDescent="0.2">
      <c r="AK114" s="354"/>
      <c r="AL114" s="354"/>
      <c r="AM114" s="354"/>
      <c r="AN114" s="354"/>
      <c r="AO114" s="354"/>
      <c r="AP114" s="354"/>
      <c r="AQ114" s="354"/>
      <c r="AR114" s="354"/>
      <c r="AS114" s="354"/>
      <c r="AT114" s="354"/>
      <c r="AU114" s="354"/>
      <c r="AV114" s="354"/>
      <c r="AW114" s="354"/>
      <c r="AX114" s="354"/>
      <c r="AY114" s="354"/>
      <c r="AZ114" s="354"/>
      <c r="BA114" s="354"/>
      <c r="BB114" s="354"/>
      <c r="BC114" s="354"/>
      <c r="BD114" s="354"/>
      <c r="BE114" s="354"/>
      <c r="BF114" s="354"/>
      <c r="BG114" s="354"/>
      <c r="BH114" s="354"/>
      <c r="BI114" s="354"/>
      <c r="BJ114" s="354"/>
      <c r="BK114" s="354"/>
      <c r="BL114" s="354"/>
      <c r="BM114" s="354"/>
      <c r="BN114" s="354"/>
      <c r="BO114" s="354"/>
      <c r="BP114" s="354"/>
      <c r="BQ114" s="354"/>
      <c r="BR114" s="354"/>
      <c r="BS114" s="354"/>
      <c r="BT114" s="354"/>
      <c r="BU114" s="354"/>
      <c r="BV114" s="354"/>
      <c r="BW114" s="354"/>
      <c r="BX114" s="354"/>
    </row>
    <row r="115" spans="37:76" s="10" customFormat="1" x14ac:dyDescent="0.2">
      <c r="AK115" s="354"/>
      <c r="AL115" s="354"/>
      <c r="AM115" s="354"/>
      <c r="AN115" s="354"/>
      <c r="AO115" s="354"/>
      <c r="AP115" s="354"/>
      <c r="AQ115" s="354"/>
      <c r="AR115" s="354"/>
      <c r="AS115" s="354"/>
      <c r="AT115" s="354"/>
      <c r="AU115" s="354"/>
      <c r="AV115" s="354"/>
      <c r="AW115" s="354"/>
      <c r="AX115" s="354"/>
      <c r="AY115" s="354"/>
      <c r="AZ115" s="354"/>
      <c r="BA115" s="354"/>
      <c r="BB115" s="354"/>
      <c r="BC115" s="354"/>
      <c r="BD115" s="354"/>
      <c r="BE115" s="354"/>
      <c r="BF115" s="354"/>
      <c r="BG115" s="354"/>
      <c r="BH115" s="354"/>
      <c r="BI115" s="354"/>
      <c r="BJ115" s="354"/>
      <c r="BK115" s="354"/>
      <c r="BL115" s="354"/>
      <c r="BM115" s="354"/>
      <c r="BN115" s="354"/>
      <c r="BO115" s="354"/>
      <c r="BP115" s="354"/>
      <c r="BQ115" s="354"/>
      <c r="BR115" s="354"/>
      <c r="BS115" s="354"/>
      <c r="BT115" s="354"/>
      <c r="BU115" s="354"/>
      <c r="BV115" s="354"/>
      <c r="BW115" s="354"/>
      <c r="BX115" s="354"/>
    </row>
    <row r="116" spans="37:76" s="10" customFormat="1" x14ac:dyDescent="0.2">
      <c r="AK116" s="354"/>
      <c r="AL116" s="354"/>
      <c r="AM116" s="354"/>
      <c r="AN116" s="354"/>
      <c r="AO116" s="354"/>
      <c r="AP116" s="354"/>
      <c r="AQ116" s="354"/>
      <c r="AR116" s="354"/>
      <c r="AS116" s="354"/>
      <c r="AT116" s="354"/>
      <c r="AU116" s="354"/>
      <c r="AV116" s="354"/>
      <c r="AW116" s="354"/>
      <c r="AX116" s="354"/>
      <c r="AY116" s="354"/>
      <c r="AZ116" s="354"/>
      <c r="BA116" s="354"/>
      <c r="BB116" s="354"/>
      <c r="BC116" s="354"/>
      <c r="BD116" s="354"/>
      <c r="BE116" s="354"/>
      <c r="BF116" s="354"/>
      <c r="BG116" s="354"/>
      <c r="BH116" s="354"/>
      <c r="BI116" s="354"/>
      <c r="BJ116" s="354"/>
      <c r="BK116" s="354"/>
      <c r="BL116" s="354"/>
      <c r="BM116" s="354"/>
      <c r="BN116" s="354"/>
      <c r="BO116" s="354"/>
      <c r="BP116" s="354"/>
      <c r="BQ116" s="354"/>
      <c r="BR116" s="354"/>
      <c r="BS116" s="354"/>
      <c r="BT116" s="354"/>
      <c r="BU116" s="354"/>
      <c r="BV116" s="354"/>
      <c r="BW116" s="354"/>
      <c r="BX116" s="354"/>
    </row>
    <row r="117" spans="37:76" s="10" customFormat="1" x14ac:dyDescent="0.2">
      <c r="AK117" s="354"/>
      <c r="AL117" s="354"/>
      <c r="AM117" s="354"/>
      <c r="AN117" s="354"/>
      <c r="AO117" s="354"/>
      <c r="AP117" s="354"/>
      <c r="AQ117" s="354"/>
      <c r="AR117" s="354"/>
      <c r="AS117" s="354"/>
      <c r="AT117" s="354"/>
      <c r="AU117" s="354"/>
      <c r="AV117" s="354"/>
      <c r="AW117" s="354"/>
      <c r="AX117" s="354"/>
      <c r="AY117" s="354"/>
      <c r="AZ117" s="354"/>
      <c r="BA117" s="354"/>
      <c r="BB117" s="354"/>
      <c r="BC117" s="354"/>
      <c r="BD117" s="354"/>
      <c r="BE117" s="354"/>
      <c r="BF117" s="354"/>
      <c r="BG117" s="354"/>
      <c r="BH117" s="354"/>
      <c r="BI117" s="354"/>
      <c r="BJ117" s="354"/>
      <c r="BK117" s="354"/>
      <c r="BL117" s="354"/>
      <c r="BM117" s="354"/>
      <c r="BN117" s="354"/>
      <c r="BO117" s="354"/>
      <c r="BP117" s="354"/>
      <c r="BQ117" s="354"/>
      <c r="BR117" s="354"/>
      <c r="BS117" s="354"/>
      <c r="BT117" s="354"/>
      <c r="BU117" s="354"/>
      <c r="BV117" s="354"/>
      <c r="BW117" s="354"/>
      <c r="BX117" s="354"/>
    </row>
    <row r="118" spans="37:76" s="10" customFormat="1" x14ac:dyDescent="0.2">
      <c r="AK118" s="354"/>
      <c r="AL118" s="354"/>
      <c r="AM118" s="354"/>
      <c r="AN118" s="354"/>
      <c r="AO118" s="354"/>
      <c r="AP118" s="354"/>
      <c r="AQ118" s="354"/>
      <c r="AR118" s="354"/>
      <c r="AS118" s="354"/>
      <c r="AT118" s="354"/>
      <c r="AU118" s="354"/>
      <c r="AV118" s="354"/>
      <c r="AW118" s="354"/>
      <c r="AX118" s="354"/>
      <c r="AY118" s="354"/>
      <c r="AZ118" s="354"/>
      <c r="BA118" s="354"/>
      <c r="BB118" s="354"/>
      <c r="BC118" s="354"/>
      <c r="BD118" s="354"/>
      <c r="BE118" s="354"/>
      <c r="BF118" s="354"/>
      <c r="BG118" s="354"/>
      <c r="BH118" s="354"/>
      <c r="BI118" s="354"/>
      <c r="BJ118" s="354"/>
      <c r="BK118" s="354"/>
      <c r="BL118" s="354"/>
      <c r="BM118" s="354"/>
      <c r="BN118" s="354"/>
      <c r="BO118" s="354"/>
      <c r="BP118" s="354"/>
      <c r="BQ118" s="354"/>
      <c r="BR118" s="354"/>
      <c r="BS118" s="354"/>
      <c r="BT118" s="354"/>
      <c r="BU118" s="354"/>
      <c r="BV118" s="354"/>
      <c r="BW118" s="354"/>
      <c r="BX118" s="354"/>
    </row>
    <row r="119" spans="37:76" s="10" customFormat="1" x14ac:dyDescent="0.2">
      <c r="AK119" s="354"/>
      <c r="AL119" s="354"/>
      <c r="AM119" s="354"/>
      <c r="AN119" s="354"/>
      <c r="AO119" s="354"/>
      <c r="AP119" s="354"/>
      <c r="AQ119" s="354"/>
      <c r="AR119" s="354"/>
      <c r="AS119" s="354"/>
      <c r="AT119" s="354"/>
      <c r="AU119" s="354"/>
      <c r="AV119" s="354"/>
      <c r="AW119" s="354"/>
      <c r="AX119" s="354"/>
      <c r="AY119" s="354"/>
      <c r="AZ119" s="354"/>
      <c r="BA119" s="354"/>
      <c r="BB119" s="354"/>
      <c r="BC119" s="354"/>
      <c r="BD119" s="354"/>
      <c r="BE119" s="354"/>
      <c r="BF119" s="354"/>
      <c r="BG119" s="354"/>
      <c r="BH119" s="354"/>
      <c r="BI119" s="354"/>
      <c r="BJ119" s="354"/>
      <c r="BK119" s="354"/>
      <c r="BL119" s="354"/>
      <c r="BM119" s="354"/>
      <c r="BN119" s="354"/>
      <c r="BO119" s="354"/>
      <c r="BP119" s="354"/>
      <c r="BQ119" s="354"/>
      <c r="BR119" s="354"/>
      <c r="BS119" s="354"/>
      <c r="BT119" s="354"/>
      <c r="BU119" s="354"/>
      <c r="BV119" s="354"/>
      <c r="BW119" s="354"/>
      <c r="BX119" s="354"/>
    </row>
    <row r="120" spans="37:76" s="10" customFormat="1" x14ac:dyDescent="0.2">
      <c r="AK120" s="354"/>
      <c r="AL120" s="354"/>
      <c r="AM120" s="354"/>
      <c r="AN120" s="354"/>
      <c r="AO120" s="354"/>
      <c r="AP120" s="354"/>
      <c r="AQ120" s="354"/>
      <c r="AR120" s="354"/>
      <c r="AS120" s="354"/>
      <c r="AT120" s="354"/>
      <c r="AU120" s="354"/>
      <c r="AV120" s="354"/>
      <c r="AW120" s="354"/>
      <c r="AX120" s="354"/>
      <c r="AY120" s="354"/>
      <c r="AZ120" s="354"/>
      <c r="BA120" s="354"/>
      <c r="BB120" s="354"/>
      <c r="BC120" s="354"/>
      <c r="BD120" s="354"/>
      <c r="BE120" s="354"/>
      <c r="BF120" s="354"/>
      <c r="BG120" s="354"/>
      <c r="BH120" s="354"/>
      <c r="BI120" s="354"/>
      <c r="BJ120" s="354"/>
      <c r="BK120" s="354"/>
      <c r="BL120" s="354"/>
      <c r="BM120" s="354"/>
      <c r="BN120" s="354"/>
      <c r="BO120" s="354"/>
      <c r="BP120" s="354"/>
      <c r="BQ120" s="354"/>
      <c r="BR120" s="354"/>
      <c r="BS120" s="354"/>
      <c r="BT120" s="354"/>
      <c r="BU120" s="354"/>
      <c r="BV120" s="354"/>
      <c r="BW120" s="354"/>
      <c r="BX120" s="354"/>
    </row>
    <row r="121" spans="37:76" s="10" customFormat="1" x14ac:dyDescent="0.2">
      <c r="AK121" s="354"/>
      <c r="AL121" s="354"/>
      <c r="AM121" s="354"/>
      <c r="AN121" s="354"/>
      <c r="AO121" s="354"/>
      <c r="AP121" s="354"/>
      <c r="AQ121" s="354"/>
      <c r="AR121" s="354"/>
      <c r="AS121" s="354"/>
      <c r="AT121" s="354"/>
      <c r="AU121" s="354"/>
      <c r="AV121" s="354"/>
      <c r="AW121" s="354"/>
      <c r="AX121" s="354"/>
      <c r="AY121" s="354"/>
      <c r="AZ121" s="354"/>
      <c r="BA121" s="354"/>
      <c r="BB121" s="354"/>
      <c r="BC121" s="354"/>
      <c r="BD121" s="354"/>
      <c r="BE121" s="354"/>
      <c r="BF121" s="354"/>
      <c r="BG121" s="354"/>
      <c r="BH121" s="354"/>
      <c r="BI121" s="354"/>
      <c r="BJ121" s="354"/>
      <c r="BK121" s="354"/>
      <c r="BL121" s="354"/>
      <c r="BM121" s="354"/>
      <c r="BN121" s="354"/>
      <c r="BO121" s="354"/>
      <c r="BP121" s="354"/>
      <c r="BQ121" s="354"/>
      <c r="BR121" s="354"/>
      <c r="BS121" s="354"/>
      <c r="BT121" s="354"/>
      <c r="BU121" s="354"/>
      <c r="BV121" s="354"/>
      <c r="BW121" s="354"/>
      <c r="BX121" s="354"/>
    </row>
    <row r="122" spans="37:76" s="10" customFormat="1" x14ac:dyDescent="0.2">
      <c r="AK122" s="354"/>
      <c r="AL122" s="354"/>
      <c r="AM122" s="354"/>
      <c r="AN122" s="354"/>
      <c r="AO122" s="354"/>
      <c r="AP122" s="354"/>
      <c r="AQ122" s="354"/>
      <c r="AR122" s="354"/>
      <c r="AS122" s="354"/>
      <c r="AT122" s="354"/>
      <c r="AU122" s="354"/>
      <c r="AV122" s="354"/>
      <c r="AW122" s="354"/>
      <c r="AX122" s="354"/>
      <c r="AY122" s="354"/>
      <c r="AZ122" s="354"/>
      <c r="BA122" s="354"/>
      <c r="BB122" s="354"/>
      <c r="BC122" s="354"/>
      <c r="BD122" s="354"/>
      <c r="BE122" s="354"/>
      <c r="BF122" s="354"/>
      <c r="BG122" s="354"/>
      <c r="BH122" s="354"/>
      <c r="BI122" s="354"/>
      <c r="BJ122" s="354"/>
      <c r="BK122" s="354"/>
      <c r="BL122" s="354"/>
      <c r="BM122" s="354"/>
      <c r="BN122" s="354"/>
      <c r="BO122" s="354"/>
      <c r="BP122" s="354"/>
      <c r="BQ122" s="354"/>
      <c r="BR122" s="354"/>
      <c r="BS122" s="354"/>
      <c r="BT122" s="354"/>
      <c r="BU122" s="354"/>
      <c r="BV122" s="354"/>
      <c r="BW122" s="354"/>
      <c r="BX122" s="354"/>
    </row>
    <row r="123" spans="37:76" s="10" customFormat="1" x14ac:dyDescent="0.2">
      <c r="AK123" s="354"/>
      <c r="AL123" s="354"/>
      <c r="AM123" s="354"/>
      <c r="AN123" s="354"/>
      <c r="AO123" s="354"/>
      <c r="AP123" s="354"/>
      <c r="AQ123" s="354"/>
      <c r="AR123" s="354"/>
      <c r="AS123" s="354"/>
      <c r="AT123" s="354"/>
      <c r="AU123" s="354"/>
      <c r="AV123" s="354"/>
      <c r="AW123" s="354"/>
      <c r="AX123" s="354"/>
      <c r="AY123" s="354"/>
      <c r="AZ123" s="354"/>
      <c r="BA123" s="354"/>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354"/>
    </row>
    <row r="124" spans="37:76" s="10" customFormat="1" x14ac:dyDescent="0.2">
      <c r="AK124" s="354"/>
      <c r="AL124" s="354"/>
      <c r="AM124" s="354"/>
      <c r="AN124" s="354"/>
      <c r="AO124" s="354"/>
      <c r="AP124" s="354"/>
      <c r="AQ124" s="354"/>
      <c r="AR124" s="354"/>
      <c r="AS124" s="354"/>
      <c r="AT124" s="354"/>
      <c r="AU124" s="354"/>
      <c r="AV124" s="354"/>
      <c r="AW124" s="354"/>
      <c r="AX124" s="354"/>
      <c r="AY124" s="354"/>
      <c r="AZ124" s="354"/>
      <c r="BA124" s="354"/>
      <c r="BB124" s="354"/>
      <c r="BC124" s="354"/>
      <c r="BD124" s="354"/>
      <c r="BE124" s="354"/>
      <c r="BF124" s="354"/>
      <c r="BG124" s="354"/>
      <c r="BH124" s="354"/>
      <c r="BI124" s="354"/>
      <c r="BJ124" s="354"/>
      <c r="BK124" s="354"/>
      <c r="BL124" s="354"/>
      <c r="BM124" s="354"/>
      <c r="BN124" s="354"/>
      <c r="BO124" s="354"/>
      <c r="BP124" s="354"/>
      <c r="BQ124" s="354"/>
      <c r="BR124" s="354"/>
      <c r="BS124" s="354"/>
      <c r="BT124" s="354"/>
      <c r="BU124" s="354"/>
      <c r="BV124" s="354"/>
      <c r="BW124" s="354"/>
      <c r="BX124" s="354"/>
    </row>
    <row r="125" spans="37:76" s="10" customFormat="1" x14ac:dyDescent="0.2">
      <c r="AK125" s="354"/>
      <c r="AL125" s="354"/>
      <c r="AM125" s="354"/>
      <c r="AN125" s="354"/>
      <c r="AO125" s="354"/>
      <c r="AP125" s="354"/>
      <c r="AQ125" s="354"/>
      <c r="AR125" s="354"/>
      <c r="AS125" s="354"/>
      <c r="AT125" s="354"/>
      <c r="AU125" s="354"/>
      <c r="AV125" s="354"/>
      <c r="AW125" s="354"/>
      <c r="AX125" s="354"/>
      <c r="AY125" s="354"/>
      <c r="AZ125" s="354"/>
      <c r="BA125" s="354"/>
      <c r="BB125" s="354"/>
      <c r="BC125" s="354"/>
      <c r="BD125" s="354"/>
      <c r="BE125" s="354"/>
      <c r="BF125" s="354"/>
      <c r="BG125" s="354"/>
      <c r="BH125" s="354"/>
      <c r="BI125" s="354"/>
      <c r="BJ125" s="354"/>
      <c r="BK125" s="354"/>
      <c r="BL125" s="354"/>
      <c r="BM125" s="354"/>
      <c r="BN125" s="354"/>
      <c r="BO125" s="354"/>
      <c r="BP125" s="354"/>
      <c r="BQ125" s="354"/>
      <c r="BR125" s="354"/>
      <c r="BS125" s="354"/>
      <c r="BT125" s="354"/>
      <c r="BU125" s="354"/>
      <c r="BV125" s="354"/>
      <c r="BW125" s="354"/>
      <c r="BX125" s="354"/>
    </row>
    <row r="126" spans="37:76" s="10" customFormat="1" x14ac:dyDescent="0.2">
      <c r="AK126" s="354"/>
      <c r="AL126" s="354"/>
      <c r="AM126" s="354"/>
      <c r="AN126" s="354"/>
      <c r="AO126" s="354"/>
      <c r="AP126" s="354"/>
      <c r="AQ126" s="354"/>
      <c r="AR126" s="354"/>
      <c r="AS126" s="354"/>
      <c r="AT126" s="354"/>
      <c r="AU126" s="354"/>
      <c r="AV126" s="354"/>
      <c r="AW126" s="354"/>
      <c r="AX126" s="354"/>
      <c r="AY126" s="354"/>
      <c r="AZ126" s="354"/>
      <c r="BA126" s="354"/>
      <c r="BB126" s="354"/>
      <c r="BC126" s="354"/>
      <c r="BD126" s="354"/>
      <c r="BE126" s="354"/>
      <c r="BF126" s="354"/>
      <c r="BG126" s="354"/>
      <c r="BH126" s="354"/>
      <c r="BI126" s="354"/>
      <c r="BJ126" s="354"/>
      <c r="BK126" s="354"/>
      <c r="BL126" s="354"/>
      <c r="BM126" s="354"/>
      <c r="BN126" s="354"/>
      <c r="BO126" s="354"/>
      <c r="BP126" s="354"/>
      <c r="BQ126" s="354"/>
      <c r="BR126" s="354"/>
      <c r="BS126" s="354"/>
      <c r="BT126" s="354"/>
      <c r="BU126" s="354"/>
      <c r="BV126" s="354"/>
      <c r="BW126" s="354"/>
      <c r="BX126" s="354"/>
    </row>
    <row r="127" spans="37:76" s="10" customFormat="1" x14ac:dyDescent="0.2">
      <c r="AK127" s="354"/>
      <c r="AL127" s="354"/>
      <c r="AM127" s="354"/>
      <c r="AN127" s="354"/>
      <c r="AO127" s="354"/>
      <c r="AP127" s="354"/>
      <c r="AQ127" s="354"/>
      <c r="AR127" s="354"/>
      <c r="AS127" s="354"/>
      <c r="AT127" s="354"/>
      <c r="AU127" s="354"/>
      <c r="AV127" s="354"/>
      <c r="AW127" s="354"/>
      <c r="AX127" s="354"/>
      <c r="AY127" s="354"/>
      <c r="AZ127" s="354"/>
      <c r="BA127" s="354"/>
      <c r="BB127" s="354"/>
      <c r="BC127" s="354"/>
      <c r="BD127" s="354"/>
      <c r="BE127" s="354"/>
      <c r="BF127" s="354"/>
      <c r="BG127" s="354"/>
      <c r="BH127" s="354"/>
      <c r="BI127" s="354"/>
      <c r="BJ127" s="354"/>
      <c r="BK127" s="354"/>
      <c r="BL127" s="354"/>
      <c r="BM127" s="354"/>
      <c r="BN127" s="354"/>
      <c r="BO127" s="354"/>
      <c r="BP127" s="354"/>
      <c r="BQ127" s="354"/>
      <c r="BR127" s="354"/>
      <c r="BS127" s="354"/>
      <c r="BT127" s="354"/>
      <c r="BU127" s="354"/>
      <c r="BV127" s="354"/>
      <c r="BW127" s="354"/>
      <c r="BX127" s="354"/>
    </row>
    <row r="128" spans="37:76" s="10" customFormat="1" x14ac:dyDescent="0.2">
      <c r="AK128" s="354"/>
      <c r="AL128" s="354"/>
      <c r="AM128" s="354"/>
      <c r="AN128" s="354"/>
      <c r="AO128" s="354"/>
      <c r="AP128" s="354"/>
      <c r="AQ128" s="354"/>
      <c r="AR128" s="354"/>
      <c r="AS128" s="354"/>
      <c r="AT128" s="354"/>
      <c r="AU128" s="354"/>
      <c r="AV128" s="354"/>
      <c r="AW128" s="354"/>
      <c r="AX128" s="354"/>
      <c r="AY128" s="354"/>
      <c r="AZ128" s="354"/>
      <c r="BA128" s="354"/>
      <c r="BB128" s="354"/>
      <c r="BC128" s="354"/>
      <c r="BD128" s="354"/>
      <c r="BE128" s="354"/>
      <c r="BF128" s="354"/>
      <c r="BG128" s="354"/>
      <c r="BH128" s="354"/>
      <c r="BI128" s="354"/>
      <c r="BJ128" s="354"/>
      <c r="BK128" s="354"/>
      <c r="BL128" s="354"/>
      <c r="BM128" s="354"/>
      <c r="BN128" s="354"/>
      <c r="BO128" s="354"/>
      <c r="BP128" s="354"/>
      <c r="BQ128" s="354"/>
      <c r="BR128" s="354"/>
      <c r="BS128" s="354"/>
      <c r="BT128" s="354"/>
      <c r="BU128" s="354"/>
      <c r="BV128" s="354"/>
      <c r="BW128" s="354"/>
      <c r="BX128" s="354"/>
    </row>
    <row r="129" spans="37:76" s="10" customFormat="1" x14ac:dyDescent="0.2">
      <c r="AK129" s="354"/>
      <c r="AL129" s="354"/>
      <c r="AM129" s="354"/>
      <c r="AN129" s="354"/>
      <c r="AO129" s="354"/>
      <c r="AP129" s="354"/>
      <c r="AQ129" s="354"/>
      <c r="AR129" s="354"/>
      <c r="AS129" s="354"/>
      <c r="AT129" s="354"/>
      <c r="AU129" s="354"/>
      <c r="AV129" s="354"/>
      <c r="AW129" s="354"/>
      <c r="AX129" s="354"/>
      <c r="AY129" s="354"/>
      <c r="AZ129" s="354"/>
      <c r="BA129" s="354"/>
      <c r="BB129" s="354"/>
      <c r="BC129" s="354"/>
      <c r="BD129" s="354"/>
      <c r="BE129" s="354"/>
      <c r="BF129" s="354"/>
      <c r="BG129" s="354"/>
      <c r="BH129" s="354"/>
      <c r="BI129" s="354"/>
      <c r="BJ129" s="354"/>
      <c r="BK129" s="354"/>
      <c r="BL129" s="354"/>
      <c r="BM129" s="354"/>
      <c r="BN129" s="354"/>
      <c r="BO129" s="354"/>
      <c r="BP129" s="354"/>
      <c r="BQ129" s="354"/>
      <c r="BR129" s="354"/>
      <c r="BS129" s="354"/>
      <c r="BT129" s="354"/>
      <c r="BU129" s="354"/>
      <c r="BV129" s="354"/>
      <c r="BW129" s="354"/>
      <c r="BX129" s="354"/>
    </row>
    <row r="130" spans="37:76" s="10" customFormat="1" x14ac:dyDescent="0.2">
      <c r="AK130" s="354"/>
      <c r="AL130" s="354"/>
      <c r="AM130" s="354"/>
      <c r="AN130" s="354"/>
      <c r="AO130" s="354"/>
      <c r="AP130" s="354"/>
      <c r="AQ130" s="354"/>
      <c r="AR130" s="354"/>
      <c r="AS130" s="354"/>
      <c r="AT130" s="354"/>
      <c r="AU130" s="354"/>
      <c r="AV130" s="354"/>
      <c r="AW130" s="354"/>
      <c r="AX130" s="354"/>
      <c r="AY130" s="354"/>
      <c r="AZ130" s="354"/>
      <c r="BA130" s="354"/>
      <c r="BB130" s="354"/>
      <c r="BC130" s="354"/>
      <c r="BD130" s="354"/>
      <c r="BE130" s="354"/>
      <c r="BF130" s="354"/>
      <c r="BG130" s="354"/>
      <c r="BH130" s="354"/>
      <c r="BI130" s="354"/>
      <c r="BJ130" s="354"/>
      <c r="BK130" s="354"/>
      <c r="BL130" s="354"/>
      <c r="BM130" s="354"/>
      <c r="BN130" s="354"/>
      <c r="BO130" s="354"/>
      <c r="BP130" s="354"/>
      <c r="BQ130" s="354"/>
      <c r="BR130" s="354"/>
      <c r="BS130" s="354"/>
      <c r="BT130" s="354"/>
      <c r="BU130" s="354"/>
      <c r="BV130" s="354"/>
      <c r="BW130" s="354"/>
      <c r="BX130" s="354"/>
    </row>
    <row r="131" spans="37:76" s="10" customFormat="1" x14ac:dyDescent="0.2">
      <c r="AK131" s="354"/>
      <c r="AL131" s="354"/>
      <c r="AM131" s="354"/>
      <c r="AN131" s="354"/>
      <c r="AO131" s="354"/>
      <c r="AP131" s="354"/>
      <c r="AQ131" s="354"/>
      <c r="AR131" s="354"/>
      <c r="AS131" s="354"/>
      <c r="AT131" s="354"/>
      <c r="AU131" s="354"/>
      <c r="AV131" s="354"/>
      <c r="AW131" s="354"/>
      <c r="AX131" s="354"/>
      <c r="AY131" s="354"/>
      <c r="AZ131" s="354"/>
      <c r="BA131" s="354"/>
      <c r="BB131" s="354"/>
      <c r="BC131" s="354"/>
      <c r="BD131" s="354"/>
      <c r="BE131" s="354"/>
      <c r="BF131" s="354"/>
      <c r="BG131" s="354"/>
      <c r="BH131" s="354"/>
      <c r="BI131" s="354"/>
      <c r="BJ131" s="354"/>
      <c r="BK131" s="354"/>
      <c r="BL131" s="354"/>
      <c r="BM131" s="354"/>
      <c r="BN131" s="354"/>
      <c r="BO131" s="354"/>
      <c r="BP131" s="354"/>
      <c r="BQ131" s="354"/>
      <c r="BR131" s="354"/>
      <c r="BS131" s="354"/>
      <c r="BT131" s="354"/>
      <c r="BU131" s="354"/>
      <c r="BV131" s="354"/>
      <c r="BW131" s="354"/>
      <c r="BX131" s="354"/>
    </row>
    <row r="132" spans="37:76" s="10" customFormat="1" x14ac:dyDescent="0.2">
      <c r="AK132" s="354"/>
      <c r="AL132" s="354"/>
      <c r="AM132" s="354"/>
      <c r="AN132" s="354"/>
      <c r="AO132" s="354"/>
      <c r="AP132" s="354"/>
      <c r="AQ132" s="354"/>
      <c r="AR132" s="354"/>
      <c r="AS132" s="354"/>
      <c r="AT132" s="354"/>
      <c r="AU132" s="354"/>
      <c r="AV132" s="354"/>
      <c r="AW132" s="354"/>
      <c r="AX132" s="354"/>
      <c r="AY132" s="354"/>
      <c r="AZ132" s="354"/>
      <c r="BA132" s="354"/>
      <c r="BB132" s="354"/>
      <c r="BC132" s="354"/>
      <c r="BD132" s="354"/>
      <c r="BE132" s="354"/>
      <c r="BF132" s="354"/>
      <c r="BG132" s="354"/>
      <c r="BH132" s="354"/>
      <c r="BI132" s="354"/>
      <c r="BJ132" s="354"/>
      <c r="BK132" s="354"/>
      <c r="BL132" s="354"/>
      <c r="BM132" s="354"/>
      <c r="BN132" s="354"/>
      <c r="BO132" s="354"/>
      <c r="BP132" s="354"/>
      <c r="BQ132" s="354"/>
      <c r="BR132" s="354"/>
      <c r="BS132" s="354"/>
      <c r="BT132" s="354"/>
      <c r="BU132" s="354"/>
      <c r="BV132" s="354"/>
      <c r="BW132" s="354"/>
      <c r="BX132" s="354"/>
    </row>
    <row r="133" spans="37:76" s="10" customFormat="1" x14ac:dyDescent="0.2">
      <c r="AK133" s="354"/>
      <c r="AL133" s="354"/>
      <c r="AM133" s="354"/>
      <c r="AN133" s="354"/>
      <c r="AO133" s="354"/>
      <c r="AP133" s="354"/>
      <c r="AQ133" s="354"/>
      <c r="AR133" s="354"/>
      <c r="AS133" s="354"/>
      <c r="AT133" s="354"/>
      <c r="AU133" s="354"/>
      <c r="AV133" s="354"/>
      <c r="AW133" s="354"/>
      <c r="AX133" s="354"/>
      <c r="AY133" s="354"/>
      <c r="AZ133" s="354"/>
      <c r="BA133" s="354"/>
      <c r="BB133" s="354"/>
      <c r="BC133" s="354"/>
      <c r="BD133" s="354"/>
      <c r="BE133" s="354"/>
      <c r="BF133" s="354"/>
      <c r="BG133" s="354"/>
      <c r="BH133" s="354"/>
      <c r="BI133" s="354"/>
      <c r="BJ133" s="354"/>
      <c r="BK133" s="354"/>
      <c r="BL133" s="354"/>
      <c r="BM133" s="354"/>
      <c r="BN133" s="354"/>
      <c r="BO133" s="354"/>
      <c r="BP133" s="354"/>
      <c r="BQ133" s="354"/>
      <c r="BR133" s="354"/>
      <c r="BS133" s="354"/>
      <c r="BT133" s="354"/>
      <c r="BU133" s="354"/>
      <c r="BV133" s="354"/>
      <c r="BW133" s="354"/>
      <c r="BX133" s="354"/>
    </row>
    <row r="134" spans="37:76" s="10" customFormat="1" x14ac:dyDescent="0.2">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4"/>
      <c r="BM134" s="354"/>
      <c r="BN134" s="354"/>
      <c r="BO134" s="354"/>
      <c r="BP134" s="354"/>
      <c r="BQ134" s="354"/>
      <c r="BR134" s="354"/>
      <c r="BS134" s="354"/>
      <c r="BT134" s="354"/>
      <c r="BU134" s="354"/>
      <c r="BV134" s="354"/>
      <c r="BW134" s="354"/>
      <c r="BX134" s="354"/>
    </row>
    <row r="135" spans="37:76" s="10" customFormat="1" x14ac:dyDescent="0.2">
      <c r="AK135" s="354"/>
      <c r="AL135" s="354"/>
      <c r="AM135" s="354"/>
      <c r="AN135" s="354"/>
      <c r="AO135" s="354"/>
      <c r="AP135" s="354"/>
      <c r="AQ135" s="354"/>
      <c r="AR135" s="354"/>
      <c r="AS135" s="354"/>
      <c r="AT135" s="354"/>
      <c r="AU135" s="354"/>
      <c r="AV135" s="354"/>
      <c r="AW135" s="354"/>
      <c r="AX135" s="354"/>
      <c r="AY135" s="354"/>
      <c r="AZ135" s="354"/>
      <c r="BA135" s="354"/>
      <c r="BB135" s="354"/>
      <c r="BC135" s="354"/>
      <c r="BD135" s="354"/>
      <c r="BE135" s="354"/>
      <c r="BF135" s="354"/>
      <c r="BG135" s="354"/>
      <c r="BH135" s="354"/>
      <c r="BI135" s="354"/>
      <c r="BJ135" s="354"/>
      <c r="BK135" s="354"/>
      <c r="BL135" s="354"/>
      <c r="BM135" s="354"/>
      <c r="BN135" s="354"/>
      <c r="BO135" s="354"/>
      <c r="BP135" s="354"/>
      <c r="BQ135" s="354"/>
      <c r="BR135" s="354"/>
      <c r="BS135" s="354"/>
      <c r="BT135" s="354"/>
      <c r="BU135" s="354"/>
      <c r="BV135" s="354"/>
      <c r="BW135" s="354"/>
      <c r="BX135" s="354"/>
    </row>
    <row r="136" spans="37:76" s="10" customFormat="1" x14ac:dyDescent="0.2">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4"/>
      <c r="BH136" s="354"/>
      <c r="BI136" s="354"/>
      <c r="BJ136" s="354"/>
      <c r="BK136" s="354"/>
      <c r="BL136" s="354"/>
      <c r="BM136" s="354"/>
      <c r="BN136" s="354"/>
      <c r="BO136" s="354"/>
      <c r="BP136" s="354"/>
      <c r="BQ136" s="354"/>
      <c r="BR136" s="354"/>
      <c r="BS136" s="354"/>
      <c r="BT136" s="354"/>
      <c r="BU136" s="354"/>
      <c r="BV136" s="354"/>
      <c r="BW136" s="354"/>
      <c r="BX136" s="354"/>
    </row>
    <row r="137" spans="37:76" s="10" customFormat="1" x14ac:dyDescent="0.2">
      <c r="AK137" s="354"/>
      <c r="AL137" s="354"/>
      <c r="AM137" s="354"/>
      <c r="AN137" s="354"/>
      <c r="AO137" s="354"/>
      <c r="AP137" s="354"/>
      <c r="AQ137" s="354"/>
      <c r="AR137" s="354"/>
      <c r="AS137" s="354"/>
      <c r="AT137" s="354"/>
      <c r="AU137" s="354"/>
      <c r="AV137" s="354"/>
      <c r="AW137" s="354"/>
      <c r="AX137" s="354"/>
      <c r="AY137" s="354"/>
      <c r="AZ137" s="354"/>
      <c r="BA137" s="354"/>
      <c r="BB137" s="354"/>
      <c r="BC137" s="354"/>
      <c r="BD137" s="354"/>
      <c r="BE137" s="354"/>
      <c r="BF137" s="354"/>
      <c r="BG137" s="354"/>
      <c r="BH137" s="354"/>
      <c r="BI137" s="354"/>
      <c r="BJ137" s="354"/>
      <c r="BK137" s="354"/>
      <c r="BL137" s="354"/>
      <c r="BM137" s="354"/>
      <c r="BN137" s="354"/>
      <c r="BO137" s="354"/>
      <c r="BP137" s="354"/>
      <c r="BQ137" s="354"/>
      <c r="BR137" s="354"/>
      <c r="BS137" s="354"/>
      <c r="BT137" s="354"/>
      <c r="BU137" s="354"/>
      <c r="BV137" s="354"/>
      <c r="BW137" s="354"/>
      <c r="BX137" s="354"/>
    </row>
    <row r="138" spans="37:76" s="10" customFormat="1" x14ac:dyDescent="0.2">
      <c r="AK138" s="354"/>
      <c r="AL138" s="354"/>
      <c r="AM138" s="354"/>
      <c r="AN138" s="354"/>
      <c r="AO138" s="354"/>
      <c r="AP138" s="354"/>
      <c r="AQ138" s="354"/>
      <c r="AR138" s="354"/>
      <c r="AS138" s="354"/>
      <c r="AT138" s="354"/>
      <c r="AU138" s="354"/>
      <c r="AV138" s="354"/>
      <c r="AW138" s="354"/>
      <c r="AX138" s="354"/>
      <c r="AY138" s="354"/>
      <c r="AZ138" s="354"/>
      <c r="BA138" s="354"/>
      <c r="BB138" s="354"/>
      <c r="BC138" s="354"/>
      <c r="BD138" s="354"/>
      <c r="BE138" s="354"/>
      <c r="BF138" s="354"/>
      <c r="BG138" s="354"/>
      <c r="BH138" s="354"/>
      <c r="BI138" s="354"/>
      <c r="BJ138" s="354"/>
      <c r="BK138" s="354"/>
      <c r="BL138" s="354"/>
      <c r="BM138" s="354"/>
      <c r="BN138" s="354"/>
      <c r="BO138" s="354"/>
      <c r="BP138" s="354"/>
      <c r="BQ138" s="354"/>
      <c r="BR138" s="354"/>
      <c r="BS138" s="354"/>
      <c r="BT138" s="354"/>
      <c r="BU138" s="354"/>
      <c r="BV138" s="354"/>
      <c r="BW138" s="354"/>
      <c r="BX138" s="354"/>
    </row>
    <row r="139" spans="37:76" s="10" customFormat="1" x14ac:dyDescent="0.2">
      <c r="AK139" s="354"/>
      <c r="AL139" s="354"/>
      <c r="AM139" s="354"/>
      <c r="AN139" s="354"/>
      <c r="AO139" s="354"/>
      <c r="AP139" s="354"/>
      <c r="AQ139" s="354"/>
      <c r="AR139" s="354"/>
      <c r="AS139" s="354"/>
      <c r="AT139" s="354"/>
      <c r="AU139" s="354"/>
      <c r="AV139" s="354"/>
      <c r="AW139" s="354"/>
      <c r="AX139" s="354"/>
      <c r="AY139" s="354"/>
      <c r="AZ139" s="354"/>
      <c r="BA139" s="354"/>
      <c r="BB139" s="354"/>
      <c r="BC139" s="354"/>
      <c r="BD139" s="354"/>
      <c r="BE139" s="354"/>
      <c r="BF139" s="354"/>
      <c r="BG139" s="354"/>
      <c r="BH139" s="354"/>
      <c r="BI139" s="354"/>
      <c r="BJ139" s="354"/>
      <c r="BK139" s="354"/>
      <c r="BL139" s="354"/>
      <c r="BM139" s="354"/>
      <c r="BN139" s="354"/>
      <c r="BO139" s="354"/>
      <c r="BP139" s="354"/>
      <c r="BQ139" s="354"/>
      <c r="BR139" s="354"/>
      <c r="BS139" s="354"/>
      <c r="BT139" s="354"/>
      <c r="BU139" s="354"/>
      <c r="BV139" s="354"/>
      <c r="BW139" s="354"/>
      <c r="BX139" s="354"/>
    </row>
    <row r="140" spans="37:76" s="10" customFormat="1" x14ac:dyDescent="0.2">
      <c r="AK140" s="354"/>
      <c r="AL140" s="354"/>
      <c r="AM140" s="354"/>
      <c r="AN140" s="354"/>
      <c r="AO140" s="354"/>
      <c r="AP140" s="354"/>
      <c r="AQ140" s="354"/>
      <c r="AR140" s="354"/>
      <c r="AS140" s="354"/>
      <c r="AT140" s="354"/>
      <c r="AU140" s="354"/>
      <c r="AV140" s="354"/>
      <c r="AW140" s="354"/>
      <c r="AX140" s="354"/>
      <c r="AY140" s="354"/>
      <c r="AZ140" s="354"/>
      <c r="BA140" s="354"/>
      <c r="BB140" s="354"/>
      <c r="BC140" s="354"/>
      <c r="BD140" s="354"/>
      <c r="BE140" s="354"/>
      <c r="BF140" s="354"/>
      <c r="BG140" s="354"/>
      <c r="BH140" s="354"/>
      <c r="BI140" s="354"/>
      <c r="BJ140" s="354"/>
      <c r="BK140" s="354"/>
      <c r="BL140" s="354"/>
      <c r="BM140" s="354"/>
      <c r="BN140" s="354"/>
      <c r="BO140" s="354"/>
      <c r="BP140" s="354"/>
      <c r="BQ140" s="354"/>
      <c r="BR140" s="354"/>
      <c r="BS140" s="354"/>
      <c r="BT140" s="354"/>
      <c r="BU140" s="354"/>
      <c r="BV140" s="354"/>
      <c r="BW140" s="354"/>
      <c r="BX140" s="354"/>
    </row>
    <row r="141" spans="37:76" s="10" customFormat="1" x14ac:dyDescent="0.2">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c r="BE141" s="354"/>
      <c r="BF141" s="354"/>
      <c r="BG141" s="354"/>
      <c r="BH141" s="354"/>
      <c r="BI141" s="354"/>
      <c r="BJ141" s="354"/>
      <c r="BK141" s="354"/>
      <c r="BL141" s="354"/>
      <c r="BM141" s="354"/>
      <c r="BN141" s="354"/>
      <c r="BO141" s="354"/>
      <c r="BP141" s="354"/>
      <c r="BQ141" s="354"/>
      <c r="BR141" s="354"/>
      <c r="BS141" s="354"/>
      <c r="BT141" s="354"/>
      <c r="BU141" s="354"/>
      <c r="BV141" s="354"/>
      <c r="BW141" s="354"/>
      <c r="BX141" s="354"/>
    </row>
    <row r="142" spans="37:76" s="10" customFormat="1" x14ac:dyDescent="0.2">
      <c r="AK142" s="354"/>
      <c r="AL142" s="354"/>
      <c r="AM142" s="354"/>
      <c r="AN142" s="354"/>
      <c r="AO142" s="354"/>
      <c r="AP142" s="354"/>
      <c r="AQ142" s="354"/>
      <c r="AR142" s="354"/>
      <c r="AS142" s="354"/>
      <c r="AT142" s="354"/>
      <c r="AU142" s="354"/>
      <c r="AV142" s="354"/>
      <c r="AW142" s="354"/>
      <c r="AX142" s="354"/>
      <c r="AY142" s="354"/>
      <c r="AZ142" s="354"/>
      <c r="BA142" s="354"/>
      <c r="BB142" s="354"/>
      <c r="BC142" s="354"/>
      <c r="BD142" s="354"/>
      <c r="BE142" s="354"/>
      <c r="BF142" s="354"/>
      <c r="BG142" s="354"/>
      <c r="BH142" s="354"/>
      <c r="BI142" s="354"/>
      <c r="BJ142" s="354"/>
      <c r="BK142" s="354"/>
      <c r="BL142" s="354"/>
      <c r="BM142" s="354"/>
      <c r="BN142" s="354"/>
      <c r="BO142" s="354"/>
      <c r="BP142" s="354"/>
      <c r="BQ142" s="354"/>
      <c r="BR142" s="354"/>
      <c r="BS142" s="354"/>
      <c r="BT142" s="354"/>
      <c r="BU142" s="354"/>
      <c r="BV142" s="354"/>
      <c r="BW142" s="354"/>
      <c r="BX142" s="354"/>
    </row>
    <row r="143" spans="37:76" s="10" customFormat="1" x14ac:dyDescent="0.2">
      <c r="AK143" s="354"/>
      <c r="AL143" s="354"/>
      <c r="AM143" s="354"/>
      <c r="AN143" s="354"/>
      <c r="AO143" s="354"/>
      <c r="AP143" s="354"/>
      <c r="AQ143" s="354"/>
      <c r="AR143" s="354"/>
      <c r="AS143" s="354"/>
      <c r="AT143" s="354"/>
      <c r="AU143" s="354"/>
      <c r="AV143" s="354"/>
      <c r="AW143" s="354"/>
      <c r="AX143" s="354"/>
      <c r="AY143" s="354"/>
      <c r="AZ143" s="354"/>
      <c r="BA143" s="354"/>
      <c r="BB143" s="354"/>
      <c r="BC143" s="354"/>
      <c r="BD143" s="354"/>
      <c r="BE143" s="354"/>
      <c r="BF143" s="354"/>
      <c r="BG143" s="354"/>
      <c r="BH143" s="354"/>
      <c r="BI143" s="354"/>
      <c r="BJ143" s="354"/>
      <c r="BK143" s="354"/>
      <c r="BL143" s="354"/>
      <c r="BM143" s="354"/>
      <c r="BN143" s="354"/>
      <c r="BO143" s="354"/>
      <c r="BP143" s="354"/>
      <c r="BQ143" s="354"/>
      <c r="BR143" s="354"/>
      <c r="BS143" s="354"/>
      <c r="BT143" s="354"/>
      <c r="BU143" s="354"/>
      <c r="BV143" s="354"/>
      <c r="BW143" s="354"/>
      <c r="BX143" s="354"/>
    </row>
    <row r="144" spans="37:76" s="10" customFormat="1" x14ac:dyDescent="0.2">
      <c r="AK144" s="354"/>
      <c r="AL144" s="354"/>
      <c r="AM144" s="354"/>
      <c r="AN144" s="354"/>
      <c r="AO144" s="354"/>
      <c r="AP144" s="354"/>
      <c r="AQ144" s="354"/>
      <c r="AR144" s="354"/>
      <c r="AS144" s="354"/>
      <c r="AT144" s="354"/>
      <c r="AU144" s="354"/>
      <c r="AV144" s="354"/>
      <c r="AW144" s="354"/>
      <c r="AX144" s="354"/>
      <c r="AY144" s="354"/>
      <c r="AZ144" s="354"/>
      <c r="BA144" s="354"/>
      <c r="BB144" s="354"/>
      <c r="BC144" s="354"/>
      <c r="BD144" s="354"/>
      <c r="BE144" s="354"/>
      <c r="BF144" s="354"/>
      <c r="BG144" s="354"/>
      <c r="BH144" s="354"/>
      <c r="BI144" s="354"/>
      <c r="BJ144" s="354"/>
      <c r="BK144" s="354"/>
      <c r="BL144" s="354"/>
      <c r="BM144" s="354"/>
      <c r="BN144" s="354"/>
      <c r="BO144" s="354"/>
      <c r="BP144" s="354"/>
      <c r="BQ144" s="354"/>
      <c r="BR144" s="354"/>
      <c r="BS144" s="354"/>
      <c r="BT144" s="354"/>
      <c r="BU144" s="354"/>
      <c r="BV144" s="354"/>
      <c r="BW144" s="354"/>
      <c r="BX144" s="354"/>
    </row>
    <row r="145" spans="37:76" s="10" customFormat="1" x14ac:dyDescent="0.2">
      <c r="AK145" s="354"/>
      <c r="AL145" s="354"/>
      <c r="AM145" s="354"/>
      <c r="AN145" s="354"/>
      <c r="AO145" s="354"/>
      <c r="AP145" s="354"/>
      <c r="AQ145" s="354"/>
      <c r="AR145" s="354"/>
      <c r="AS145" s="354"/>
      <c r="AT145" s="354"/>
      <c r="AU145" s="354"/>
      <c r="AV145" s="354"/>
      <c r="AW145" s="354"/>
      <c r="AX145" s="354"/>
      <c r="AY145" s="354"/>
      <c r="AZ145" s="354"/>
      <c r="BA145" s="354"/>
      <c r="BB145" s="354"/>
      <c r="BC145" s="354"/>
      <c r="BD145" s="354"/>
      <c r="BE145" s="354"/>
      <c r="BF145" s="354"/>
      <c r="BG145" s="354"/>
      <c r="BH145" s="354"/>
      <c r="BI145" s="354"/>
      <c r="BJ145" s="354"/>
      <c r="BK145" s="354"/>
      <c r="BL145" s="354"/>
      <c r="BM145" s="354"/>
      <c r="BN145" s="354"/>
      <c r="BO145" s="354"/>
      <c r="BP145" s="354"/>
      <c r="BQ145" s="354"/>
      <c r="BR145" s="354"/>
      <c r="BS145" s="354"/>
      <c r="BT145" s="354"/>
      <c r="BU145" s="354"/>
      <c r="BV145" s="354"/>
      <c r="BW145" s="354"/>
      <c r="BX145" s="354"/>
    </row>
    <row r="146" spans="37:76" s="10" customFormat="1" x14ac:dyDescent="0.2">
      <c r="AK146" s="354"/>
      <c r="AL146" s="354"/>
      <c r="AM146" s="354"/>
      <c r="AN146" s="354"/>
      <c r="AO146" s="354"/>
      <c r="AP146" s="354"/>
      <c r="AQ146" s="354"/>
      <c r="AR146" s="354"/>
      <c r="AS146" s="354"/>
      <c r="AT146" s="354"/>
      <c r="AU146" s="354"/>
      <c r="AV146" s="354"/>
      <c r="AW146" s="354"/>
      <c r="AX146" s="354"/>
      <c r="AY146" s="354"/>
      <c r="AZ146" s="354"/>
      <c r="BA146" s="354"/>
      <c r="BB146" s="354"/>
      <c r="BC146" s="354"/>
      <c r="BD146" s="354"/>
      <c r="BE146" s="354"/>
      <c r="BF146" s="354"/>
      <c r="BG146" s="354"/>
      <c r="BH146" s="354"/>
      <c r="BI146" s="354"/>
      <c r="BJ146" s="354"/>
      <c r="BK146" s="354"/>
      <c r="BL146" s="354"/>
      <c r="BM146" s="354"/>
      <c r="BN146" s="354"/>
      <c r="BO146" s="354"/>
      <c r="BP146" s="354"/>
      <c r="BQ146" s="354"/>
      <c r="BR146" s="354"/>
      <c r="BS146" s="354"/>
      <c r="BT146" s="354"/>
      <c r="BU146" s="354"/>
      <c r="BV146" s="354"/>
      <c r="BW146" s="354"/>
      <c r="BX146" s="354"/>
    </row>
    <row r="147" spans="37:76" s="10" customFormat="1" x14ac:dyDescent="0.2">
      <c r="AK147" s="354"/>
      <c r="AL147" s="354"/>
      <c r="AM147" s="354"/>
      <c r="AN147" s="354"/>
      <c r="AO147" s="354"/>
      <c r="AP147" s="354"/>
      <c r="AQ147" s="354"/>
      <c r="AR147" s="354"/>
      <c r="AS147" s="354"/>
      <c r="AT147" s="354"/>
      <c r="AU147" s="354"/>
      <c r="AV147" s="354"/>
      <c r="AW147" s="354"/>
      <c r="AX147" s="354"/>
      <c r="AY147" s="354"/>
      <c r="AZ147" s="354"/>
      <c r="BA147" s="354"/>
      <c r="BB147" s="354"/>
      <c r="BC147" s="354"/>
      <c r="BD147" s="354"/>
      <c r="BE147" s="354"/>
      <c r="BF147" s="354"/>
      <c r="BG147" s="354"/>
      <c r="BH147" s="354"/>
      <c r="BI147" s="354"/>
      <c r="BJ147" s="354"/>
      <c r="BK147" s="354"/>
      <c r="BL147" s="354"/>
      <c r="BM147" s="354"/>
      <c r="BN147" s="354"/>
      <c r="BO147" s="354"/>
      <c r="BP147" s="354"/>
      <c r="BQ147" s="354"/>
      <c r="BR147" s="354"/>
      <c r="BS147" s="354"/>
      <c r="BT147" s="354"/>
      <c r="BU147" s="354"/>
      <c r="BV147" s="354"/>
      <c r="BW147" s="354"/>
      <c r="BX147" s="354"/>
    </row>
    <row r="148" spans="37:76" s="10" customFormat="1" x14ac:dyDescent="0.2">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c r="BF148" s="354"/>
      <c r="BG148" s="354"/>
      <c r="BH148" s="354"/>
      <c r="BI148" s="354"/>
      <c r="BJ148" s="354"/>
      <c r="BK148" s="354"/>
      <c r="BL148" s="354"/>
      <c r="BM148" s="354"/>
      <c r="BN148" s="354"/>
      <c r="BO148" s="354"/>
      <c r="BP148" s="354"/>
      <c r="BQ148" s="354"/>
      <c r="BR148" s="354"/>
      <c r="BS148" s="354"/>
      <c r="BT148" s="354"/>
      <c r="BU148" s="354"/>
      <c r="BV148" s="354"/>
      <c r="BW148" s="354"/>
      <c r="BX148" s="354"/>
    </row>
    <row r="149" spans="37:76" s="10" customFormat="1" x14ac:dyDescent="0.2">
      <c r="AK149" s="354"/>
      <c r="AL149" s="354"/>
      <c r="AM149" s="354"/>
      <c r="AN149" s="354"/>
      <c r="AO149" s="354"/>
      <c r="AP149" s="354"/>
      <c r="AQ149" s="354"/>
      <c r="AR149" s="354"/>
      <c r="AS149" s="354"/>
      <c r="AT149" s="354"/>
      <c r="AU149" s="354"/>
      <c r="AV149" s="354"/>
      <c r="AW149" s="354"/>
      <c r="AX149" s="354"/>
      <c r="AY149" s="354"/>
      <c r="AZ149" s="354"/>
      <c r="BA149" s="354"/>
      <c r="BB149" s="354"/>
      <c r="BC149" s="354"/>
      <c r="BD149" s="354"/>
      <c r="BE149" s="354"/>
      <c r="BF149" s="354"/>
      <c r="BG149" s="354"/>
      <c r="BH149" s="354"/>
      <c r="BI149" s="354"/>
      <c r="BJ149" s="354"/>
      <c r="BK149" s="354"/>
      <c r="BL149" s="354"/>
      <c r="BM149" s="354"/>
      <c r="BN149" s="354"/>
      <c r="BO149" s="354"/>
      <c r="BP149" s="354"/>
      <c r="BQ149" s="354"/>
      <c r="BR149" s="354"/>
      <c r="BS149" s="354"/>
      <c r="BT149" s="354"/>
      <c r="BU149" s="354"/>
      <c r="BV149" s="354"/>
      <c r="BW149" s="354"/>
      <c r="BX149" s="354"/>
    </row>
    <row r="150" spans="37:76" s="10" customFormat="1" x14ac:dyDescent="0.2">
      <c r="AK150" s="354"/>
      <c r="AL150" s="354"/>
      <c r="AM150" s="354"/>
      <c r="AN150" s="354"/>
      <c r="AO150" s="354"/>
      <c r="AP150" s="354"/>
      <c r="AQ150" s="354"/>
      <c r="AR150" s="354"/>
      <c r="AS150" s="354"/>
      <c r="AT150" s="354"/>
      <c r="AU150" s="354"/>
      <c r="AV150" s="354"/>
      <c r="AW150" s="354"/>
      <c r="AX150" s="354"/>
      <c r="AY150" s="354"/>
      <c r="AZ150" s="354"/>
      <c r="BA150" s="354"/>
      <c r="BB150" s="354"/>
      <c r="BC150" s="354"/>
      <c r="BD150" s="354"/>
      <c r="BE150" s="354"/>
      <c r="BF150" s="354"/>
      <c r="BG150" s="354"/>
      <c r="BH150" s="354"/>
      <c r="BI150" s="354"/>
      <c r="BJ150" s="354"/>
      <c r="BK150" s="354"/>
      <c r="BL150" s="354"/>
      <c r="BM150" s="354"/>
      <c r="BN150" s="354"/>
      <c r="BO150" s="354"/>
      <c r="BP150" s="354"/>
      <c r="BQ150" s="354"/>
      <c r="BR150" s="354"/>
      <c r="BS150" s="354"/>
      <c r="BT150" s="354"/>
      <c r="BU150" s="354"/>
      <c r="BV150" s="354"/>
      <c r="BW150" s="354"/>
      <c r="BX150" s="354"/>
    </row>
    <row r="151" spans="37:76" s="10" customFormat="1" x14ac:dyDescent="0.2">
      <c r="AK151" s="354"/>
      <c r="AL151" s="354"/>
      <c r="AM151" s="354"/>
      <c r="AN151" s="354"/>
      <c r="AO151" s="354"/>
      <c r="AP151" s="354"/>
      <c r="AQ151" s="354"/>
      <c r="AR151" s="354"/>
      <c r="AS151" s="354"/>
      <c r="AT151" s="354"/>
      <c r="AU151" s="354"/>
      <c r="AV151" s="354"/>
      <c r="AW151" s="354"/>
      <c r="AX151" s="354"/>
      <c r="AY151" s="354"/>
      <c r="AZ151" s="354"/>
      <c r="BA151" s="354"/>
      <c r="BB151" s="354"/>
      <c r="BC151" s="354"/>
      <c r="BD151" s="354"/>
      <c r="BE151" s="354"/>
      <c r="BF151" s="354"/>
      <c r="BG151" s="354"/>
      <c r="BH151" s="354"/>
      <c r="BI151" s="354"/>
      <c r="BJ151" s="354"/>
      <c r="BK151" s="354"/>
      <c r="BL151" s="354"/>
      <c r="BM151" s="354"/>
      <c r="BN151" s="354"/>
      <c r="BO151" s="354"/>
      <c r="BP151" s="354"/>
      <c r="BQ151" s="354"/>
      <c r="BR151" s="354"/>
      <c r="BS151" s="354"/>
      <c r="BT151" s="354"/>
      <c r="BU151" s="354"/>
      <c r="BV151" s="354"/>
      <c r="BW151" s="354"/>
      <c r="BX151" s="354"/>
    </row>
    <row r="152" spans="37:76" s="10" customFormat="1" x14ac:dyDescent="0.2">
      <c r="AK152" s="354"/>
      <c r="AL152" s="354"/>
      <c r="AM152" s="354"/>
      <c r="AN152" s="354"/>
      <c r="AO152" s="354"/>
      <c r="AP152" s="354"/>
      <c r="AQ152" s="354"/>
      <c r="AR152" s="354"/>
      <c r="AS152" s="354"/>
      <c r="AT152" s="354"/>
      <c r="AU152" s="354"/>
      <c r="AV152" s="354"/>
      <c r="AW152" s="354"/>
      <c r="AX152" s="354"/>
      <c r="AY152" s="354"/>
      <c r="AZ152" s="354"/>
      <c r="BA152" s="354"/>
      <c r="BB152" s="354"/>
      <c r="BC152" s="354"/>
      <c r="BD152" s="354"/>
      <c r="BE152" s="354"/>
      <c r="BF152" s="354"/>
      <c r="BG152" s="354"/>
      <c r="BH152" s="354"/>
      <c r="BI152" s="354"/>
      <c r="BJ152" s="354"/>
      <c r="BK152" s="354"/>
      <c r="BL152" s="354"/>
      <c r="BM152" s="354"/>
      <c r="BN152" s="354"/>
      <c r="BO152" s="354"/>
      <c r="BP152" s="354"/>
      <c r="BQ152" s="354"/>
      <c r="BR152" s="354"/>
      <c r="BS152" s="354"/>
      <c r="BT152" s="354"/>
      <c r="BU152" s="354"/>
      <c r="BV152" s="354"/>
      <c r="BW152" s="354"/>
      <c r="BX152" s="354"/>
    </row>
    <row r="153" spans="37:76" s="10" customFormat="1" x14ac:dyDescent="0.2">
      <c r="AK153" s="354"/>
      <c r="AL153" s="354"/>
      <c r="AM153" s="354"/>
      <c r="AN153" s="354"/>
      <c r="AO153" s="354"/>
      <c r="AP153" s="354"/>
      <c r="AQ153" s="354"/>
      <c r="AR153" s="354"/>
      <c r="AS153" s="354"/>
      <c r="AT153" s="354"/>
      <c r="AU153" s="354"/>
      <c r="AV153" s="354"/>
      <c r="AW153" s="354"/>
      <c r="AX153" s="354"/>
      <c r="AY153" s="354"/>
      <c r="AZ153" s="354"/>
      <c r="BA153" s="354"/>
      <c r="BB153" s="354"/>
      <c r="BC153" s="354"/>
      <c r="BD153" s="354"/>
      <c r="BE153" s="354"/>
      <c r="BF153" s="354"/>
      <c r="BG153" s="354"/>
      <c r="BH153" s="354"/>
      <c r="BI153" s="354"/>
      <c r="BJ153" s="354"/>
      <c r="BK153" s="354"/>
      <c r="BL153" s="354"/>
      <c r="BM153" s="354"/>
      <c r="BN153" s="354"/>
      <c r="BO153" s="354"/>
      <c r="BP153" s="354"/>
      <c r="BQ153" s="354"/>
      <c r="BR153" s="354"/>
      <c r="BS153" s="354"/>
      <c r="BT153" s="354"/>
      <c r="BU153" s="354"/>
      <c r="BV153" s="354"/>
      <c r="BW153" s="354"/>
      <c r="BX153" s="354"/>
    </row>
    <row r="154" spans="37:76" s="10" customFormat="1" x14ac:dyDescent="0.2">
      <c r="AK154" s="354"/>
      <c r="AL154" s="354"/>
      <c r="AM154" s="354"/>
      <c r="AN154" s="354"/>
      <c r="AO154" s="354"/>
      <c r="AP154" s="354"/>
      <c r="AQ154" s="354"/>
      <c r="AR154" s="354"/>
      <c r="AS154" s="354"/>
      <c r="AT154" s="354"/>
      <c r="AU154" s="354"/>
      <c r="AV154" s="354"/>
      <c r="AW154" s="354"/>
      <c r="AX154" s="354"/>
      <c r="AY154" s="354"/>
      <c r="AZ154" s="354"/>
      <c r="BA154" s="354"/>
      <c r="BB154" s="354"/>
      <c r="BC154" s="354"/>
      <c r="BD154" s="354"/>
      <c r="BE154" s="354"/>
      <c r="BF154" s="354"/>
      <c r="BG154" s="354"/>
      <c r="BH154" s="354"/>
      <c r="BI154" s="354"/>
      <c r="BJ154" s="354"/>
      <c r="BK154" s="354"/>
      <c r="BL154" s="354"/>
      <c r="BM154" s="354"/>
      <c r="BN154" s="354"/>
      <c r="BO154" s="354"/>
      <c r="BP154" s="354"/>
      <c r="BQ154" s="354"/>
      <c r="BR154" s="354"/>
      <c r="BS154" s="354"/>
      <c r="BT154" s="354"/>
      <c r="BU154" s="354"/>
      <c r="BV154" s="354"/>
      <c r="BW154" s="354"/>
      <c r="BX154" s="354"/>
    </row>
    <row r="155" spans="37:76" s="10" customFormat="1" x14ac:dyDescent="0.2">
      <c r="AK155" s="354"/>
      <c r="AL155" s="354"/>
      <c r="AM155" s="354"/>
      <c r="AN155" s="354"/>
      <c r="AO155" s="354"/>
      <c r="AP155" s="354"/>
      <c r="AQ155" s="354"/>
      <c r="AR155" s="354"/>
      <c r="AS155" s="354"/>
      <c r="AT155" s="354"/>
      <c r="AU155" s="354"/>
      <c r="AV155" s="354"/>
      <c r="AW155" s="354"/>
      <c r="AX155" s="354"/>
      <c r="AY155" s="354"/>
      <c r="AZ155" s="354"/>
      <c r="BA155" s="354"/>
      <c r="BB155" s="354"/>
      <c r="BC155" s="354"/>
      <c r="BD155" s="354"/>
      <c r="BE155" s="354"/>
      <c r="BF155" s="354"/>
      <c r="BG155" s="354"/>
      <c r="BH155" s="354"/>
      <c r="BI155" s="354"/>
      <c r="BJ155" s="354"/>
      <c r="BK155" s="354"/>
      <c r="BL155" s="354"/>
      <c r="BM155" s="354"/>
      <c r="BN155" s="354"/>
      <c r="BO155" s="354"/>
      <c r="BP155" s="354"/>
      <c r="BQ155" s="354"/>
      <c r="BR155" s="354"/>
      <c r="BS155" s="354"/>
      <c r="BT155" s="354"/>
      <c r="BU155" s="354"/>
      <c r="BV155" s="354"/>
      <c r="BW155" s="354"/>
      <c r="BX155" s="354"/>
    </row>
    <row r="156" spans="37:76" s="10" customFormat="1" x14ac:dyDescent="0.2">
      <c r="AK156" s="354"/>
      <c r="AL156" s="354"/>
      <c r="AM156" s="354"/>
      <c r="AN156" s="354"/>
      <c r="AO156" s="354"/>
      <c r="AP156" s="354"/>
      <c r="AQ156" s="354"/>
      <c r="AR156" s="354"/>
      <c r="AS156" s="354"/>
      <c r="AT156" s="354"/>
      <c r="AU156" s="354"/>
      <c r="AV156" s="354"/>
      <c r="AW156" s="354"/>
      <c r="AX156" s="354"/>
      <c r="AY156" s="354"/>
      <c r="AZ156" s="354"/>
      <c r="BA156" s="354"/>
      <c r="BB156" s="354"/>
      <c r="BC156" s="354"/>
      <c r="BD156" s="354"/>
      <c r="BE156" s="354"/>
      <c r="BF156" s="354"/>
      <c r="BG156" s="354"/>
      <c r="BH156" s="354"/>
      <c r="BI156" s="354"/>
      <c r="BJ156" s="354"/>
      <c r="BK156" s="354"/>
      <c r="BL156" s="354"/>
      <c r="BM156" s="354"/>
      <c r="BN156" s="354"/>
      <c r="BO156" s="354"/>
      <c r="BP156" s="354"/>
      <c r="BQ156" s="354"/>
      <c r="BR156" s="354"/>
      <c r="BS156" s="354"/>
      <c r="BT156" s="354"/>
      <c r="BU156" s="354"/>
      <c r="BV156" s="354"/>
      <c r="BW156" s="354"/>
      <c r="BX156" s="354"/>
    </row>
    <row r="157" spans="37:76" s="10" customFormat="1" x14ac:dyDescent="0.2">
      <c r="AK157" s="354"/>
      <c r="AL157" s="354"/>
      <c r="AM157" s="354"/>
      <c r="AN157" s="354"/>
      <c r="AO157" s="354"/>
      <c r="AP157" s="354"/>
      <c r="AQ157" s="354"/>
      <c r="AR157" s="354"/>
      <c r="AS157" s="354"/>
      <c r="AT157" s="354"/>
      <c r="AU157" s="354"/>
      <c r="AV157" s="354"/>
      <c r="AW157" s="354"/>
      <c r="AX157" s="354"/>
      <c r="AY157" s="354"/>
      <c r="AZ157" s="354"/>
      <c r="BA157" s="354"/>
      <c r="BB157" s="354"/>
      <c r="BC157" s="354"/>
      <c r="BD157" s="354"/>
      <c r="BE157" s="354"/>
      <c r="BF157" s="354"/>
      <c r="BG157" s="354"/>
      <c r="BH157" s="354"/>
      <c r="BI157" s="354"/>
      <c r="BJ157" s="354"/>
      <c r="BK157" s="354"/>
      <c r="BL157" s="354"/>
      <c r="BM157" s="354"/>
      <c r="BN157" s="354"/>
      <c r="BO157" s="354"/>
      <c r="BP157" s="354"/>
      <c r="BQ157" s="354"/>
      <c r="BR157" s="354"/>
      <c r="BS157" s="354"/>
      <c r="BT157" s="354"/>
      <c r="BU157" s="354"/>
      <c r="BV157" s="354"/>
      <c r="BW157" s="354"/>
      <c r="BX157" s="354"/>
    </row>
    <row r="158" spans="37:76" s="10" customFormat="1" x14ac:dyDescent="0.2">
      <c r="AK158" s="354"/>
      <c r="AL158" s="354"/>
      <c r="AM158" s="354"/>
      <c r="AN158" s="354"/>
      <c r="AO158" s="354"/>
      <c r="AP158" s="354"/>
      <c r="AQ158" s="354"/>
      <c r="AR158" s="354"/>
      <c r="AS158" s="354"/>
      <c r="AT158" s="354"/>
      <c r="AU158" s="354"/>
      <c r="AV158" s="354"/>
      <c r="AW158" s="354"/>
      <c r="AX158" s="354"/>
      <c r="AY158" s="354"/>
      <c r="AZ158" s="354"/>
      <c r="BA158" s="354"/>
      <c r="BB158" s="354"/>
      <c r="BC158" s="354"/>
      <c r="BD158" s="354"/>
      <c r="BE158" s="354"/>
      <c r="BF158" s="354"/>
      <c r="BG158" s="354"/>
      <c r="BH158" s="354"/>
      <c r="BI158" s="354"/>
      <c r="BJ158" s="354"/>
      <c r="BK158" s="354"/>
      <c r="BL158" s="354"/>
      <c r="BM158" s="354"/>
      <c r="BN158" s="354"/>
      <c r="BO158" s="354"/>
      <c r="BP158" s="354"/>
      <c r="BQ158" s="354"/>
      <c r="BR158" s="354"/>
      <c r="BS158" s="354"/>
      <c r="BT158" s="354"/>
      <c r="BU158" s="354"/>
      <c r="BV158" s="354"/>
      <c r="BW158" s="354"/>
      <c r="BX158" s="354"/>
    </row>
    <row r="159" spans="37:76" s="10" customFormat="1" x14ac:dyDescent="0.2">
      <c r="AK159" s="354"/>
      <c r="AL159" s="354"/>
      <c r="AM159" s="354"/>
      <c r="AN159" s="354"/>
      <c r="AO159" s="354"/>
      <c r="AP159" s="354"/>
      <c r="AQ159" s="354"/>
      <c r="AR159" s="354"/>
      <c r="AS159" s="354"/>
      <c r="AT159" s="354"/>
      <c r="AU159" s="354"/>
      <c r="AV159" s="354"/>
      <c r="AW159" s="354"/>
      <c r="AX159" s="354"/>
      <c r="AY159" s="354"/>
      <c r="AZ159" s="354"/>
      <c r="BA159" s="354"/>
      <c r="BB159" s="354"/>
      <c r="BC159" s="354"/>
      <c r="BD159" s="354"/>
      <c r="BE159" s="354"/>
      <c r="BF159" s="354"/>
      <c r="BG159" s="354"/>
      <c r="BH159" s="354"/>
      <c r="BI159" s="354"/>
      <c r="BJ159" s="354"/>
      <c r="BK159" s="354"/>
      <c r="BL159" s="354"/>
      <c r="BM159" s="354"/>
      <c r="BN159" s="354"/>
      <c r="BO159" s="354"/>
      <c r="BP159" s="354"/>
      <c r="BQ159" s="354"/>
      <c r="BR159" s="354"/>
      <c r="BS159" s="354"/>
      <c r="BT159" s="354"/>
      <c r="BU159" s="354"/>
      <c r="BV159" s="354"/>
      <c r="BW159" s="354"/>
      <c r="BX159" s="354"/>
    </row>
    <row r="160" spans="37:76" s="10" customFormat="1" x14ac:dyDescent="0.2">
      <c r="AK160" s="354"/>
      <c r="AL160" s="354"/>
      <c r="AM160" s="354"/>
      <c r="AN160" s="354"/>
      <c r="AO160" s="354"/>
      <c r="AP160" s="354"/>
      <c r="AQ160" s="354"/>
      <c r="AR160" s="354"/>
      <c r="AS160" s="354"/>
      <c r="AT160" s="354"/>
      <c r="AU160" s="354"/>
      <c r="AV160" s="354"/>
      <c r="AW160" s="354"/>
      <c r="AX160" s="354"/>
      <c r="AY160" s="354"/>
      <c r="AZ160" s="354"/>
      <c r="BA160" s="354"/>
      <c r="BB160" s="354"/>
      <c r="BC160" s="354"/>
      <c r="BD160" s="354"/>
      <c r="BE160" s="354"/>
      <c r="BF160" s="354"/>
      <c r="BG160" s="354"/>
      <c r="BH160" s="354"/>
      <c r="BI160" s="354"/>
      <c r="BJ160" s="354"/>
      <c r="BK160" s="354"/>
      <c r="BL160" s="354"/>
      <c r="BM160" s="354"/>
      <c r="BN160" s="354"/>
      <c r="BO160" s="354"/>
      <c r="BP160" s="354"/>
      <c r="BQ160" s="354"/>
      <c r="BR160" s="354"/>
      <c r="BS160" s="354"/>
      <c r="BT160" s="354"/>
      <c r="BU160" s="354"/>
      <c r="BV160" s="354"/>
      <c r="BW160" s="354"/>
      <c r="BX160" s="354"/>
    </row>
    <row r="161" spans="37:76" s="10" customFormat="1" x14ac:dyDescent="0.2">
      <c r="AK161" s="354"/>
      <c r="AL161" s="354"/>
      <c r="AM161" s="354"/>
      <c r="AN161" s="354"/>
      <c r="AO161" s="354"/>
      <c r="AP161" s="354"/>
      <c r="AQ161" s="354"/>
      <c r="AR161" s="354"/>
      <c r="AS161" s="354"/>
      <c r="AT161" s="354"/>
      <c r="AU161" s="354"/>
      <c r="AV161" s="354"/>
      <c r="AW161" s="354"/>
      <c r="AX161" s="354"/>
      <c r="AY161" s="354"/>
      <c r="AZ161" s="354"/>
      <c r="BA161" s="354"/>
      <c r="BB161" s="354"/>
      <c r="BC161" s="354"/>
      <c r="BD161" s="354"/>
      <c r="BE161" s="354"/>
      <c r="BF161" s="354"/>
      <c r="BG161" s="354"/>
      <c r="BH161" s="354"/>
      <c r="BI161" s="354"/>
      <c r="BJ161" s="354"/>
      <c r="BK161" s="354"/>
      <c r="BL161" s="354"/>
      <c r="BM161" s="354"/>
      <c r="BN161" s="354"/>
      <c r="BO161" s="354"/>
      <c r="BP161" s="354"/>
      <c r="BQ161" s="354"/>
      <c r="BR161" s="354"/>
      <c r="BS161" s="354"/>
      <c r="BT161" s="354"/>
      <c r="BU161" s="354"/>
      <c r="BV161" s="354"/>
      <c r="BW161" s="354"/>
      <c r="BX161" s="354"/>
    </row>
    <row r="162" spans="37:76" s="10" customFormat="1" x14ac:dyDescent="0.2">
      <c r="AK162" s="354"/>
      <c r="AL162" s="354"/>
      <c r="AM162" s="354"/>
      <c r="AN162" s="354"/>
      <c r="AO162" s="354"/>
      <c r="AP162" s="354"/>
      <c r="AQ162" s="354"/>
      <c r="AR162" s="354"/>
      <c r="AS162" s="354"/>
      <c r="AT162" s="354"/>
      <c r="AU162" s="354"/>
      <c r="AV162" s="354"/>
      <c r="AW162" s="354"/>
      <c r="AX162" s="354"/>
      <c r="AY162" s="354"/>
      <c r="AZ162" s="354"/>
      <c r="BA162" s="354"/>
      <c r="BB162" s="354"/>
      <c r="BC162" s="354"/>
      <c r="BD162" s="354"/>
      <c r="BE162" s="354"/>
      <c r="BF162" s="354"/>
      <c r="BG162" s="354"/>
      <c r="BH162" s="354"/>
      <c r="BI162" s="354"/>
      <c r="BJ162" s="354"/>
      <c r="BK162" s="354"/>
      <c r="BL162" s="354"/>
      <c r="BM162" s="354"/>
      <c r="BN162" s="354"/>
      <c r="BO162" s="354"/>
      <c r="BP162" s="354"/>
      <c r="BQ162" s="354"/>
      <c r="BR162" s="354"/>
      <c r="BS162" s="354"/>
      <c r="BT162" s="354"/>
      <c r="BU162" s="354"/>
      <c r="BV162" s="354"/>
      <c r="BW162" s="354"/>
      <c r="BX162" s="354"/>
    </row>
    <row r="163" spans="37:76" s="10" customFormat="1" x14ac:dyDescent="0.2">
      <c r="AK163" s="354"/>
      <c r="AL163" s="354"/>
      <c r="AM163" s="354"/>
      <c r="AN163" s="354"/>
      <c r="AO163" s="354"/>
      <c r="AP163" s="354"/>
      <c r="AQ163" s="354"/>
      <c r="AR163" s="354"/>
      <c r="AS163" s="354"/>
      <c r="AT163" s="354"/>
      <c r="AU163" s="354"/>
      <c r="AV163" s="354"/>
      <c r="AW163" s="354"/>
      <c r="AX163" s="354"/>
      <c r="AY163" s="354"/>
      <c r="AZ163" s="354"/>
      <c r="BA163" s="354"/>
      <c r="BB163" s="354"/>
      <c r="BC163" s="354"/>
      <c r="BD163" s="354"/>
      <c r="BE163" s="354"/>
      <c r="BF163" s="354"/>
      <c r="BG163" s="354"/>
      <c r="BH163" s="354"/>
      <c r="BI163" s="354"/>
      <c r="BJ163" s="354"/>
      <c r="BK163" s="354"/>
      <c r="BL163" s="354"/>
      <c r="BM163" s="354"/>
      <c r="BN163" s="354"/>
      <c r="BO163" s="354"/>
      <c r="BP163" s="354"/>
      <c r="BQ163" s="354"/>
      <c r="BR163" s="354"/>
      <c r="BS163" s="354"/>
      <c r="BT163" s="354"/>
      <c r="BU163" s="354"/>
      <c r="BV163" s="354"/>
      <c r="BW163" s="354"/>
      <c r="BX163" s="354"/>
    </row>
    <row r="164" spans="37:76" s="10" customFormat="1" x14ac:dyDescent="0.2">
      <c r="AK164" s="354"/>
      <c r="AL164" s="354"/>
      <c r="AM164" s="354"/>
      <c r="AN164" s="354"/>
      <c r="AO164" s="354"/>
      <c r="AP164" s="354"/>
      <c r="AQ164" s="354"/>
      <c r="AR164" s="354"/>
      <c r="AS164" s="354"/>
      <c r="AT164" s="354"/>
      <c r="AU164" s="354"/>
      <c r="AV164" s="354"/>
      <c r="AW164" s="354"/>
      <c r="AX164" s="354"/>
      <c r="AY164" s="354"/>
      <c r="AZ164" s="354"/>
      <c r="BA164" s="354"/>
      <c r="BB164" s="354"/>
      <c r="BC164" s="354"/>
      <c r="BD164" s="354"/>
      <c r="BE164" s="354"/>
      <c r="BF164" s="354"/>
      <c r="BG164" s="354"/>
      <c r="BH164" s="354"/>
      <c r="BI164" s="354"/>
      <c r="BJ164" s="354"/>
      <c r="BK164" s="354"/>
      <c r="BL164" s="354"/>
      <c r="BM164" s="354"/>
      <c r="BN164" s="354"/>
      <c r="BO164" s="354"/>
      <c r="BP164" s="354"/>
      <c r="BQ164" s="354"/>
      <c r="BR164" s="354"/>
      <c r="BS164" s="354"/>
      <c r="BT164" s="354"/>
      <c r="BU164" s="354"/>
      <c r="BV164" s="354"/>
      <c r="BW164" s="354"/>
      <c r="BX164" s="354"/>
    </row>
    <row r="165" spans="37:76" s="10" customFormat="1" x14ac:dyDescent="0.2">
      <c r="AK165" s="354"/>
      <c r="AL165" s="354"/>
      <c r="AM165" s="354"/>
      <c r="AN165" s="354"/>
      <c r="AO165" s="354"/>
      <c r="AP165" s="354"/>
      <c r="AQ165" s="354"/>
      <c r="AR165" s="354"/>
      <c r="AS165" s="354"/>
      <c r="AT165" s="354"/>
      <c r="AU165" s="354"/>
      <c r="AV165" s="354"/>
      <c r="AW165" s="354"/>
      <c r="AX165" s="354"/>
      <c r="AY165" s="354"/>
      <c r="AZ165" s="354"/>
      <c r="BA165" s="354"/>
      <c r="BB165" s="354"/>
      <c r="BC165" s="354"/>
      <c r="BD165" s="354"/>
      <c r="BE165" s="354"/>
      <c r="BF165" s="354"/>
      <c r="BG165" s="354"/>
      <c r="BH165" s="354"/>
      <c r="BI165" s="354"/>
      <c r="BJ165" s="354"/>
      <c r="BK165" s="354"/>
      <c r="BL165" s="354"/>
      <c r="BM165" s="354"/>
      <c r="BN165" s="354"/>
      <c r="BO165" s="354"/>
      <c r="BP165" s="354"/>
      <c r="BQ165" s="354"/>
      <c r="BR165" s="354"/>
      <c r="BS165" s="354"/>
      <c r="BT165" s="354"/>
      <c r="BU165" s="354"/>
      <c r="BV165" s="354"/>
      <c r="BW165" s="354"/>
      <c r="BX165" s="354"/>
    </row>
    <row r="166" spans="37:76" s="10" customFormat="1" x14ac:dyDescent="0.2">
      <c r="AK166" s="354"/>
      <c r="AL166" s="354"/>
      <c r="AM166" s="354"/>
      <c r="AN166" s="354"/>
      <c r="AO166" s="354"/>
      <c r="AP166" s="354"/>
      <c r="AQ166" s="354"/>
      <c r="AR166" s="354"/>
      <c r="AS166" s="354"/>
      <c r="AT166" s="354"/>
      <c r="AU166" s="354"/>
      <c r="AV166" s="354"/>
      <c r="AW166" s="354"/>
      <c r="AX166" s="354"/>
      <c r="AY166" s="354"/>
      <c r="AZ166" s="354"/>
      <c r="BA166" s="354"/>
      <c r="BB166" s="354"/>
      <c r="BC166" s="354"/>
      <c r="BD166" s="354"/>
      <c r="BE166" s="354"/>
      <c r="BF166" s="354"/>
      <c r="BG166" s="354"/>
      <c r="BH166" s="354"/>
      <c r="BI166" s="354"/>
      <c r="BJ166" s="354"/>
      <c r="BK166" s="354"/>
      <c r="BL166" s="354"/>
      <c r="BM166" s="354"/>
      <c r="BN166" s="354"/>
      <c r="BO166" s="354"/>
      <c r="BP166" s="354"/>
      <c r="BQ166" s="354"/>
      <c r="BR166" s="354"/>
      <c r="BS166" s="354"/>
      <c r="BT166" s="354"/>
      <c r="BU166" s="354"/>
      <c r="BV166" s="354"/>
      <c r="BW166" s="354"/>
      <c r="BX166" s="354"/>
    </row>
    <row r="167" spans="37:76" s="10" customFormat="1" x14ac:dyDescent="0.2">
      <c r="AK167" s="354"/>
      <c r="AL167" s="354"/>
      <c r="AM167" s="354"/>
      <c r="AN167" s="354"/>
      <c r="AO167" s="354"/>
      <c r="AP167" s="354"/>
      <c r="AQ167" s="354"/>
      <c r="AR167" s="354"/>
      <c r="AS167" s="354"/>
      <c r="AT167" s="354"/>
      <c r="AU167" s="354"/>
      <c r="AV167" s="354"/>
      <c r="AW167" s="354"/>
      <c r="AX167" s="354"/>
      <c r="AY167" s="354"/>
      <c r="AZ167" s="354"/>
      <c r="BA167" s="354"/>
      <c r="BB167" s="354"/>
      <c r="BC167" s="354"/>
      <c r="BD167" s="354"/>
      <c r="BE167" s="354"/>
      <c r="BF167" s="354"/>
      <c r="BG167" s="354"/>
      <c r="BH167" s="354"/>
      <c r="BI167" s="354"/>
      <c r="BJ167" s="354"/>
      <c r="BK167" s="354"/>
      <c r="BL167" s="354"/>
      <c r="BM167" s="354"/>
      <c r="BN167" s="354"/>
      <c r="BO167" s="354"/>
      <c r="BP167" s="354"/>
      <c r="BQ167" s="354"/>
      <c r="BR167" s="354"/>
      <c r="BS167" s="354"/>
      <c r="BT167" s="354"/>
      <c r="BU167" s="354"/>
      <c r="BV167" s="354"/>
      <c r="BW167" s="354"/>
      <c r="BX167" s="354"/>
    </row>
    <row r="168" spans="37:76" s="10" customFormat="1" x14ac:dyDescent="0.2">
      <c r="AK168" s="354"/>
      <c r="AL168" s="354"/>
      <c r="AM168" s="354"/>
      <c r="AN168" s="354"/>
      <c r="AO168" s="354"/>
      <c r="AP168" s="354"/>
      <c r="AQ168" s="354"/>
      <c r="AR168" s="354"/>
      <c r="AS168" s="354"/>
      <c r="AT168" s="354"/>
      <c r="AU168" s="354"/>
      <c r="AV168" s="354"/>
      <c r="AW168" s="354"/>
      <c r="AX168" s="354"/>
      <c r="AY168" s="354"/>
      <c r="AZ168" s="354"/>
      <c r="BA168" s="354"/>
      <c r="BB168" s="354"/>
      <c r="BC168" s="354"/>
      <c r="BD168" s="354"/>
      <c r="BE168" s="354"/>
      <c r="BF168" s="354"/>
      <c r="BG168" s="354"/>
      <c r="BH168" s="354"/>
      <c r="BI168" s="354"/>
      <c r="BJ168" s="354"/>
      <c r="BK168" s="354"/>
      <c r="BL168" s="354"/>
      <c r="BM168" s="354"/>
      <c r="BN168" s="354"/>
      <c r="BO168" s="354"/>
      <c r="BP168" s="354"/>
      <c r="BQ168" s="354"/>
      <c r="BR168" s="354"/>
      <c r="BS168" s="354"/>
      <c r="BT168" s="354"/>
      <c r="BU168" s="354"/>
      <c r="BV168" s="354"/>
      <c r="BW168" s="354"/>
      <c r="BX168" s="354"/>
    </row>
    <row r="169" spans="37:76" s="10" customFormat="1" x14ac:dyDescent="0.2">
      <c r="AK169" s="354"/>
      <c r="AL169" s="354"/>
      <c r="AM169" s="354"/>
      <c r="AN169" s="354"/>
      <c r="AO169" s="354"/>
      <c r="AP169" s="354"/>
      <c r="AQ169" s="354"/>
      <c r="AR169" s="354"/>
      <c r="AS169" s="354"/>
      <c r="AT169" s="354"/>
      <c r="AU169" s="354"/>
      <c r="AV169" s="354"/>
      <c r="AW169" s="354"/>
      <c r="AX169" s="354"/>
      <c r="AY169" s="354"/>
      <c r="AZ169" s="354"/>
      <c r="BA169" s="354"/>
      <c r="BB169" s="354"/>
      <c r="BC169" s="354"/>
      <c r="BD169" s="354"/>
      <c r="BE169" s="354"/>
      <c r="BF169" s="354"/>
      <c r="BG169" s="354"/>
      <c r="BH169" s="354"/>
      <c r="BI169" s="354"/>
      <c r="BJ169" s="354"/>
      <c r="BK169" s="354"/>
      <c r="BL169" s="354"/>
      <c r="BM169" s="354"/>
      <c r="BN169" s="354"/>
      <c r="BO169" s="354"/>
      <c r="BP169" s="354"/>
      <c r="BQ169" s="354"/>
      <c r="BR169" s="354"/>
      <c r="BS169" s="354"/>
      <c r="BT169" s="354"/>
      <c r="BU169" s="354"/>
      <c r="BV169" s="354"/>
      <c r="BW169" s="354"/>
      <c r="BX169" s="354"/>
    </row>
    <row r="170" spans="37:76" s="10" customFormat="1" x14ac:dyDescent="0.2">
      <c r="AK170" s="354"/>
      <c r="AL170" s="354"/>
      <c r="AM170" s="354"/>
      <c r="AN170" s="354"/>
      <c r="AO170" s="354"/>
      <c r="AP170" s="354"/>
      <c r="AQ170" s="354"/>
      <c r="AR170" s="354"/>
      <c r="AS170" s="354"/>
      <c r="AT170" s="354"/>
      <c r="AU170" s="354"/>
      <c r="AV170" s="354"/>
      <c r="AW170" s="354"/>
      <c r="AX170" s="354"/>
      <c r="AY170" s="354"/>
      <c r="AZ170" s="354"/>
      <c r="BA170" s="354"/>
      <c r="BB170" s="354"/>
      <c r="BC170" s="354"/>
      <c r="BD170" s="354"/>
      <c r="BE170" s="354"/>
      <c r="BF170" s="354"/>
      <c r="BG170" s="354"/>
      <c r="BH170" s="354"/>
      <c r="BI170" s="354"/>
      <c r="BJ170" s="354"/>
      <c r="BK170" s="354"/>
      <c r="BL170" s="354"/>
      <c r="BM170" s="354"/>
      <c r="BN170" s="354"/>
      <c r="BO170" s="354"/>
      <c r="BP170" s="354"/>
      <c r="BQ170" s="354"/>
      <c r="BR170" s="354"/>
      <c r="BS170" s="354"/>
      <c r="BT170" s="354"/>
      <c r="BU170" s="354"/>
      <c r="BV170" s="354"/>
      <c r="BW170" s="354"/>
      <c r="BX170" s="354"/>
    </row>
    <row r="171" spans="37:76" s="10" customFormat="1" x14ac:dyDescent="0.2">
      <c r="AK171" s="354"/>
      <c r="AL171" s="354"/>
      <c r="AM171" s="354"/>
      <c r="AN171" s="354"/>
      <c r="AO171" s="354"/>
      <c r="AP171" s="354"/>
      <c r="AQ171" s="354"/>
      <c r="AR171" s="354"/>
      <c r="AS171" s="354"/>
      <c r="AT171" s="354"/>
      <c r="AU171" s="354"/>
      <c r="AV171" s="354"/>
      <c r="AW171" s="354"/>
      <c r="AX171" s="354"/>
      <c r="AY171" s="354"/>
      <c r="AZ171" s="354"/>
      <c r="BA171" s="354"/>
      <c r="BB171" s="354"/>
      <c r="BC171" s="354"/>
      <c r="BD171" s="354"/>
      <c r="BE171" s="354"/>
      <c r="BF171" s="354"/>
      <c r="BG171" s="354"/>
      <c r="BH171" s="354"/>
      <c r="BI171" s="354"/>
      <c r="BJ171" s="354"/>
      <c r="BK171" s="354"/>
      <c r="BL171" s="354"/>
      <c r="BM171" s="354"/>
      <c r="BN171" s="354"/>
      <c r="BO171" s="354"/>
      <c r="BP171" s="354"/>
      <c r="BQ171" s="354"/>
      <c r="BR171" s="354"/>
      <c r="BS171" s="354"/>
      <c r="BT171" s="354"/>
      <c r="BU171" s="354"/>
      <c r="BV171" s="354"/>
      <c r="BW171" s="354"/>
      <c r="BX171" s="354"/>
    </row>
    <row r="172" spans="37:76" s="10" customFormat="1" x14ac:dyDescent="0.2">
      <c r="AK172" s="354"/>
      <c r="AL172" s="354"/>
      <c r="AM172" s="354"/>
      <c r="AN172" s="354"/>
      <c r="AO172" s="354"/>
      <c r="AP172" s="354"/>
      <c r="AQ172" s="354"/>
      <c r="AR172" s="354"/>
      <c r="AS172" s="354"/>
      <c r="AT172" s="354"/>
      <c r="AU172" s="354"/>
      <c r="AV172" s="354"/>
      <c r="AW172" s="354"/>
      <c r="AX172" s="354"/>
      <c r="AY172" s="354"/>
      <c r="AZ172" s="354"/>
      <c r="BA172" s="354"/>
      <c r="BB172" s="354"/>
      <c r="BC172" s="354"/>
      <c r="BD172" s="354"/>
      <c r="BE172" s="354"/>
      <c r="BF172" s="354"/>
      <c r="BG172" s="354"/>
      <c r="BH172" s="354"/>
      <c r="BI172" s="354"/>
      <c r="BJ172" s="354"/>
      <c r="BK172" s="354"/>
      <c r="BL172" s="354"/>
      <c r="BM172" s="354"/>
      <c r="BN172" s="354"/>
      <c r="BO172" s="354"/>
      <c r="BP172" s="354"/>
      <c r="BQ172" s="354"/>
      <c r="BR172" s="354"/>
      <c r="BS172" s="354"/>
      <c r="BT172" s="354"/>
      <c r="BU172" s="354"/>
      <c r="BV172" s="354"/>
      <c r="BW172" s="354"/>
      <c r="BX172" s="354"/>
    </row>
    <row r="173" spans="37:76" s="10" customFormat="1" x14ac:dyDescent="0.2">
      <c r="AK173" s="354"/>
      <c r="AL173" s="354"/>
      <c r="AM173" s="354"/>
      <c r="AN173" s="354"/>
      <c r="AO173" s="354"/>
      <c r="AP173" s="354"/>
      <c r="AQ173" s="354"/>
      <c r="AR173" s="354"/>
      <c r="AS173" s="354"/>
      <c r="AT173" s="354"/>
      <c r="AU173" s="354"/>
      <c r="AV173" s="354"/>
      <c r="AW173" s="354"/>
      <c r="AX173" s="354"/>
      <c r="AY173" s="354"/>
      <c r="AZ173" s="354"/>
      <c r="BA173" s="354"/>
      <c r="BB173" s="354"/>
      <c r="BC173" s="354"/>
      <c r="BD173" s="354"/>
      <c r="BE173" s="354"/>
      <c r="BF173" s="354"/>
      <c r="BG173" s="354"/>
      <c r="BH173" s="354"/>
      <c r="BI173" s="354"/>
      <c r="BJ173" s="354"/>
      <c r="BK173" s="354"/>
      <c r="BL173" s="354"/>
      <c r="BM173" s="354"/>
      <c r="BN173" s="354"/>
      <c r="BO173" s="354"/>
      <c r="BP173" s="354"/>
      <c r="BQ173" s="354"/>
      <c r="BR173" s="354"/>
      <c r="BS173" s="354"/>
      <c r="BT173" s="354"/>
      <c r="BU173" s="354"/>
      <c r="BV173" s="354"/>
      <c r="BW173" s="354"/>
      <c r="BX173" s="354"/>
    </row>
    <row r="174" spans="37:76" s="10" customFormat="1" x14ac:dyDescent="0.2">
      <c r="AK174" s="354"/>
      <c r="AL174" s="354"/>
      <c r="AM174" s="354"/>
      <c r="AN174" s="354"/>
      <c r="AO174" s="354"/>
      <c r="AP174" s="354"/>
      <c r="AQ174" s="354"/>
      <c r="AR174" s="354"/>
      <c r="AS174" s="354"/>
      <c r="AT174" s="354"/>
      <c r="AU174" s="354"/>
      <c r="AV174" s="354"/>
      <c r="AW174" s="354"/>
      <c r="AX174" s="354"/>
      <c r="AY174" s="354"/>
      <c r="AZ174" s="354"/>
      <c r="BA174" s="354"/>
      <c r="BB174" s="354"/>
      <c r="BC174" s="354"/>
      <c r="BD174" s="354"/>
      <c r="BE174" s="354"/>
      <c r="BF174" s="354"/>
      <c r="BG174" s="354"/>
      <c r="BH174" s="354"/>
      <c r="BI174" s="354"/>
      <c r="BJ174" s="354"/>
      <c r="BK174" s="354"/>
      <c r="BL174" s="354"/>
      <c r="BM174" s="354"/>
      <c r="BN174" s="354"/>
      <c r="BO174" s="354"/>
      <c r="BP174" s="354"/>
      <c r="BQ174" s="354"/>
      <c r="BR174" s="354"/>
      <c r="BS174" s="354"/>
      <c r="BT174" s="354"/>
      <c r="BU174" s="354"/>
      <c r="BV174" s="354"/>
      <c r="BW174" s="354"/>
      <c r="BX174" s="354"/>
    </row>
    <row r="175" spans="37:76" s="10" customFormat="1" x14ac:dyDescent="0.2">
      <c r="AK175" s="354"/>
      <c r="AL175" s="354"/>
      <c r="AM175" s="354"/>
      <c r="AN175" s="354"/>
      <c r="AO175" s="354"/>
      <c r="AP175" s="354"/>
      <c r="AQ175" s="354"/>
      <c r="AR175" s="354"/>
      <c r="AS175" s="354"/>
      <c r="AT175" s="354"/>
      <c r="AU175" s="354"/>
      <c r="AV175" s="354"/>
      <c r="AW175" s="354"/>
      <c r="AX175" s="354"/>
      <c r="AY175" s="354"/>
      <c r="AZ175" s="354"/>
      <c r="BA175" s="354"/>
      <c r="BB175" s="354"/>
      <c r="BC175" s="354"/>
      <c r="BD175" s="354"/>
      <c r="BE175" s="354"/>
      <c r="BF175" s="354"/>
      <c r="BG175" s="354"/>
      <c r="BH175" s="354"/>
      <c r="BI175" s="354"/>
      <c r="BJ175" s="354"/>
      <c r="BK175" s="354"/>
      <c r="BL175" s="354"/>
      <c r="BM175" s="354"/>
      <c r="BN175" s="354"/>
      <c r="BO175" s="354"/>
      <c r="BP175" s="354"/>
      <c r="BQ175" s="354"/>
      <c r="BR175" s="354"/>
      <c r="BS175" s="354"/>
      <c r="BT175" s="354"/>
      <c r="BU175" s="354"/>
      <c r="BV175" s="354"/>
      <c r="BW175" s="354"/>
      <c r="BX175" s="354"/>
    </row>
    <row r="176" spans="37:76" s="10" customFormat="1" x14ac:dyDescent="0.2">
      <c r="AK176" s="354"/>
      <c r="AL176" s="354"/>
      <c r="AM176" s="354"/>
      <c r="AN176" s="354"/>
      <c r="AO176" s="354"/>
      <c r="AP176" s="354"/>
      <c r="AQ176" s="354"/>
      <c r="AR176" s="354"/>
      <c r="AS176" s="354"/>
      <c r="AT176" s="354"/>
      <c r="AU176" s="354"/>
      <c r="AV176" s="354"/>
      <c r="AW176" s="354"/>
      <c r="AX176" s="354"/>
      <c r="AY176" s="354"/>
      <c r="AZ176" s="354"/>
      <c r="BA176" s="354"/>
      <c r="BB176" s="354"/>
      <c r="BC176" s="354"/>
      <c r="BD176" s="354"/>
      <c r="BE176" s="354"/>
      <c r="BF176" s="354"/>
      <c r="BG176" s="354"/>
      <c r="BH176" s="354"/>
      <c r="BI176" s="354"/>
      <c r="BJ176" s="354"/>
      <c r="BK176" s="354"/>
      <c r="BL176" s="354"/>
      <c r="BM176" s="354"/>
      <c r="BN176" s="354"/>
      <c r="BO176" s="354"/>
      <c r="BP176" s="354"/>
      <c r="BQ176" s="354"/>
      <c r="BR176" s="354"/>
      <c r="BS176" s="354"/>
      <c r="BT176" s="354"/>
      <c r="BU176" s="354"/>
      <c r="BV176" s="354"/>
      <c r="BW176" s="354"/>
      <c r="BX176" s="354"/>
    </row>
    <row r="177" spans="37:76" s="10" customFormat="1" x14ac:dyDescent="0.2">
      <c r="AK177" s="354"/>
      <c r="AL177" s="354"/>
      <c r="AM177" s="354"/>
      <c r="AN177" s="354"/>
      <c r="AO177" s="354"/>
      <c r="AP177" s="354"/>
      <c r="AQ177" s="354"/>
      <c r="AR177" s="354"/>
      <c r="AS177" s="354"/>
      <c r="AT177" s="354"/>
      <c r="AU177" s="354"/>
      <c r="AV177" s="354"/>
      <c r="AW177" s="354"/>
      <c r="AX177" s="354"/>
      <c r="AY177" s="354"/>
      <c r="AZ177" s="354"/>
      <c r="BA177" s="354"/>
      <c r="BB177" s="354"/>
      <c r="BC177" s="354"/>
      <c r="BD177" s="354"/>
      <c r="BE177" s="354"/>
      <c r="BF177" s="354"/>
      <c r="BG177" s="354"/>
      <c r="BH177" s="354"/>
      <c r="BI177" s="354"/>
      <c r="BJ177" s="354"/>
      <c r="BK177" s="354"/>
      <c r="BL177" s="354"/>
      <c r="BM177" s="354"/>
      <c r="BN177" s="354"/>
      <c r="BO177" s="354"/>
      <c r="BP177" s="354"/>
      <c r="BQ177" s="354"/>
      <c r="BR177" s="354"/>
      <c r="BS177" s="354"/>
      <c r="BT177" s="354"/>
      <c r="BU177" s="354"/>
      <c r="BV177" s="354"/>
      <c r="BW177" s="354"/>
      <c r="BX177" s="354"/>
    </row>
    <row r="178" spans="37:76" s="10" customFormat="1" x14ac:dyDescent="0.2">
      <c r="AK178" s="354"/>
      <c r="AL178" s="354"/>
      <c r="AM178" s="354"/>
      <c r="AN178" s="354"/>
      <c r="AO178" s="354"/>
      <c r="AP178" s="354"/>
      <c r="AQ178" s="354"/>
      <c r="AR178" s="354"/>
      <c r="AS178" s="354"/>
      <c r="AT178" s="354"/>
      <c r="AU178" s="354"/>
      <c r="AV178" s="354"/>
      <c r="AW178" s="354"/>
      <c r="AX178" s="354"/>
      <c r="AY178" s="354"/>
      <c r="AZ178" s="354"/>
      <c r="BA178" s="354"/>
      <c r="BB178" s="354"/>
      <c r="BC178" s="354"/>
      <c r="BD178" s="354"/>
      <c r="BE178" s="354"/>
      <c r="BF178" s="354"/>
      <c r="BG178" s="354"/>
      <c r="BH178" s="354"/>
      <c r="BI178" s="354"/>
      <c r="BJ178" s="354"/>
      <c r="BK178" s="354"/>
      <c r="BL178" s="354"/>
      <c r="BM178" s="354"/>
      <c r="BN178" s="354"/>
      <c r="BO178" s="354"/>
      <c r="BP178" s="354"/>
      <c r="BQ178" s="354"/>
      <c r="BR178" s="354"/>
      <c r="BS178" s="354"/>
      <c r="BT178" s="354"/>
      <c r="BU178" s="354"/>
      <c r="BV178" s="354"/>
      <c r="BW178" s="354"/>
      <c r="BX178" s="354"/>
    </row>
    <row r="179" spans="37:76" s="10" customFormat="1" x14ac:dyDescent="0.2">
      <c r="AK179" s="354"/>
      <c r="AL179" s="354"/>
      <c r="AM179" s="354"/>
      <c r="AN179" s="354"/>
      <c r="AO179" s="354"/>
      <c r="AP179" s="354"/>
      <c r="AQ179" s="354"/>
      <c r="AR179" s="354"/>
      <c r="AS179" s="354"/>
      <c r="AT179" s="354"/>
      <c r="AU179" s="354"/>
      <c r="AV179" s="354"/>
      <c r="AW179" s="354"/>
      <c r="AX179" s="354"/>
      <c r="AY179" s="354"/>
      <c r="AZ179" s="354"/>
      <c r="BA179" s="354"/>
      <c r="BB179" s="354"/>
      <c r="BC179" s="354"/>
      <c r="BD179" s="354"/>
      <c r="BE179" s="354"/>
      <c r="BF179" s="354"/>
      <c r="BG179" s="354"/>
      <c r="BH179" s="354"/>
      <c r="BI179" s="354"/>
      <c r="BJ179" s="354"/>
      <c r="BK179" s="354"/>
      <c r="BL179" s="354"/>
      <c r="BM179" s="354"/>
      <c r="BN179" s="354"/>
      <c r="BO179" s="354"/>
      <c r="BP179" s="354"/>
      <c r="BQ179" s="354"/>
      <c r="BR179" s="354"/>
      <c r="BS179" s="354"/>
      <c r="BT179" s="354"/>
      <c r="BU179" s="354"/>
      <c r="BV179" s="354"/>
      <c r="BW179" s="354"/>
      <c r="BX179" s="354"/>
    </row>
    <row r="180" spans="37:76" s="10" customFormat="1" x14ac:dyDescent="0.2">
      <c r="AK180" s="354"/>
      <c r="AL180" s="354"/>
      <c r="AM180" s="354"/>
      <c r="AN180" s="354"/>
      <c r="AO180" s="354"/>
      <c r="AP180" s="354"/>
      <c r="AQ180" s="354"/>
      <c r="AR180" s="354"/>
      <c r="AS180" s="354"/>
      <c r="AT180" s="354"/>
      <c r="AU180" s="354"/>
      <c r="AV180" s="354"/>
      <c r="AW180" s="354"/>
      <c r="AX180" s="354"/>
      <c r="AY180" s="354"/>
      <c r="AZ180" s="354"/>
      <c r="BA180" s="354"/>
      <c r="BB180" s="354"/>
      <c r="BC180" s="354"/>
      <c r="BD180" s="354"/>
      <c r="BE180" s="354"/>
      <c r="BF180" s="354"/>
      <c r="BG180" s="354"/>
      <c r="BH180" s="354"/>
      <c r="BI180" s="354"/>
      <c r="BJ180" s="354"/>
      <c r="BK180" s="354"/>
      <c r="BL180" s="354"/>
      <c r="BM180" s="354"/>
      <c r="BN180" s="354"/>
      <c r="BO180" s="354"/>
      <c r="BP180" s="354"/>
      <c r="BQ180" s="354"/>
      <c r="BR180" s="354"/>
      <c r="BS180" s="354"/>
      <c r="BT180" s="354"/>
      <c r="BU180" s="354"/>
      <c r="BV180" s="354"/>
      <c r="BW180" s="354"/>
      <c r="BX180" s="354"/>
    </row>
    <row r="181" spans="37:76" s="10" customFormat="1" x14ac:dyDescent="0.2">
      <c r="AK181" s="354"/>
      <c r="AL181" s="354"/>
      <c r="AM181" s="354"/>
      <c r="AN181" s="354"/>
      <c r="AO181" s="354"/>
      <c r="AP181" s="354"/>
      <c r="AQ181" s="354"/>
      <c r="AR181" s="354"/>
      <c r="AS181" s="354"/>
      <c r="AT181" s="354"/>
      <c r="AU181" s="354"/>
      <c r="AV181" s="354"/>
      <c r="AW181" s="354"/>
      <c r="AX181" s="354"/>
      <c r="AY181" s="354"/>
      <c r="AZ181" s="354"/>
      <c r="BA181" s="354"/>
      <c r="BB181" s="354"/>
      <c r="BC181" s="354"/>
      <c r="BD181" s="354"/>
      <c r="BE181" s="354"/>
      <c r="BF181" s="354"/>
      <c r="BG181" s="354"/>
      <c r="BH181" s="354"/>
      <c r="BI181" s="354"/>
      <c r="BJ181" s="354"/>
      <c r="BK181" s="354"/>
      <c r="BL181" s="354"/>
      <c r="BM181" s="354"/>
      <c r="BN181" s="354"/>
      <c r="BO181" s="354"/>
      <c r="BP181" s="354"/>
      <c r="BQ181" s="354"/>
      <c r="BR181" s="354"/>
      <c r="BS181" s="354"/>
      <c r="BT181" s="354"/>
      <c r="BU181" s="354"/>
      <c r="BV181" s="354"/>
      <c r="BW181" s="354"/>
      <c r="BX181" s="354"/>
    </row>
    <row r="182" spans="37:76" s="10" customFormat="1" x14ac:dyDescent="0.2">
      <c r="AK182" s="354"/>
      <c r="AL182" s="354"/>
      <c r="AM182" s="354"/>
      <c r="AN182" s="354"/>
      <c r="AO182" s="354"/>
      <c r="AP182" s="354"/>
      <c r="AQ182" s="354"/>
      <c r="AR182" s="354"/>
      <c r="AS182" s="354"/>
      <c r="AT182" s="354"/>
      <c r="AU182" s="354"/>
      <c r="AV182" s="354"/>
      <c r="AW182" s="354"/>
      <c r="AX182" s="354"/>
      <c r="AY182" s="354"/>
      <c r="AZ182" s="354"/>
      <c r="BA182" s="354"/>
      <c r="BB182" s="354"/>
      <c r="BC182" s="354"/>
      <c r="BD182" s="354"/>
      <c r="BE182" s="354"/>
      <c r="BF182" s="354"/>
      <c r="BG182" s="354"/>
      <c r="BH182" s="354"/>
      <c r="BI182" s="354"/>
      <c r="BJ182" s="354"/>
      <c r="BK182" s="354"/>
      <c r="BL182" s="354"/>
      <c r="BM182" s="354"/>
      <c r="BN182" s="354"/>
      <c r="BO182" s="354"/>
      <c r="BP182" s="354"/>
      <c r="BQ182" s="354"/>
      <c r="BR182" s="354"/>
      <c r="BS182" s="354"/>
      <c r="BT182" s="354"/>
      <c r="BU182" s="354"/>
      <c r="BV182" s="354"/>
      <c r="BW182" s="354"/>
      <c r="BX182" s="354"/>
    </row>
    <row r="183" spans="37:76" s="10" customFormat="1" x14ac:dyDescent="0.2">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4"/>
      <c r="BW183" s="354"/>
      <c r="BX183" s="354"/>
    </row>
    <row r="184" spans="37:76" s="10" customFormat="1" x14ac:dyDescent="0.2">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4"/>
      <c r="BW184" s="354"/>
      <c r="BX184" s="354"/>
    </row>
    <row r="185" spans="37:76" s="10" customFormat="1" x14ac:dyDescent="0.2">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4"/>
      <c r="BW185" s="354"/>
      <c r="BX185" s="354"/>
    </row>
    <row r="186" spans="37:76" s="10" customFormat="1" x14ac:dyDescent="0.2">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4"/>
      <c r="BW186" s="354"/>
      <c r="BX186" s="354"/>
    </row>
    <row r="187" spans="37:76" s="10" customFormat="1" x14ac:dyDescent="0.2">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4"/>
      <c r="BW187" s="354"/>
      <c r="BX187" s="354"/>
    </row>
    <row r="188" spans="37:76" s="10" customFormat="1" x14ac:dyDescent="0.2">
      <c r="AK188" s="354"/>
      <c r="AL188" s="354"/>
      <c r="AM188" s="354"/>
      <c r="AN188" s="354"/>
      <c r="AO188" s="354"/>
      <c r="AP188" s="354"/>
      <c r="AQ188" s="354"/>
      <c r="AR188" s="354"/>
      <c r="AS188" s="354"/>
      <c r="AT188" s="354"/>
      <c r="AU188" s="354"/>
      <c r="AV188" s="354"/>
      <c r="AW188" s="354"/>
      <c r="AX188" s="354"/>
      <c r="AY188" s="354"/>
      <c r="AZ188" s="354"/>
      <c r="BA188" s="354"/>
      <c r="BB188" s="354"/>
      <c r="BC188" s="354"/>
      <c r="BD188" s="354"/>
      <c r="BE188" s="354"/>
      <c r="BF188" s="354"/>
      <c r="BG188" s="354"/>
      <c r="BH188" s="354"/>
      <c r="BI188" s="354"/>
      <c r="BJ188" s="354"/>
      <c r="BK188" s="354"/>
      <c r="BL188" s="354"/>
      <c r="BM188" s="354"/>
      <c r="BN188" s="354"/>
      <c r="BO188" s="354"/>
      <c r="BP188" s="354"/>
      <c r="BQ188" s="354"/>
      <c r="BR188" s="354"/>
      <c r="BS188" s="354"/>
      <c r="BT188" s="354"/>
      <c r="BU188" s="354"/>
      <c r="BV188" s="354"/>
      <c r="BW188" s="354"/>
      <c r="BX188" s="354"/>
    </row>
    <row r="189" spans="37:76" s="10" customFormat="1" x14ac:dyDescent="0.2">
      <c r="AK189" s="354"/>
      <c r="AL189" s="354"/>
      <c r="AM189" s="354"/>
      <c r="AN189" s="354"/>
      <c r="AO189" s="354"/>
      <c r="AP189" s="354"/>
      <c r="AQ189" s="354"/>
      <c r="AR189" s="354"/>
      <c r="AS189" s="354"/>
      <c r="AT189" s="354"/>
      <c r="AU189" s="354"/>
      <c r="AV189" s="354"/>
      <c r="AW189" s="354"/>
      <c r="AX189" s="354"/>
      <c r="AY189" s="354"/>
      <c r="AZ189" s="354"/>
      <c r="BA189" s="354"/>
      <c r="BB189" s="354"/>
      <c r="BC189" s="354"/>
      <c r="BD189" s="354"/>
      <c r="BE189" s="354"/>
      <c r="BF189" s="354"/>
      <c r="BG189" s="354"/>
      <c r="BH189" s="354"/>
      <c r="BI189" s="354"/>
      <c r="BJ189" s="354"/>
      <c r="BK189" s="354"/>
      <c r="BL189" s="354"/>
      <c r="BM189" s="354"/>
      <c r="BN189" s="354"/>
      <c r="BO189" s="354"/>
      <c r="BP189" s="354"/>
      <c r="BQ189" s="354"/>
      <c r="BR189" s="354"/>
      <c r="BS189" s="354"/>
      <c r="BT189" s="354"/>
      <c r="BU189" s="354"/>
      <c r="BV189" s="354"/>
      <c r="BW189" s="354"/>
      <c r="BX189" s="354"/>
    </row>
    <row r="190" spans="37:76" s="10" customFormat="1" x14ac:dyDescent="0.2">
      <c r="AK190" s="354"/>
      <c r="AL190" s="354"/>
      <c r="AM190" s="354"/>
      <c r="AN190" s="354"/>
      <c r="AO190" s="354"/>
      <c r="AP190" s="354"/>
      <c r="AQ190" s="354"/>
      <c r="AR190" s="354"/>
      <c r="AS190" s="354"/>
      <c r="AT190" s="354"/>
      <c r="AU190" s="354"/>
      <c r="AV190" s="354"/>
      <c r="AW190" s="354"/>
      <c r="AX190" s="354"/>
      <c r="AY190" s="354"/>
      <c r="AZ190" s="354"/>
      <c r="BA190" s="354"/>
      <c r="BB190" s="354"/>
      <c r="BC190" s="354"/>
      <c r="BD190" s="354"/>
      <c r="BE190" s="354"/>
      <c r="BF190" s="354"/>
      <c r="BG190" s="354"/>
      <c r="BH190" s="354"/>
      <c r="BI190" s="354"/>
      <c r="BJ190" s="354"/>
      <c r="BK190" s="354"/>
      <c r="BL190" s="354"/>
      <c r="BM190" s="354"/>
      <c r="BN190" s="354"/>
      <c r="BO190" s="354"/>
      <c r="BP190" s="354"/>
      <c r="BQ190" s="354"/>
      <c r="BR190" s="354"/>
      <c r="BS190" s="354"/>
      <c r="BT190" s="354"/>
      <c r="BU190" s="354"/>
      <c r="BV190" s="354"/>
      <c r="BW190" s="354"/>
      <c r="BX190" s="354"/>
    </row>
    <row r="191" spans="37:76" s="10" customFormat="1" x14ac:dyDescent="0.2">
      <c r="AK191" s="354"/>
      <c r="AL191" s="354"/>
      <c r="AM191" s="354"/>
      <c r="AN191" s="354"/>
      <c r="AO191" s="354"/>
      <c r="AP191" s="354"/>
      <c r="AQ191" s="354"/>
      <c r="AR191" s="354"/>
      <c r="AS191" s="354"/>
      <c r="AT191" s="354"/>
      <c r="AU191" s="354"/>
      <c r="AV191" s="354"/>
      <c r="AW191" s="354"/>
      <c r="AX191" s="354"/>
      <c r="AY191" s="354"/>
      <c r="AZ191" s="354"/>
      <c r="BA191" s="354"/>
      <c r="BB191" s="354"/>
      <c r="BC191" s="354"/>
      <c r="BD191" s="354"/>
      <c r="BE191" s="354"/>
      <c r="BF191" s="354"/>
      <c r="BG191" s="354"/>
      <c r="BH191" s="354"/>
      <c r="BI191" s="354"/>
      <c r="BJ191" s="354"/>
      <c r="BK191" s="354"/>
      <c r="BL191" s="354"/>
      <c r="BM191" s="354"/>
      <c r="BN191" s="354"/>
      <c r="BO191" s="354"/>
      <c r="BP191" s="354"/>
      <c r="BQ191" s="354"/>
      <c r="BR191" s="354"/>
      <c r="BS191" s="354"/>
      <c r="BT191" s="354"/>
      <c r="BU191" s="354"/>
      <c r="BV191" s="354"/>
      <c r="BW191" s="354"/>
      <c r="BX191" s="354"/>
    </row>
    <row r="192" spans="37:76" s="10" customFormat="1" x14ac:dyDescent="0.2">
      <c r="AK192" s="354"/>
      <c r="AL192" s="354"/>
      <c r="AM192" s="354"/>
      <c r="AN192" s="354"/>
      <c r="AO192" s="354"/>
      <c r="AP192" s="354"/>
      <c r="AQ192" s="354"/>
      <c r="AR192" s="354"/>
      <c r="AS192" s="354"/>
      <c r="AT192" s="354"/>
      <c r="AU192" s="354"/>
      <c r="AV192" s="354"/>
      <c r="AW192" s="354"/>
      <c r="AX192" s="354"/>
      <c r="AY192" s="354"/>
      <c r="AZ192" s="354"/>
      <c r="BA192" s="354"/>
      <c r="BB192" s="354"/>
      <c r="BC192" s="354"/>
      <c r="BD192" s="354"/>
      <c r="BE192" s="354"/>
      <c r="BF192" s="354"/>
      <c r="BG192" s="354"/>
      <c r="BH192" s="354"/>
      <c r="BI192" s="354"/>
      <c r="BJ192" s="354"/>
      <c r="BK192" s="354"/>
      <c r="BL192" s="354"/>
      <c r="BM192" s="354"/>
      <c r="BN192" s="354"/>
      <c r="BO192" s="354"/>
      <c r="BP192" s="354"/>
      <c r="BQ192" s="354"/>
      <c r="BR192" s="354"/>
      <c r="BS192" s="354"/>
      <c r="BT192" s="354"/>
      <c r="BU192" s="354"/>
      <c r="BV192" s="354"/>
      <c r="BW192" s="354"/>
      <c r="BX192" s="354"/>
    </row>
    <row r="193" spans="37:76" s="10" customFormat="1" x14ac:dyDescent="0.2">
      <c r="AK193" s="354"/>
      <c r="AL193" s="354"/>
      <c r="AM193" s="354"/>
      <c r="AN193" s="354"/>
      <c r="AO193" s="354"/>
      <c r="AP193" s="354"/>
      <c r="AQ193" s="354"/>
      <c r="AR193" s="354"/>
      <c r="AS193" s="354"/>
      <c r="AT193" s="354"/>
      <c r="AU193" s="354"/>
      <c r="AV193" s="354"/>
      <c r="AW193" s="354"/>
      <c r="AX193" s="354"/>
      <c r="AY193" s="354"/>
      <c r="AZ193" s="354"/>
      <c r="BA193" s="354"/>
      <c r="BB193" s="354"/>
      <c r="BC193" s="354"/>
      <c r="BD193" s="354"/>
      <c r="BE193" s="354"/>
      <c r="BF193" s="354"/>
      <c r="BG193" s="354"/>
      <c r="BH193" s="354"/>
      <c r="BI193" s="354"/>
      <c r="BJ193" s="354"/>
      <c r="BK193" s="354"/>
      <c r="BL193" s="354"/>
      <c r="BM193" s="354"/>
      <c r="BN193" s="354"/>
      <c r="BO193" s="354"/>
      <c r="BP193" s="354"/>
      <c r="BQ193" s="354"/>
      <c r="BR193" s="354"/>
      <c r="BS193" s="354"/>
      <c r="BT193" s="354"/>
      <c r="BU193" s="354"/>
      <c r="BV193" s="354"/>
      <c r="BW193" s="354"/>
      <c r="BX193" s="354"/>
    </row>
    <row r="194" spans="37:76" s="10" customFormat="1" x14ac:dyDescent="0.2">
      <c r="AK194" s="354"/>
      <c r="AL194" s="354"/>
      <c r="AM194" s="354"/>
      <c r="AN194" s="354"/>
      <c r="AO194" s="354"/>
      <c r="AP194" s="354"/>
      <c r="AQ194" s="354"/>
      <c r="AR194" s="354"/>
      <c r="AS194" s="354"/>
      <c r="AT194" s="354"/>
      <c r="AU194" s="354"/>
      <c r="AV194" s="354"/>
      <c r="AW194" s="354"/>
      <c r="AX194" s="354"/>
      <c r="AY194" s="354"/>
      <c r="AZ194" s="354"/>
      <c r="BA194" s="354"/>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4"/>
    </row>
    <row r="195" spans="37:76" s="10" customFormat="1" x14ac:dyDescent="0.2">
      <c r="AK195" s="354"/>
      <c r="AL195" s="354"/>
      <c r="AM195" s="354"/>
      <c r="AN195" s="354"/>
      <c r="AO195" s="354"/>
      <c r="AP195" s="354"/>
      <c r="AQ195" s="354"/>
      <c r="AR195" s="354"/>
      <c r="AS195" s="354"/>
      <c r="AT195" s="354"/>
      <c r="AU195" s="354"/>
      <c r="AV195" s="354"/>
      <c r="AW195" s="354"/>
      <c r="AX195" s="354"/>
      <c r="AY195" s="354"/>
      <c r="AZ195" s="354"/>
      <c r="BA195" s="354"/>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4"/>
    </row>
    <row r="196" spans="37:76" s="10" customFormat="1" x14ac:dyDescent="0.2">
      <c r="AK196" s="354"/>
      <c r="AL196" s="354"/>
      <c r="AM196" s="354"/>
      <c r="AN196" s="354"/>
      <c r="AO196" s="354"/>
      <c r="AP196" s="354"/>
      <c r="AQ196" s="354"/>
      <c r="AR196" s="354"/>
      <c r="AS196" s="354"/>
      <c r="AT196" s="354"/>
      <c r="AU196" s="354"/>
      <c r="AV196" s="354"/>
      <c r="AW196" s="354"/>
      <c r="AX196" s="354"/>
      <c r="AY196" s="354"/>
      <c r="AZ196" s="354"/>
      <c r="BA196" s="354"/>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4"/>
    </row>
    <row r="197" spans="37:76" s="10" customFormat="1" x14ac:dyDescent="0.2">
      <c r="AK197" s="354"/>
      <c r="AL197" s="354"/>
      <c r="AM197" s="354"/>
      <c r="AN197" s="354"/>
      <c r="AO197" s="354"/>
      <c r="AP197" s="354"/>
      <c r="AQ197" s="354"/>
      <c r="AR197" s="354"/>
      <c r="AS197" s="354"/>
      <c r="AT197" s="354"/>
      <c r="AU197" s="354"/>
      <c r="AV197" s="354"/>
      <c r="AW197" s="354"/>
      <c r="AX197" s="354"/>
      <c r="AY197" s="354"/>
      <c r="AZ197" s="354"/>
      <c r="BA197" s="354"/>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4"/>
    </row>
    <row r="198" spans="37:76" s="10" customFormat="1" x14ac:dyDescent="0.2">
      <c r="AK198" s="354"/>
      <c r="AL198" s="354"/>
      <c r="AM198" s="354"/>
      <c r="AN198" s="354"/>
      <c r="AO198" s="354"/>
      <c r="AP198" s="354"/>
      <c r="AQ198" s="354"/>
      <c r="AR198" s="354"/>
      <c r="AS198" s="354"/>
      <c r="AT198" s="354"/>
      <c r="AU198" s="354"/>
      <c r="AV198" s="354"/>
      <c r="AW198" s="354"/>
      <c r="AX198" s="354"/>
      <c r="AY198" s="354"/>
      <c r="AZ198" s="354"/>
      <c r="BA198" s="354"/>
      <c r="BB198" s="354"/>
      <c r="BC198" s="354"/>
      <c r="BD198" s="354"/>
      <c r="BE198" s="354"/>
      <c r="BF198" s="354"/>
      <c r="BG198" s="354"/>
      <c r="BH198" s="354"/>
      <c r="BI198" s="354"/>
      <c r="BJ198" s="354"/>
      <c r="BK198" s="354"/>
      <c r="BL198" s="354"/>
      <c r="BM198" s="354"/>
      <c r="BN198" s="354"/>
      <c r="BO198" s="354"/>
      <c r="BP198" s="354"/>
      <c r="BQ198" s="354"/>
      <c r="BR198" s="354"/>
      <c r="BS198" s="354"/>
      <c r="BT198" s="354"/>
      <c r="BU198" s="354"/>
      <c r="BV198" s="354"/>
      <c r="BW198" s="354"/>
      <c r="BX198" s="354"/>
    </row>
    <row r="199" spans="37:76" s="10" customFormat="1" x14ac:dyDescent="0.2">
      <c r="AK199" s="354"/>
      <c r="AL199" s="354"/>
      <c r="AM199" s="354"/>
      <c r="AN199" s="354"/>
      <c r="AO199" s="354"/>
      <c r="AP199" s="354"/>
      <c r="AQ199" s="354"/>
      <c r="AR199" s="354"/>
      <c r="AS199" s="354"/>
      <c r="AT199" s="354"/>
      <c r="AU199" s="354"/>
      <c r="AV199" s="354"/>
      <c r="AW199" s="354"/>
      <c r="AX199" s="354"/>
      <c r="AY199" s="354"/>
      <c r="AZ199" s="354"/>
      <c r="BA199" s="354"/>
      <c r="BB199" s="354"/>
      <c r="BC199" s="354"/>
      <c r="BD199" s="354"/>
      <c r="BE199" s="354"/>
      <c r="BF199" s="354"/>
      <c r="BG199" s="354"/>
      <c r="BH199" s="354"/>
      <c r="BI199" s="354"/>
      <c r="BJ199" s="354"/>
      <c r="BK199" s="354"/>
      <c r="BL199" s="354"/>
      <c r="BM199" s="354"/>
      <c r="BN199" s="354"/>
      <c r="BO199" s="354"/>
      <c r="BP199" s="354"/>
      <c r="BQ199" s="354"/>
      <c r="BR199" s="354"/>
      <c r="BS199" s="354"/>
      <c r="BT199" s="354"/>
      <c r="BU199" s="354"/>
      <c r="BV199" s="354"/>
      <c r="BW199" s="354"/>
      <c r="BX199" s="354"/>
    </row>
    <row r="200" spans="37:76" s="10" customFormat="1" x14ac:dyDescent="0.2">
      <c r="AK200" s="354"/>
      <c r="AL200" s="354"/>
      <c r="AM200" s="354"/>
      <c r="AN200" s="354"/>
      <c r="AO200" s="354"/>
      <c r="AP200" s="354"/>
      <c r="AQ200" s="354"/>
      <c r="AR200" s="354"/>
      <c r="AS200" s="354"/>
      <c r="AT200" s="354"/>
      <c r="AU200" s="354"/>
      <c r="AV200" s="354"/>
      <c r="AW200" s="354"/>
      <c r="AX200" s="354"/>
      <c r="AY200" s="354"/>
      <c r="AZ200" s="354"/>
      <c r="BA200" s="354"/>
      <c r="BB200" s="354"/>
      <c r="BC200" s="354"/>
      <c r="BD200" s="354"/>
      <c r="BE200" s="354"/>
      <c r="BF200" s="354"/>
      <c r="BG200" s="354"/>
      <c r="BH200" s="354"/>
      <c r="BI200" s="354"/>
      <c r="BJ200" s="354"/>
      <c r="BK200" s="354"/>
      <c r="BL200" s="354"/>
      <c r="BM200" s="354"/>
      <c r="BN200" s="354"/>
      <c r="BO200" s="354"/>
      <c r="BP200" s="354"/>
      <c r="BQ200" s="354"/>
      <c r="BR200" s="354"/>
      <c r="BS200" s="354"/>
      <c r="BT200" s="354"/>
      <c r="BU200" s="354"/>
      <c r="BV200" s="354"/>
      <c r="BW200" s="354"/>
      <c r="BX200" s="354"/>
    </row>
    <row r="201" spans="37:76" s="10" customFormat="1" x14ac:dyDescent="0.2">
      <c r="AK201" s="354"/>
      <c r="AL201" s="354"/>
      <c r="AM201" s="354"/>
      <c r="AN201" s="354"/>
      <c r="AO201" s="354"/>
      <c r="AP201" s="354"/>
      <c r="AQ201" s="354"/>
      <c r="AR201" s="354"/>
      <c r="AS201" s="354"/>
      <c r="AT201" s="354"/>
      <c r="AU201" s="354"/>
      <c r="AV201" s="354"/>
      <c r="AW201" s="354"/>
      <c r="AX201" s="354"/>
      <c r="AY201" s="354"/>
      <c r="AZ201" s="354"/>
      <c r="BA201" s="354"/>
      <c r="BB201" s="354"/>
      <c r="BC201" s="354"/>
      <c r="BD201" s="354"/>
      <c r="BE201" s="354"/>
      <c r="BF201" s="354"/>
      <c r="BG201" s="354"/>
      <c r="BH201" s="354"/>
      <c r="BI201" s="354"/>
      <c r="BJ201" s="354"/>
      <c r="BK201" s="354"/>
      <c r="BL201" s="354"/>
      <c r="BM201" s="354"/>
      <c r="BN201" s="354"/>
      <c r="BO201" s="354"/>
      <c r="BP201" s="354"/>
      <c r="BQ201" s="354"/>
      <c r="BR201" s="354"/>
      <c r="BS201" s="354"/>
      <c r="BT201" s="354"/>
      <c r="BU201" s="354"/>
      <c r="BV201" s="354"/>
      <c r="BW201" s="354"/>
      <c r="BX201" s="354"/>
    </row>
    <row r="202" spans="37:76" s="10" customFormat="1" x14ac:dyDescent="0.2">
      <c r="AK202" s="354"/>
      <c r="AL202" s="354"/>
      <c r="AM202" s="354"/>
      <c r="AN202" s="354"/>
      <c r="AO202" s="354"/>
      <c r="AP202" s="354"/>
      <c r="AQ202" s="354"/>
      <c r="AR202" s="354"/>
      <c r="AS202" s="354"/>
      <c r="AT202" s="354"/>
      <c r="AU202" s="354"/>
      <c r="AV202" s="354"/>
      <c r="AW202" s="354"/>
      <c r="AX202" s="354"/>
      <c r="AY202" s="354"/>
      <c r="AZ202" s="354"/>
      <c r="BA202" s="354"/>
      <c r="BB202" s="354"/>
      <c r="BC202" s="354"/>
      <c r="BD202" s="354"/>
      <c r="BE202" s="354"/>
      <c r="BF202" s="354"/>
      <c r="BG202" s="354"/>
      <c r="BH202" s="354"/>
      <c r="BI202" s="354"/>
      <c r="BJ202" s="354"/>
      <c r="BK202" s="354"/>
      <c r="BL202" s="354"/>
      <c r="BM202" s="354"/>
      <c r="BN202" s="354"/>
      <c r="BO202" s="354"/>
      <c r="BP202" s="354"/>
      <c r="BQ202" s="354"/>
      <c r="BR202" s="354"/>
      <c r="BS202" s="354"/>
      <c r="BT202" s="354"/>
      <c r="BU202" s="354"/>
      <c r="BV202" s="354"/>
      <c r="BW202" s="354"/>
      <c r="BX202" s="354"/>
    </row>
    <row r="203" spans="37:76" s="10" customFormat="1" x14ac:dyDescent="0.2">
      <c r="AK203" s="354"/>
      <c r="AL203" s="354"/>
      <c r="AM203" s="354"/>
      <c r="AN203" s="354"/>
      <c r="AO203" s="354"/>
      <c r="AP203" s="354"/>
      <c r="AQ203" s="354"/>
      <c r="AR203" s="354"/>
      <c r="AS203" s="354"/>
      <c r="AT203" s="354"/>
      <c r="AU203" s="354"/>
      <c r="AV203" s="354"/>
      <c r="AW203" s="354"/>
      <c r="AX203" s="354"/>
      <c r="AY203" s="354"/>
      <c r="AZ203" s="354"/>
      <c r="BA203" s="354"/>
      <c r="BB203" s="354"/>
      <c r="BC203" s="354"/>
      <c r="BD203" s="354"/>
      <c r="BE203" s="354"/>
      <c r="BF203" s="354"/>
      <c r="BG203" s="354"/>
      <c r="BH203" s="354"/>
      <c r="BI203" s="354"/>
      <c r="BJ203" s="354"/>
      <c r="BK203" s="354"/>
      <c r="BL203" s="354"/>
      <c r="BM203" s="354"/>
      <c r="BN203" s="354"/>
      <c r="BO203" s="354"/>
      <c r="BP203" s="354"/>
      <c r="BQ203" s="354"/>
      <c r="BR203" s="354"/>
      <c r="BS203" s="354"/>
      <c r="BT203" s="354"/>
      <c r="BU203" s="354"/>
      <c r="BV203" s="354"/>
      <c r="BW203" s="354"/>
      <c r="BX203" s="354"/>
    </row>
    <row r="204" spans="37:76" s="10" customFormat="1" x14ac:dyDescent="0.2">
      <c r="AK204" s="354"/>
      <c r="AL204" s="354"/>
      <c r="AM204" s="354"/>
      <c r="AN204" s="354"/>
      <c r="AO204" s="354"/>
      <c r="AP204" s="354"/>
      <c r="AQ204" s="354"/>
      <c r="AR204" s="354"/>
      <c r="AS204" s="354"/>
      <c r="AT204" s="354"/>
      <c r="AU204" s="354"/>
      <c r="AV204" s="354"/>
      <c r="AW204" s="354"/>
      <c r="AX204" s="354"/>
      <c r="AY204" s="354"/>
      <c r="AZ204" s="354"/>
      <c r="BA204" s="354"/>
      <c r="BB204" s="354"/>
      <c r="BC204" s="354"/>
      <c r="BD204" s="354"/>
      <c r="BE204" s="354"/>
      <c r="BF204" s="354"/>
      <c r="BG204" s="354"/>
      <c r="BH204" s="354"/>
      <c r="BI204" s="354"/>
      <c r="BJ204" s="354"/>
      <c r="BK204" s="354"/>
      <c r="BL204" s="354"/>
      <c r="BM204" s="354"/>
      <c r="BN204" s="354"/>
      <c r="BO204" s="354"/>
      <c r="BP204" s="354"/>
      <c r="BQ204" s="354"/>
      <c r="BR204" s="354"/>
      <c r="BS204" s="354"/>
      <c r="BT204" s="354"/>
      <c r="BU204" s="354"/>
      <c r="BV204" s="354"/>
      <c r="BW204" s="354"/>
      <c r="BX204" s="354"/>
    </row>
    <row r="205" spans="37:76" s="10" customFormat="1" x14ac:dyDescent="0.2">
      <c r="AK205" s="354"/>
      <c r="AL205" s="354"/>
      <c r="AM205" s="354"/>
      <c r="AN205" s="354"/>
      <c r="AO205" s="354"/>
      <c r="AP205" s="354"/>
      <c r="AQ205" s="354"/>
      <c r="AR205" s="354"/>
      <c r="AS205" s="354"/>
      <c r="AT205" s="354"/>
      <c r="AU205" s="354"/>
      <c r="AV205" s="354"/>
      <c r="AW205" s="354"/>
      <c r="AX205" s="354"/>
      <c r="AY205" s="354"/>
      <c r="AZ205" s="354"/>
      <c r="BA205" s="354"/>
      <c r="BB205" s="354"/>
      <c r="BC205" s="354"/>
      <c r="BD205" s="354"/>
      <c r="BE205" s="354"/>
      <c r="BF205" s="354"/>
      <c r="BG205" s="354"/>
      <c r="BH205" s="354"/>
      <c r="BI205" s="354"/>
      <c r="BJ205" s="354"/>
      <c r="BK205" s="354"/>
      <c r="BL205" s="354"/>
      <c r="BM205" s="354"/>
      <c r="BN205" s="354"/>
      <c r="BO205" s="354"/>
      <c r="BP205" s="354"/>
      <c r="BQ205" s="354"/>
      <c r="BR205" s="354"/>
      <c r="BS205" s="354"/>
      <c r="BT205" s="354"/>
      <c r="BU205" s="354"/>
      <c r="BV205" s="354"/>
      <c r="BW205" s="354"/>
      <c r="BX205" s="354"/>
    </row>
    <row r="206" spans="37:76" s="10" customFormat="1" x14ac:dyDescent="0.2">
      <c r="AK206" s="354"/>
      <c r="AL206" s="354"/>
      <c r="AM206" s="354"/>
      <c r="AN206" s="354"/>
      <c r="AO206" s="354"/>
      <c r="AP206" s="354"/>
      <c r="AQ206" s="354"/>
      <c r="AR206" s="354"/>
      <c r="AS206" s="354"/>
      <c r="AT206" s="354"/>
      <c r="AU206" s="354"/>
      <c r="AV206" s="354"/>
      <c r="AW206" s="354"/>
      <c r="AX206" s="354"/>
      <c r="AY206" s="354"/>
      <c r="AZ206" s="354"/>
      <c r="BA206" s="354"/>
      <c r="BB206" s="354"/>
      <c r="BC206" s="354"/>
      <c r="BD206" s="354"/>
      <c r="BE206" s="354"/>
      <c r="BF206" s="354"/>
      <c r="BG206" s="354"/>
      <c r="BH206" s="354"/>
      <c r="BI206" s="354"/>
      <c r="BJ206" s="354"/>
      <c r="BK206" s="354"/>
      <c r="BL206" s="354"/>
      <c r="BM206" s="354"/>
      <c r="BN206" s="354"/>
      <c r="BO206" s="354"/>
      <c r="BP206" s="354"/>
      <c r="BQ206" s="354"/>
      <c r="BR206" s="354"/>
      <c r="BS206" s="354"/>
      <c r="BT206" s="354"/>
      <c r="BU206" s="354"/>
      <c r="BV206" s="354"/>
      <c r="BW206" s="354"/>
      <c r="BX206" s="354"/>
    </row>
    <row r="207" spans="37:76" s="10" customFormat="1" x14ac:dyDescent="0.2">
      <c r="AK207" s="354"/>
      <c r="AL207" s="354"/>
      <c r="AM207" s="354"/>
      <c r="AN207" s="354"/>
      <c r="AO207" s="354"/>
      <c r="AP207" s="354"/>
      <c r="AQ207" s="354"/>
      <c r="AR207" s="354"/>
      <c r="AS207" s="354"/>
      <c r="AT207" s="354"/>
      <c r="AU207" s="354"/>
      <c r="AV207" s="354"/>
      <c r="AW207" s="354"/>
      <c r="AX207" s="354"/>
      <c r="AY207" s="354"/>
      <c r="AZ207" s="354"/>
      <c r="BA207" s="354"/>
      <c r="BB207" s="354"/>
      <c r="BC207" s="354"/>
      <c r="BD207" s="354"/>
      <c r="BE207" s="354"/>
      <c r="BF207" s="354"/>
      <c r="BG207" s="354"/>
      <c r="BH207" s="354"/>
      <c r="BI207" s="354"/>
      <c r="BJ207" s="354"/>
      <c r="BK207" s="354"/>
      <c r="BL207" s="354"/>
      <c r="BM207" s="354"/>
      <c r="BN207" s="354"/>
      <c r="BO207" s="354"/>
      <c r="BP207" s="354"/>
      <c r="BQ207" s="354"/>
      <c r="BR207" s="354"/>
      <c r="BS207" s="354"/>
      <c r="BT207" s="354"/>
      <c r="BU207" s="354"/>
      <c r="BV207" s="354"/>
      <c r="BW207" s="354"/>
      <c r="BX207" s="354"/>
    </row>
    <row r="208" spans="37:76" s="10" customFormat="1" x14ac:dyDescent="0.2">
      <c r="AK208" s="354"/>
      <c r="AL208" s="354"/>
      <c r="AM208" s="354"/>
      <c r="AN208" s="354"/>
      <c r="AO208" s="354"/>
      <c r="AP208" s="354"/>
      <c r="AQ208" s="354"/>
      <c r="AR208" s="354"/>
      <c r="AS208" s="354"/>
      <c r="AT208" s="354"/>
      <c r="AU208" s="354"/>
      <c r="AV208" s="354"/>
      <c r="AW208" s="354"/>
      <c r="AX208" s="354"/>
      <c r="AY208" s="354"/>
      <c r="AZ208" s="354"/>
      <c r="BA208" s="354"/>
      <c r="BB208" s="354"/>
      <c r="BC208" s="354"/>
      <c r="BD208" s="354"/>
      <c r="BE208" s="354"/>
      <c r="BF208" s="354"/>
      <c r="BG208" s="354"/>
      <c r="BH208" s="354"/>
      <c r="BI208" s="354"/>
      <c r="BJ208" s="354"/>
      <c r="BK208" s="354"/>
      <c r="BL208" s="354"/>
      <c r="BM208" s="354"/>
      <c r="BN208" s="354"/>
      <c r="BO208" s="354"/>
      <c r="BP208" s="354"/>
      <c r="BQ208" s="354"/>
      <c r="BR208" s="354"/>
      <c r="BS208" s="354"/>
      <c r="BT208" s="354"/>
      <c r="BU208" s="354"/>
      <c r="BV208" s="354"/>
      <c r="BW208" s="354"/>
      <c r="BX208" s="354"/>
    </row>
    <row r="209" spans="37:76" s="10" customFormat="1" x14ac:dyDescent="0.2">
      <c r="AK209" s="354"/>
      <c r="AL209" s="354"/>
      <c r="AM209" s="354"/>
      <c r="AN209" s="354"/>
      <c r="AO209" s="354"/>
      <c r="AP209" s="354"/>
      <c r="AQ209" s="354"/>
      <c r="AR209" s="354"/>
      <c r="AS209" s="354"/>
      <c r="AT209" s="354"/>
      <c r="AU209" s="354"/>
      <c r="AV209" s="354"/>
      <c r="AW209" s="354"/>
      <c r="AX209" s="354"/>
      <c r="AY209" s="354"/>
      <c r="AZ209" s="354"/>
      <c r="BA209" s="354"/>
      <c r="BB209" s="354"/>
      <c r="BC209" s="354"/>
      <c r="BD209" s="354"/>
      <c r="BE209" s="354"/>
      <c r="BF209" s="354"/>
      <c r="BG209" s="354"/>
      <c r="BH209" s="354"/>
      <c r="BI209" s="354"/>
      <c r="BJ209" s="354"/>
      <c r="BK209" s="354"/>
      <c r="BL209" s="354"/>
      <c r="BM209" s="354"/>
      <c r="BN209" s="354"/>
      <c r="BO209" s="354"/>
      <c r="BP209" s="354"/>
      <c r="BQ209" s="354"/>
      <c r="BR209" s="354"/>
      <c r="BS209" s="354"/>
      <c r="BT209" s="354"/>
      <c r="BU209" s="354"/>
      <c r="BV209" s="354"/>
      <c r="BW209" s="354"/>
      <c r="BX209" s="354"/>
    </row>
    <row r="210" spans="37:76" s="10" customFormat="1" x14ac:dyDescent="0.2">
      <c r="AK210" s="354"/>
      <c r="AL210" s="354"/>
      <c r="AM210" s="354"/>
      <c r="AN210" s="354"/>
      <c r="AO210" s="354"/>
      <c r="AP210" s="354"/>
      <c r="AQ210" s="354"/>
      <c r="AR210" s="354"/>
      <c r="AS210" s="354"/>
      <c r="AT210" s="354"/>
      <c r="AU210" s="354"/>
      <c r="AV210" s="354"/>
      <c r="AW210" s="354"/>
      <c r="AX210" s="354"/>
      <c r="AY210" s="354"/>
      <c r="AZ210" s="354"/>
      <c r="BA210" s="354"/>
      <c r="BB210" s="354"/>
      <c r="BC210" s="354"/>
      <c r="BD210" s="354"/>
      <c r="BE210" s="354"/>
      <c r="BF210" s="354"/>
      <c r="BG210" s="354"/>
      <c r="BH210" s="354"/>
      <c r="BI210" s="354"/>
      <c r="BJ210" s="354"/>
      <c r="BK210" s="354"/>
      <c r="BL210" s="354"/>
      <c r="BM210" s="354"/>
      <c r="BN210" s="354"/>
      <c r="BO210" s="354"/>
      <c r="BP210" s="354"/>
      <c r="BQ210" s="354"/>
      <c r="BR210" s="354"/>
      <c r="BS210" s="354"/>
      <c r="BT210" s="354"/>
      <c r="BU210" s="354"/>
      <c r="BV210" s="354"/>
      <c r="BW210" s="354"/>
      <c r="BX210" s="354"/>
    </row>
    <row r="211" spans="37:76" s="10" customFormat="1" x14ac:dyDescent="0.2">
      <c r="AK211" s="354"/>
      <c r="AL211" s="354"/>
      <c r="AM211" s="354"/>
      <c r="AN211" s="354"/>
      <c r="AO211" s="354"/>
      <c r="AP211" s="354"/>
      <c r="AQ211" s="354"/>
      <c r="AR211" s="354"/>
      <c r="AS211" s="354"/>
      <c r="AT211" s="354"/>
      <c r="AU211" s="354"/>
      <c r="AV211" s="354"/>
      <c r="AW211" s="354"/>
      <c r="AX211" s="354"/>
      <c r="AY211" s="354"/>
      <c r="AZ211" s="354"/>
      <c r="BA211" s="354"/>
      <c r="BB211" s="354"/>
      <c r="BC211" s="354"/>
      <c r="BD211" s="354"/>
      <c r="BE211" s="354"/>
      <c r="BF211" s="354"/>
      <c r="BG211" s="354"/>
      <c r="BH211" s="354"/>
      <c r="BI211" s="354"/>
      <c r="BJ211" s="354"/>
      <c r="BK211" s="354"/>
      <c r="BL211" s="354"/>
      <c r="BM211" s="354"/>
      <c r="BN211" s="354"/>
      <c r="BO211" s="354"/>
      <c r="BP211" s="354"/>
      <c r="BQ211" s="354"/>
      <c r="BR211" s="354"/>
      <c r="BS211" s="354"/>
      <c r="BT211" s="354"/>
      <c r="BU211" s="354"/>
      <c r="BV211" s="354"/>
      <c r="BW211" s="354"/>
      <c r="BX211" s="354"/>
    </row>
    <row r="212" spans="37:76" s="10" customFormat="1" x14ac:dyDescent="0.2">
      <c r="AK212" s="354"/>
      <c r="AL212" s="354"/>
      <c r="AM212" s="354"/>
      <c r="AN212" s="354"/>
      <c r="AO212" s="354"/>
      <c r="AP212" s="354"/>
      <c r="AQ212" s="354"/>
      <c r="AR212" s="354"/>
      <c r="AS212" s="354"/>
      <c r="AT212" s="354"/>
      <c r="AU212" s="354"/>
      <c r="AV212" s="354"/>
      <c r="AW212" s="354"/>
      <c r="AX212" s="354"/>
      <c r="AY212" s="354"/>
      <c r="AZ212" s="354"/>
      <c r="BA212" s="354"/>
      <c r="BB212" s="354"/>
      <c r="BC212" s="354"/>
      <c r="BD212" s="354"/>
      <c r="BE212" s="354"/>
      <c r="BF212" s="354"/>
      <c r="BG212" s="354"/>
      <c r="BH212" s="354"/>
      <c r="BI212" s="354"/>
      <c r="BJ212" s="354"/>
      <c r="BK212" s="354"/>
      <c r="BL212" s="354"/>
      <c r="BM212" s="354"/>
      <c r="BN212" s="354"/>
      <c r="BO212" s="354"/>
      <c r="BP212" s="354"/>
      <c r="BQ212" s="354"/>
      <c r="BR212" s="354"/>
      <c r="BS212" s="354"/>
      <c r="BT212" s="354"/>
      <c r="BU212" s="354"/>
      <c r="BV212" s="354"/>
      <c r="BW212" s="354"/>
      <c r="BX212" s="354"/>
    </row>
    <row r="213" spans="37:76" s="10" customFormat="1" x14ac:dyDescent="0.2">
      <c r="AK213" s="354"/>
      <c r="AL213" s="354"/>
      <c r="AM213" s="354"/>
      <c r="AN213" s="354"/>
      <c r="AO213" s="354"/>
      <c r="AP213" s="354"/>
      <c r="AQ213" s="354"/>
      <c r="AR213" s="354"/>
      <c r="AS213" s="354"/>
      <c r="AT213" s="354"/>
      <c r="AU213" s="354"/>
      <c r="AV213" s="354"/>
      <c r="AW213" s="354"/>
      <c r="AX213" s="354"/>
      <c r="AY213" s="354"/>
      <c r="AZ213" s="354"/>
      <c r="BA213" s="354"/>
      <c r="BB213" s="354"/>
      <c r="BC213" s="354"/>
      <c r="BD213" s="354"/>
      <c r="BE213" s="354"/>
      <c r="BF213" s="354"/>
      <c r="BG213" s="354"/>
      <c r="BH213" s="354"/>
      <c r="BI213" s="354"/>
      <c r="BJ213" s="354"/>
      <c r="BK213" s="354"/>
      <c r="BL213" s="354"/>
      <c r="BM213" s="354"/>
      <c r="BN213" s="354"/>
      <c r="BO213" s="354"/>
      <c r="BP213" s="354"/>
      <c r="BQ213" s="354"/>
      <c r="BR213" s="354"/>
      <c r="BS213" s="354"/>
      <c r="BT213" s="354"/>
      <c r="BU213" s="354"/>
      <c r="BV213" s="354"/>
      <c r="BW213" s="354"/>
      <c r="BX213" s="354"/>
    </row>
    <row r="214" spans="37:76" s="10" customFormat="1" x14ac:dyDescent="0.2">
      <c r="AK214" s="354"/>
      <c r="AL214" s="354"/>
      <c r="AM214" s="354"/>
      <c r="AN214" s="354"/>
      <c r="AO214" s="354"/>
      <c r="AP214" s="354"/>
      <c r="AQ214" s="354"/>
      <c r="AR214" s="354"/>
      <c r="AS214" s="354"/>
      <c r="AT214" s="354"/>
      <c r="AU214" s="354"/>
      <c r="AV214" s="354"/>
      <c r="AW214" s="354"/>
      <c r="AX214" s="354"/>
      <c r="AY214" s="354"/>
      <c r="AZ214" s="354"/>
      <c r="BA214" s="354"/>
      <c r="BB214" s="354"/>
      <c r="BC214" s="354"/>
      <c r="BD214" s="354"/>
      <c r="BE214" s="354"/>
      <c r="BF214" s="354"/>
      <c r="BG214" s="354"/>
      <c r="BH214" s="354"/>
      <c r="BI214" s="354"/>
      <c r="BJ214" s="354"/>
      <c r="BK214" s="354"/>
      <c r="BL214" s="354"/>
      <c r="BM214" s="354"/>
      <c r="BN214" s="354"/>
      <c r="BO214" s="354"/>
      <c r="BP214" s="354"/>
      <c r="BQ214" s="354"/>
      <c r="BR214" s="354"/>
      <c r="BS214" s="354"/>
      <c r="BT214" s="354"/>
      <c r="BU214" s="354"/>
      <c r="BV214" s="354"/>
      <c r="BW214" s="354"/>
      <c r="BX214" s="354"/>
    </row>
    <row r="215" spans="37:76" s="10" customFormat="1" x14ac:dyDescent="0.2">
      <c r="AK215" s="354"/>
      <c r="AL215" s="354"/>
      <c r="AM215" s="354"/>
      <c r="AN215" s="354"/>
      <c r="AO215" s="354"/>
      <c r="AP215" s="354"/>
      <c r="AQ215" s="354"/>
      <c r="AR215" s="354"/>
      <c r="AS215" s="354"/>
      <c r="AT215" s="354"/>
      <c r="AU215" s="354"/>
      <c r="AV215" s="354"/>
      <c r="AW215" s="354"/>
      <c r="AX215" s="354"/>
      <c r="AY215" s="354"/>
      <c r="AZ215" s="354"/>
      <c r="BA215" s="354"/>
      <c r="BB215" s="354"/>
      <c r="BC215" s="354"/>
      <c r="BD215" s="354"/>
      <c r="BE215" s="354"/>
      <c r="BF215" s="354"/>
      <c r="BG215" s="354"/>
      <c r="BH215" s="354"/>
      <c r="BI215" s="354"/>
      <c r="BJ215" s="354"/>
      <c r="BK215" s="354"/>
      <c r="BL215" s="354"/>
      <c r="BM215" s="354"/>
      <c r="BN215" s="354"/>
      <c r="BO215" s="354"/>
      <c r="BP215" s="354"/>
      <c r="BQ215" s="354"/>
      <c r="BR215" s="354"/>
      <c r="BS215" s="354"/>
      <c r="BT215" s="354"/>
      <c r="BU215" s="354"/>
      <c r="BV215" s="354"/>
      <c r="BW215" s="354"/>
      <c r="BX215" s="354"/>
    </row>
    <row r="216" spans="37:76" s="10" customFormat="1" x14ac:dyDescent="0.2">
      <c r="AK216" s="354"/>
      <c r="AL216" s="354"/>
      <c r="AM216" s="354"/>
      <c r="AN216" s="354"/>
      <c r="AO216" s="354"/>
      <c r="AP216" s="354"/>
      <c r="AQ216" s="354"/>
      <c r="AR216" s="354"/>
      <c r="AS216" s="354"/>
      <c r="AT216" s="354"/>
      <c r="AU216" s="354"/>
      <c r="AV216" s="354"/>
      <c r="AW216" s="354"/>
      <c r="AX216" s="354"/>
      <c r="AY216" s="354"/>
      <c r="AZ216" s="354"/>
      <c r="BA216" s="354"/>
      <c r="BB216" s="354"/>
      <c r="BC216" s="354"/>
      <c r="BD216" s="354"/>
      <c r="BE216" s="354"/>
      <c r="BF216" s="354"/>
      <c r="BG216" s="354"/>
      <c r="BH216" s="354"/>
      <c r="BI216" s="354"/>
      <c r="BJ216" s="354"/>
      <c r="BK216" s="354"/>
      <c r="BL216" s="354"/>
      <c r="BM216" s="354"/>
      <c r="BN216" s="354"/>
      <c r="BO216" s="354"/>
      <c r="BP216" s="354"/>
      <c r="BQ216" s="354"/>
      <c r="BR216" s="354"/>
      <c r="BS216" s="354"/>
      <c r="BT216" s="354"/>
      <c r="BU216" s="354"/>
      <c r="BV216" s="354"/>
      <c r="BW216" s="354"/>
      <c r="BX216" s="354"/>
    </row>
    <row r="217" spans="37:76" s="10" customFormat="1" x14ac:dyDescent="0.2">
      <c r="AK217" s="354"/>
      <c r="AL217" s="354"/>
      <c r="AM217" s="354"/>
      <c r="AN217" s="354"/>
      <c r="AO217" s="354"/>
      <c r="AP217" s="354"/>
      <c r="AQ217" s="354"/>
      <c r="AR217" s="354"/>
      <c r="AS217" s="354"/>
      <c r="AT217" s="354"/>
      <c r="AU217" s="354"/>
      <c r="AV217" s="354"/>
      <c r="AW217" s="354"/>
      <c r="AX217" s="354"/>
      <c r="AY217" s="354"/>
      <c r="AZ217" s="354"/>
      <c r="BA217" s="354"/>
      <c r="BB217" s="354"/>
      <c r="BC217" s="354"/>
      <c r="BD217" s="354"/>
      <c r="BE217" s="354"/>
      <c r="BF217" s="354"/>
      <c r="BG217" s="354"/>
      <c r="BH217" s="354"/>
      <c r="BI217" s="354"/>
      <c r="BJ217" s="354"/>
      <c r="BK217" s="354"/>
      <c r="BL217" s="354"/>
      <c r="BM217" s="354"/>
      <c r="BN217" s="354"/>
      <c r="BO217" s="354"/>
      <c r="BP217" s="354"/>
      <c r="BQ217" s="354"/>
      <c r="BR217" s="354"/>
      <c r="BS217" s="354"/>
      <c r="BT217" s="354"/>
      <c r="BU217" s="354"/>
      <c r="BV217" s="354"/>
      <c r="BW217" s="354"/>
      <c r="BX217" s="354"/>
    </row>
    <row r="218" spans="37:76" s="10" customFormat="1" x14ac:dyDescent="0.2">
      <c r="AK218" s="354"/>
      <c r="AL218" s="354"/>
      <c r="AM218" s="354"/>
      <c r="AN218" s="354"/>
      <c r="AO218" s="354"/>
      <c r="AP218" s="354"/>
      <c r="AQ218" s="354"/>
      <c r="AR218" s="354"/>
      <c r="AS218" s="354"/>
      <c r="AT218" s="354"/>
      <c r="AU218" s="354"/>
      <c r="AV218" s="354"/>
      <c r="AW218" s="354"/>
      <c r="AX218" s="354"/>
      <c r="AY218" s="354"/>
      <c r="AZ218" s="354"/>
      <c r="BA218" s="354"/>
      <c r="BB218" s="354"/>
      <c r="BC218" s="354"/>
      <c r="BD218" s="354"/>
      <c r="BE218" s="354"/>
      <c r="BF218" s="354"/>
      <c r="BG218" s="354"/>
      <c r="BH218" s="354"/>
      <c r="BI218" s="354"/>
      <c r="BJ218" s="354"/>
      <c r="BK218" s="354"/>
      <c r="BL218" s="354"/>
      <c r="BM218" s="354"/>
      <c r="BN218" s="354"/>
      <c r="BO218" s="354"/>
      <c r="BP218" s="354"/>
      <c r="BQ218" s="354"/>
      <c r="BR218" s="354"/>
      <c r="BS218" s="354"/>
      <c r="BT218" s="354"/>
      <c r="BU218" s="354"/>
      <c r="BV218" s="354"/>
      <c r="BW218" s="354"/>
      <c r="BX218" s="354"/>
    </row>
    <row r="219" spans="37:76" s="10" customFormat="1" x14ac:dyDescent="0.2">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c r="BX219" s="354"/>
    </row>
    <row r="220" spans="37:76" s="10" customFormat="1" x14ac:dyDescent="0.2">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354"/>
      <c r="BM220" s="354"/>
      <c r="BN220" s="354"/>
      <c r="BO220" s="354"/>
      <c r="BP220" s="354"/>
      <c r="BQ220" s="354"/>
      <c r="BR220" s="354"/>
      <c r="BS220" s="354"/>
      <c r="BT220" s="354"/>
      <c r="BU220" s="354"/>
      <c r="BV220" s="354"/>
      <c r="BW220" s="354"/>
      <c r="BX220" s="354"/>
    </row>
    <row r="221" spans="37:76" s="10" customFormat="1" x14ac:dyDescent="0.2">
      <c r="AK221" s="354"/>
      <c r="AL221" s="354"/>
      <c r="AM221" s="354"/>
      <c r="AN221" s="354"/>
      <c r="AO221" s="354"/>
      <c r="AP221" s="354"/>
      <c r="AQ221" s="354"/>
      <c r="AR221" s="354"/>
      <c r="AS221" s="354"/>
      <c r="AT221" s="354"/>
      <c r="AU221" s="354"/>
      <c r="AV221" s="354"/>
      <c r="AW221" s="354"/>
      <c r="AX221" s="354"/>
      <c r="AY221" s="354"/>
      <c r="AZ221" s="354"/>
      <c r="BA221" s="354"/>
      <c r="BB221" s="354"/>
      <c r="BC221" s="354"/>
      <c r="BD221" s="354"/>
      <c r="BE221" s="354"/>
      <c r="BF221" s="354"/>
      <c r="BG221" s="354"/>
      <c r="BH221" s="354"/>
      <c r="BI221" s="354"/>
      <c r="BJ221" s="354"/>
      <c r="BK221" s="354"/>
      <c r="BL221" s="354"/>
      <c r="BM221" s="354"/>
      <c r="BN221" s="354"/>
      <c r="BO221" s="354"/>
      <c r="BP221" s="354"/>
      <c r="BQ221" s="354"/>
      <c r="BR221" s="354"/>
      <c r="BS221" s="354"/>
      <c r="BT221" s="354"/>
      <c r="BU221" s="354"/>
      <c r="BV221" s="354"/>
      <c r="BW221" s="354"/>
      <c r="BX221" s="354"/>
    </row>
    <row r="222" spans="37:76" s="10" customFormat="1" x14ac:dyDescent="0.2">
      <c r="AK222" s="354"/>
      <c r="AL222" s="354"/>
      <c r="AM222" s="354"/>
      <c r="AN222" s="354"/>
      <c r="AO222" s="354"/>
      <c r="AP222" s="354"/>
      <c r="AQ222" s="354"/>
      <c r="AR222" s="354"/>
      <c r="AS222" s="354"/>
      <c r="AT222" s="354"/>
      <c r="AU222" s="354"/>
      <c r="AV222" s="354"/>
      <c r="AW222" s="354"/>
      <c r="AX222" s="354"/>
      <c r="AY222" s="354"/>
      <c r="AZ222" s="354"/>
      <c r="BA222" s="354"/>
      <c r="BB222" s="354"/>
      <c r="BC222" s="354"/>
      <c r="BD222" s="354"/>
      <c r="BE222" s="354"/>
      <c r="BF222" s="354"/>
      <c r="BG222" s="354"/>
      <c r="BH222" s="354"/>
      <c r="BI222" s="354"/>
      <c r="BJ222" s="354"/>
      <c r="BK222" s="354"/>
      <c r="BL222" s="354"/>
      <c r="BM222" s="354"/>
      <c r="BN222" s="354"/>
      <c r="BO222" s="354"/>
      <c r="BP222" s="354"/>
      <c r="BQ222" s="354"/>
      <c r="BR222" s="354"/>
      <c r="BS222" s="354"/>
      <c r="BT222" s="354"/>
      <c r="BU222" s="354"/>
      <c r="BV222" s="354"/>
      <c r="BW222" s="354"/>
      <c r="BX222" s="354"/>
    </row>
    <row r="223" spans="37:76" s="10" customFormat="1" x14ac:dyDescent="0.2">
      <c r="AK223" s="354"/>
      <c r="AL223" s="354"/>
      <c r="AM223" s="354"/>
      <c r="AN223" s="354"/>
      <c r="AO223" s="354"/>
      <c r="AP223" s="354"/>
      <c r="AQ223" s="354"/>
      <c r="AR223" s="354"/>
      <c r="AS223" s="354"/>
      <c r="AT223" s="354"/>
      <c r="AU223" s="354"/>
      <c r="AV223" s="354"/>
      <c r="AW223" s="354"/>
      <c r="AX223" s="354"/>
      <c r="AY223" s="354"/>
      <c r="AZ223" s="354"/>
      <c r="BA223" s="354"/>
      <c r="BB223" s="354"/>
      <c r="BC223" s="354"/>
      <c r="BD223" s="354"/>
      <c r="BE223" s="354"/>
      <c r="BF223" s="354"/>
      <c r="BG223" s="354"/>
      <c r="BH223" s="354"/>
      <c r="BI223" s="354"/>
      <c r="BJ223" s="354"/>
      <c r="BK223" s="354"/>
      <c r="BL223" s="354"/>
      <c r="BM223" s="354"/>
      <c r="BN223" s="354"/>
      <c r="BO223" s="354"/>
      <c r="BP223" s="354"/>
      <c r="BQ223" s="354"/>
      <c r="BR223" s="354"/>
      <c r="BS223" s="354"/>
      <c r="BT223" s="354"/>
      <c r="BU223" s="354"/>
      <c r="BV223" s="354"/>
      <c r="BW223" s="354"/>
      <c r="BX223" s="354"/>
    </row>
    <row r="224" spans="37:76" s="10" customFormat="1" x14ac:dyDescent="0.2">
      <c r="AK224" s="354"/>
      <c r="AL224" s="354"/>
      <c r="AM224" s="354"/>
      <c r="AN224" s="354"/>
      <c r="AO224" s="354"/>
      <c r="AP224" s="354"/>
      <c r="AQ224" s="354"/>
      <c r="AR224" s="354"/>
      <c r="AS224" s="354"/>
      <c r="AT224" s="354"/>
      <c r="AU224" s="354"/>
      <c r="AV224" s="354"/>
      <c r="AW224" s="354"/>
      <c r="AX224" s="354"/>
      <c r="AY224" s="354"/>
      <c r="AZ224" s="354"/>
      <c r="BA224" s="354"/>
      <c r="BB224" s="354"/>
      <c r="BC224" s="354"/>
      <c r="BD224" s="354"/>
      <c r="BE224" s="354"/>
      <c r="BF224" s="354"/>
      <c r="BG224" s="354"/>
      <c r="BH224" s="354"/>
      <c r="BI224" s="354"/>
      <c r="BJ224" s="354"/>
      <c r="BK224" s="354"/>
      <c r="BL224" s="354"/>
      <c r="BM224" s="354"/>
      <c r="BN224" s="354"/>
      <c r="BO224" s="354"/>
      <c r="BP224" s="354"/>
      <c r="BQ224" s="354"/>
      <c r="BR224" s="354"/>
      <c r="BS224" s="354"/>
      <c r="BT224" s="354"/>
      <c r="BU224" s="354"/>
      <c r="BV224" s="354"/>
      <c r="BW224" s="354"/>
      <c r="BX224" s="354"/>
    </row>
    <row r="225" spans="37:76" s="10" customFormat="1" x14ac:dyDescent="0.2">
      <c r="AK225" s="354"/>
      <c r="AL225" s="354"/>
      <c r="AM225" s="354"/>
      <c r="AN225" s="354"/>
      <c r="AO225" s="354"/>
      <c r="AP225" s="354"/>
      <c r="AQ225" s="354"/>
      <c r="AR225" s="354"/>
      <c r="AS225" s="354"/>
      <c r="AT225" s="354"/>
      <c r="AU225" s="354"/>
      <c r="AV225" s="354"/>
      <c r="AW225" s="354"/>
      <c r="AX225" s="354"/>
      <c r="AY225" s="354"/>
      <c r="AZ225" s="354"/>
      <c r="BA225" s="354"/>
      <c r="BB225" s="354"/>
      <c r="BC225" s="354"/>
      <c r="BD225" s="354"/>
      <c r="BE225" s="354"/>
      <c r="BF225" s="354"/>
      <c r="BG225" s="354"/>
      <c r="BH225" s="354"/>
      <c r="BI225" s="354"/>
      <c r="BJ225" s="354"/>
      <c r="BK225" s="354"/>
      <c r="BL225" s="354"/>
      <c r="BM225" s="354"/>
      <c r="BN225" s="354"/>
      <c r="BO225" s="354"/>
      <c r="BP225" s="354"/>
      <c r="BQ225" s="354"/>
      <c r="BR225" s="354"/>
      <c r="BS225" s="354"/>
      <c r="BT225" s="354"/>
      <c r="BU225" s="354"/>
      <c r="BV225" s="354"/>
      <c r="BW225" s="354"/>
      <c r="BX225" s="354"/>
    </row>
    <row r="226" spans="37:76" s="10" customFormat="1" x14ac:dyDescent="0.2">
      <c r="AK226" s="354"/>
      <c r="AL226" s="354"/>
      <c r="AM226" s="354"/>
      <c r="AN226" s="354"/>
      <c r="AO226" s="354"/>
      <c r="AP226" s="354"/>
      <c r="AQ226" s="354"/>
      <c r="AR226" s="354"/>
      <c r="AS226" s="354"/>
      <c r="AT226" s="354"/>
      <c r="AU226" s="354"/>
      <c r="AV226" s="354"/>
      <c r="AW226" s="354"/>
      <c r="AX226" s="354"/>
      <c r="AY226" s="354"/>
      <c r="AZ226" s="354"/>
      <c r="BA226" s="354"/>
      <c r="BB226" s="354"/>
      <c r="BC226" s="354"/>
      <c r="BD226" s="354"/>
      <c r="BE226" s="354"/>
      <c r="BF226" s="354"/>
      <c r="BG226" s="354"/>
      <c r="BH226" s="354"/>
      <c r="BI226" s="354"/>
      <c r="BJ226" s="354"/>
      <c r="BK226" s="354"/>
      <c r="BL226" s="354"/>
      <c r="BM226" s="354"/>
      <c r="BN226" s="354"/>
      <c r="BO226" s="354"/>
      <c r="BP226" s="354"/>
      <c r="BQ226" s="354"/>
      <c r="BR226" s="354"/>
      <c r="BS226" s="354"/>
      <c r="BT226" s="354"/>
      <c r="BU226" s="354"/>
      <c r="BV226" s="354"/>
      <c r="BW226" s="354"/>
      <c r="BX226" s="354"/>
    </row>
    <row r="227" spans="37:76" s="10" customFormat="1" x14ac:dyDescent="0.2">
      <c r="AK227" s="354"/>
      <c r="AL227" s="354"/>
      <c r="AM227" s="354"/>
      <c r="AN227" s="354"/>
      <c r="AO227" s="354"/>
      <c r="AP227" s="354"/>
      <c r="AQ227" s="354"/>
      <c r="AR227" s="354"/>
      <c r="AS227" s="354"/>
      <c r="AT227" s="354"/>
      <c r="AU227" s="354"/>
      <c r="AV227" s="354"/>
      <c r="AW227" s="354"/>
      <c r="AX227" s="354"/>
      <c r="AY227" s="354"/>
      <c r="AZ227" s="354"/>
      <c r="BA227" s="354"/>
      <c r="BB227" s="354"/>
      <c r="BC227" s="354"/>
      <c r="BD227" s="354"/>
      <c r="BE227" s="354"/>
      <c r="BF227" s="354"/>
      <c r="BG227" s="354"/>
      <c r="BH227" s="354"/>
      <c r="BI227" s="354"/>
      <c r="BJ227" s="354"/>
      <c r="BK227" s="354"/>
      <c r="BL227" s="354"/>
      <c r="BM227" s="354"/>
      <c r="BN227" s="354"/>
      <c r="BO227" s="354"/>
      <c r="BP227" s="354"/>
      <c r="BQ227" s="354"/>
      <c r="BR227" s="354"/>
      <c r="BS227" s="354"/>
      <c r="BT227" s="354"/>
      <c r="BU227" s="354"/>
      <c r="BV227" s="354"/>
      <c r="BW227" s="354"/>
      <c r="BX227" s="354"/>
    </row>
    <row r="228" spans="37:76" s="10" customFormat="1" x14ac:dyDescent="0.2">
      <c r="AK228" s="354"/>
      <c r="AL228" s="354"/>
      <c r="AM228" s="354"/>
      <c r="AN228" s="354"/>
      <c r="AO228" s="354"/>
      <c r="AP228" s="354"/>
      <c r="AQ228" s="354"/>
      <c r="AR228" s="354"/>
      <c r="AS228" s="354"/>
      <c r="AT228" s="354"/>
      <c r="AU228" s="354"/>
      <c r="AV228" s="354"/>
      <c r="AW228" s="354"/>
      <c r="AX228" s="354"/>
      <c r="AY228" s="354"/>
      <c r="AZ228" s="354"/>
      <c r="BA228" s="354"/>
      <c r="BB228" s="354"/>
      <c r="BC228" s="354"/>
      <c r="BD228" s="354"/>
      <c r="BE228" s="354"/>
      <c r="BF228" s="354"/>
      <c r="BG228" s="354"/>
      <c r="BH228" s="354"/>
      <c r="BI228" s="354"/>
      <c r="BJ228" s="354"/>
      <c r="BK228" s="354"/>
      <c r="BL228" s="354"/>
      <c r="BM228" s="354"/>
      <c r="BN228" s="354"/>
      <c r="BO228" s="354"/>
      <c r="BP228" s="354"/>
      <c r="BQ228" s="354"/>
      <c r="BR228" s="354"/>
      <c r="BS228" s="354"/>
      <c r="BT228" s="354"/>
      <c r="BU228" s="354"/>
      <c r="BV228" s="354"/>
      <c r="BW228" s="354"/>
      <c r="BX228" s="354"/>
    </row>
    <row r="229" spans="37:76" s="10" customFormat="1" x14ac:dyDescent="0.2">
      <c r="AK229" s="354"/>
      <c r="AL229" s="354"/>
      <c r="AM229" s="354"/>
      <c r="AN229" s="354"/>
      <c r="AO229" s="354"/>
      <c r="AP229" s="354"/>
      <c r="AQ229" s="354"/>
      <c r="AR229" s="354"/>
      <c r="AS229" s="354"/>
      <c r="AT229" s="354"/>
      <c r="AU229" s="354"/>
      <c r="AV229" s="354"/>
      <c r="AW229" s="354"/>
      <c r="AX229" s="354"/>
      <c r="AY229" s="354"/>
      <c r="AZ229" s="354"/>
      <c r="BA229" s="354"/>
      <c r="BB229" s="354"/>
      <c r="BC229" s="354"/>
      <c r="BD229" s="354"/>
      <c r="BE229" s="354"/>
      <c r="BF229" s="354"/>
      <c r="BG229" s="354"/>
      <c r="BH229" s="354"/>
      <c r="BI229" s="354"/>
      <c r="BJ229" s="354"/>
      <c r="BK229" s="354"/>
      <c r="BL229" s="354"/>
      <c r="BM229" s="354"/>
      <c r="BN229" s="354"/>
      <c r="BO229" s="354"/>
      <c r="BP229" s="354"/>
      <c r="BQ229" s="354"/>
      <c r="BR229" s="354"/>
      <c r="BS229" s="354"/>
      <c r="BT229" s="354"/>
      <c r="BU229" s="354"/>
      <c r="BV229" s="354"/>
      <c r="BW229" s="354"/>
      <c r="BX229" s="354"/>
    </row>
    <row r="230" spans="37:76" s="10" customFormat="1" x14ac:dyDescent="0.2">
      <c r="AK230" s="354"/>
      <c r="AL230" s="354"/>
      <c r="AM230" s="354"/>
      <c r="AN230" s="354"/>
      <c r="AO230" s="354"/>
      <c r="AP230" s="354"/>
      <c r="AQ230" s="354"/>
      <c r="AR230" s="354"/>
      <c r="AS230" s="354"/>
      <c r="AT230" s="354"/>
      <c r="AU230" s="354"/>
      <c r="AV230" s="354"/>
      <c r="AW230" s="354"/>
      <c r="AX230" s="354"/>
      <c r="AY230" s="354"/>
      <c r="AZ230" s="354"/>
      <c r="BA230" s="354"/>
      <c r="BB230" s="354"/>
      <c r="BC230" s="354"/>
      <c r="BD230" s="354"/>
      <c r="BE230" s="354"/>
      <c r="BF230" s="354"/>
      <c r="BG230" s="354"/>
      <c r="BH230" s="354"/>
      <c r="BI230" s="354"/>
      <c r="BJ230" s="354"/>
      <c r="BK230" s="354"/>
      <c r="BL230" s="354"/>
      <c r="BM230" s="354"/>
      <c r="BN230" s="354"/>
      <c r="BO230" s="354"/>
      <c r="BP230" s="354"/>
      <c r="BQ230" s="354"/>
      <c r="BR230" s="354"/>
      <c r="BS230" s="354"/>
      <c r="BT230" s="354"/>
      <c r="BU230" s="354"/>
      <c r="BV230" s="354"/>
      <c r="BW230" s="354"/>
      <c r="BX230" s="354"/>
    </row>
    <row r="231" spans="37:76" s="10" customFormat="1" x14ac:dyDescent="0.2">
      <c r="AK231" s="354"/>
      <c r="AL231" s="354"/>
      <c r="AM231" s="354"/>
      <c r="AN231" s="354"/>
      <c r="AO231" s="354"/>
      <c r="AP231" s="354"/>
      <c r="AQ231" s="354"/>
      <c r="AR231" s="354"/>
      <c r="AS231" s="354"/>
      <c r="AT231" s="354"/>
      <c r="AU231" s="354"/>
      <c r="AV231" s="354"/>
      <c r="AW231" s="354"/>
      <c r="AX231" s="354"/>
      <c r="AY231" s="354"/>
      <c r="AZ231" s="354"/>
      <c r="BA231" s="354"/>
      <c r="BB231" s="354"/>
      <c r="BC231" s="354"/>
      <c r="BD231" s="354"/>
      <c r="BE231" s="354"/>
      <c r="BF231" s="354"/>
      <c r="BG231" s="354"/>
      <c r="BH231" s="354"/>
      <c r="BI231" s="354"/>
      <c r="BJ231" s="354"/>
      <c r="BK231" s="354"/>
      <c r="BL231" s="354"/>
      <c r="BM231" s="354"/>
      <c r="BN231" s="354"/>
      <c r="BO231" s="354"/>
      <c r="BP231" s="354"/>
      <c r="BQ231" s="354"/>
      <c r="BR231" s="354"/>
      <c r="BS231" s="354"/>
      <c r="BT231" s="354"/>
      <c r="BU231" s="354"/>
      <c r="BV231" s="354"/>
      <c r="BW231" s="354"/>
      <c r="BX231" s="354"/>
    </row>
    <row r="232" spans="37:76" s="10" customFormat="1" x14ac:dyDescent="0.2">
      <c r="AK232" s="354"/>
      <c r="AL232" s="354"/>
      <c r="AM232" s="354"/>
      <c r="AN232" s="354"/>
      <c r="AO232" s="354"/>
      <c r="AP232" s="354"/>
      <c r="AQ232" s="354"/>
      <c r="AR232" s="354"/>
      <c r="AS232" s="354"/>
      <c r="AT232" s="354"/>
      <c r="AU232" s="354"/>
      <c r="AV232" s="354"/>
      <c r="AW232" s="354"/>
      <c r="AX232" s="354"/>
      <c r="AY232" s="354"/>
      <c r="AZ232" s="354"/>
      <c r="BA232" s="354"/>
      <c r="BB232" s="354"/>
      <c r="BC232" s="354"/>
      <c r="BD232" s="354"/>
      <c r="BE232" s="354"/>
      <c r="BF232" s="354"/>
      <c r="BG232" s="354"/>
      <c r="BH232" s="354"/>
      <c r="BI232" s="354"/>
      <c r="BJ232" s="354"/>
      <c r="BK232" s="354"/>
      <c r="BL232" s="354"/>
      <c r="BM232" s="354"/>
      <c r="BN232" s="354"/>
      <c r="BO232" s="354"/>
      <c r="BP232" s="354"/>
      <c r="BQ232" s="354"/>
      <c r="BR232" s="354"/>
      <c r="BS232" s="354"/>
      <c r="BT232" s="354"/>
      <c r="BU232" s="354"/>
      <c r="BV232" s="354"/>
      <c r="BW232" s="354"/>
      <c r="BX232" s="354"/>
    </row>
    <row r="233" spans="37:76" s="10" customFormat="1" x14ac:dyDescent="0.2">
      <c r="AK233" s="354"/>
      <c r="AL233" s="354"/>
      <c r="AM233" s="354"/>
      <c r="AN233" s="354"/>
      <c r="AO233" s="354"/>
      <c r="AP233" s="354"/>
      <c r="AQ233" s="354"/>
      <c r="AR233" s="354"/>
      <c r="AS233" s="354"/>
      <c r="AT233" s="354"/>
      <c r="AU233" s="354"/>
      <c r="AV233" s="354"/>
      <c r="AW233" s="354"/>
      <c r="AX233" s="354"/>
      <c r="AY233" s="354"/>
      <c r="AZ233" s="354"/>
      <c r="BA233" s="354"/>
      <c r="BB233" s="354"/>
      <c r="BC233" s="354"/>
      <c r="BD233" s="354"/>
      <c r="BE233" s="354"/>
      <c r="BF233" s="354"/>
      <c r="BG233" s="354"/>
      <c r="BH233" s="354"/>
      <c r="BI233" s="354"/>
      <c r="BJ233" s="354"/>
      <c r="BK233" s="354"/>
      <c r="BL233" s="354"/>
      <c r="BM233" s="354"/>
      <c r="BN233" s="354"/>
      <c r="BO233" s="354"/>
      <c r="BP233" s="354"/>
      <c r="BQ233" s="354"/>
      <c r="BR233" s="354"/>
      <c r="BS233" s="354"/>
      <c r="BT233" s="354"/>
      <c r="BU233" s="354"/>
      <c r="BV233" s="354"/>
      <c r="BW233" s="354"/>
      <c r="BX233" s="354"/>
    </row>
    <row r="234" spans="37:76" s="10" customFormat="1" x14ac:dyDescent="0.2">
      <c r="AK234" s="354"/>
      <c r="AL234" s="354"/>
      <c r="AM234" s="354"/>
      <c r="AN234" s="354"/>
      <c r="AO234" s="354"/>
      <c r="AP234" s="354"/>
      <c r="AQ234" s="354"/>
      <c r="AR234" s="354"/>
      <c r="AS234" s="354"/>
      <c r="AT234" s="354"/>
      <c r="AU234" s="354"/>
      <c r="AV234" s="354"/>
      <c r="AW234" s="354"/>
      <c r="AX234" s="354"/>
      <c r="AY234" s="354"/>
      <c r="AZ234" s="354"/>
      <c r="BA234" s="354"/>
      <c r="BB234" s="354"/>
      <c r="BC234" s="354"/>
      <c r="BD234" s="354"/>
      <c r="BE234" s="354"/>
      <c r="BF234" s="354"/>
      <c r="BG234" s="354"/>
      <c r="BH234" s="354"/>
      <c r="BI234" s="354"/>
      <c r="BJ234" s="354"/>
      <c r="BK234" s="354"/>
      <c r="BL234" s="354"/>
      <c r="BM234" s="354"/>
      <c r="BN234" s="354"/>
      <c r="BO234" s="354"/>
      <c r="BP234" s="354"/>
      <c r="BQ234" s="354"/>
      <c r="BR234" s="354"/>
      <c r="BS234" s="354"/>
      <c r="BT234" s="354"/>
      <c r="BU234" s="354"/>
      <c r="BV234" s="354"/>
      <c r="BW234" s="354"/>
      <c r="BX234" s="354"/>
    </row>
    <row r="235" spans="37:76" s="10" customFormat="1" x14ac:dyDescent="0.2">
      <c r="AK235" s="354"/>
      <c r="AL235" s="354"/>
      <c r="AM235" s="354"/>
      <c r="AN235" s="354"/>
      <c r="AO235" s="354"/>
      <c r="AP235" s="354"/>
      <c r="AQ235" s="354"/>
      <c r="AR235" s="354"/>
      <c r="AS235" s="354"/>
      <c r="AT235" s="354"/>
      <c r="AU235" s="354"/>
      <c r="AV235" s="354"/>
      <c r="AW235" s="354"/>
      <c r="AX235" s="354"/>
      <c r="AY235" s="354"/>
      <c r="AZ235" s="354"/>
      <c r="BA235" s="354"/>
      <c r="BB235" s="354"/>
      <c r="BC235" s="354"/>
      <c r="BD235" s="354"/>
      <c r="BE235" s="354"/>
      <c r="BF235" s="354"/>
      <c r="BG235" s="354"/>
      <c r="BH235" s="354"/>
      <c r="BI235" s="354"/>
      <c r="BJ235" s="354"/>
      <c r="BK235" s="354"/>
      <c r="BL235" s="354"/>
      <c r="BM235" s="354"/>
      <c r="BN235" s="354"/>
      <c r="BO235" s="354"/>
      <c r="BP235" s="354"/>
      <c r="BQ235" s="354"/>
      <c r="BR235" s="354"/>
      <c r="BS235" s="354"/>
      <c r="BT235" s="354"/>
      <c r="BU235" s="354"/>
      <c r="BV235" s="354"/>
      <c r="BW235" s="354"/>
      <c r="BX235" s="354"/>
    </row>
    <row r="236" spans="37:76" s="10" customFormat="1" x14ac:dyDescent="0.2">
      <c r="AK236" s="354"/>
      <c r="AL236" s="354"/>
      <c r="AM236" s="354"/>
      <c r="AN236" s="354"/>
      <c r="AO236" s="354"/>
      <c r="AP236" s="354"/>
      <c r="AQ236" s="354"/>
      <c r="AR236" s="354"/>
      <c r="AS236" s="354"/>
      <c r="AT236" s="354"/>
      <c r="AU236" s="354"/>
      <c r="AV236" s="354"/>
      <c r="AW236" s="354"/>
      <c r="AX236" s="354"/>
      <c r="AY236" s="354"/>
      <c r="AZ236" s="354"/>
      <c r="BA236" s="354"/>
      <c r="BB236" s="354"/>
      <c r="BC236" s="354"/>
      <c r="BD236" s="354"/>
      <c r="BE236" s="354"/>
      <c r="BF236" s="354"/>
      <c r="BG236" s="354"/>
      <c r="BH236" s="354"/>
      <c r="BI236" s="354"/>
      <c r="BJ236" s="354"/>
      <c r="BK236" s="354"/>
      <c r="BL236" s="354"/>
      <c r="BM236" s="354"/>
      <c r="BN236" s="354"/>
      <c r="BO236" s="354"/>
      <c r="BP236" s="354"/>
      <c r="BQ236" s="354"/>
      <c r="BR236" s="354"/>
      <c r="BS236" s="354"/>
      <c r="BT236" s="354"/>
      <c r="BU236" s="354"/>
      <c r="BV236" s="354"/>
      <c r="BW236" s="354"/>
      <c r="BX236" s="354"/>
    </row>
    <row r="237" spans="37:76" s="10" customFormat="1" x14ac:dyDescent="0.2">
      <c r="AK237" s="354"/>
      <c r="AL237" s="354"/>
      <c r="AM237" s="354"/>
      <c r="AN237" s="354"/>
      <c r="AO237" s="354"/>
      <c r="AP237" s="354"/>
      <c r="AQ237" s="354"/>
      <c r="AR237" s="354"/>
      <c r="AS237" s="354"/>
      <c r="AT237" s="354"/>
      <c r="AU237" s="354"/>
      <c r="AV237" s="354"/>
      <c r="AW237" s="354"/>
      <c r="AX237" s="354"/>
      <c r="AY237" s="354"/>
      <c r="AZ237" s="354"/>
      <c r="BA237" s="354"/>
      <c r="BB237" s="354"/>
      <c r="BC237" s="354"/>
      <c r="BD237" s="354"/>
      <c r="BE237" s="354"/>
      <c r="BF237" s="354"/>
      <c r="BG237" s="354"/>
      <c r="BH237" s="354"/>
      <c r="BI237" s="354"/>
      <c r="BJ237" s="354"/>
      <c r="BK237" s="354"/>
      <c r="BL237" s="354"/>
      <c r="BM237" s="354"/>
      <c r="BN237" s="354"/>
      <c r="BO237" s="354"/>
      <c r="BP237" s="354"/>
      <c r="BQ237" s="354"/>
      <c r="BR237" s="354"/>
      <c r="BS237" s="354"/>
      <c r="BT237" s="354"/>
      <c r="BU237" s="354"/>
      <c r="BV237" s="354"/>
      <c r="BW237" s="354"/>
      <c r="BX237" s="354"/>
    </row>
    <row r="238" spans="37:76" s="10" customFormat="1" x14ac:dyDescent="0.2">
      <c r="AK238" s="354"/>
      <c r="AL238" s="354"/>
      <c r="AM238" s="354"/>
      <c r="AN238" s="354"/>
      <c r="AO238" s="354"/>
      <c r="AP238" s="354"/>
      <c r="AQ238" s="354"/>
      <c r="AR238" s="354"/>
      <c r="AS238" s="354"/>
      <c r="AT238" s="354"/>
      <c r="AU238" s="354"/>
      <c r="AV238" s="354"/>
      <c r="AW238" s="354"/>
      <c r="AX238" s="354"/>
      <c r="AY238" s="354"/>
      <c r="AZ238" s="354"/>
      <c r="BA238" s="354"/>
      <c r="BB238" s="354"/>
      <c r="BC238" s="354"/>
      <c r="BD238" s="354"/>
      <c r="BE238" s="354"/>
      <c r="BF238" s="354"/>
      <c r="BG238" s="354"/>
      <c r="BH238" s="354"/>
      <c r="BI238" s="354"/>
      <c r="BJ238" s="354"/>
      <c r="BK238" s="354"/>
      <c r="BL238" s="354"/>
      <c r="BM238" s="354"/>
      <c r="BN238" s="354"/>
      <c r="BO238" s="354"/>
      <c r="BP238" s="354"/>
      <c r="BQ238" s="354"/>
      <c r="BR238" s="354"/>
      <c r="BS238" s="354"/>
      <c r="BT238" s="354"/>
      <c r="BU238" s="354"/>
      <c r="BV238" s="354"/>
      <c r="BW238" s="354"/>
      <c r="BX238" s="354"/>
    </row>
    <row r="239" spans="37:76" s="10" customFormat="1" x14ac:dyDescent="0.2">
      <c r="AK239" s="354"/>
      <c r="AL239" s="354"/>
      <c r="AM239" s="354"/>
      <c r="AN239" s="354"/>
      <c r="AO239" s="354"/>
      <c r="AP239" s="354"/>
      <c r="AQ239" s="354"/>
      <c r="AR239" s="354"/>
      <c r="AS239" s="354"/>
      <c r="AT239" s="354"/>
      <c r="AU239" s="354"/>
      <c r="AV239" s="354"/>
      <c r="AW239" s="354"/>
      <c r="AX239" s="354"/>
      <c r="AY239" s="354"/>
      <c r="AZ239" s="354"/>
      <c r="BA239" s="354"/>
      <c r="BB239" s="354"/>
      <c r="BC239" s="354"/>
      <c r="BD239" s="354"/>
      <c r="BE239" s="354"/>
      <c r="BF239" s="354"/>
      <c r="BG239" s="354"/>
      <c r="BH239" s="354"/>
      <c r="BI239" s="354"/>
      <c r="BJ239" s="354"/>
      <c r="BK239" s="354"/>
      <c r="BL239" s="354"/>
      <c r="BM239" s="354"/>
      <c r="BN239" s="354"/>
      <c r="BO239" s="354"/>
      <c r="BP239" s="354"/>
      <c r="BQ239" s="354"/>
      <c r="BR239" s="354"/>
      <c r="BS239" s="354"/>
      <c r="BT239" s="354"/>
      <c r="BU239" s="354"/>
      <c r="BV239" s="354"/>
      <c r="BW239" s="354"/>
      <c r="BX239" s="354"/>
    </row>
    <row r="240" spans="37:76" s="10" customFormat="1" x14ac:dyDescent="0.2">
      <c r="AK240" s="354"/>
      <c r="AL240" s="354"/>
      <c r="AM240" s="354"/>
      <c r="AN240" s="354"/>
      <c r="AO240" s="354"/>
      <c r="AP240" s="354"/>
      <c r="AQ240" s="354"/>
      <c r="AR240" s="354"/>
      <c r="AS240" s="354"/>
      <c r="AT240" s="354"/>
      <c r="AU240" s="354"/>
      <c r="AV240" s="354"/>
      <c r="AW240" s="354"/>
      <c r="AX240" s="354"/>
      <c r="AY240" s="354"/>
      <c r="AZ240" s="354"/>
      <c r="BA240" s="354"/>
      <c r="BB240" s="354"/>
      <c r="BC240" s="354"/>
      <c r="BD240" s="354"/>
      <c r="BE240" s="354"/>
      <c r="BF240" s="354"/>
      <c r="BG240" s="354"/>
      <c r="BH240" s="354"/>
      <c r="BI240" s="354"/>
      <c r="BJ240" s="354"/>
      <c r="BK240" s="354"/>
      <c r="BL240" s="354"/>
      <c r="BM240" s="354"/>
      <c r="BN240" s="354"/>
      <c r="BO240" s="354"/>
      <c r="BP240" s="354"/>
      <c r="BQ240" s="354"/>
      <c r="BR240" s="354"/>
      <c r="BS240" s="354"/>
      <c r="BT240" s="354"/>
      <c r="BU240" s="354"/>
      <c r="BV240" s="354"/>
      <c r="BW240" s="354"/>
      <c r="BX240" s="354"/>
    </row>
    <row r="241" spans="37:76" s="10" customFormat="1" x14ac:dyDescent="0.2">
      <c r="AK241" s="354"/>
      <c r="AL241" s="354"/>
      <c r="AM241" s="354"/>
      <c r="AN241" s="354"/>
      <c r="AO241" s="354"/>
      <c r="AP241" s="354"/>
      <c r="AQ241" s="354"/>
      <c r="AR241" s="354"/>
      <c r="AS241" s="354"/>
      <c r="AT241" s="354"/>
      <c r="AU241" s="354"/>
      <c r="AV241" s="354"/>
      <c r="AW241" s="354"/>
      <c r="AX241" s="354"/>
      <c r="AY241" s="354"/>
      <c r="AZ241" s="354"/>
      <c r="BA241" s="354"/>
      <c r="BB241" s="354"/>
      <c r="BC241" s="354"/>
      <c r="BD241" s="354"/>
      <c r="BE241" s="354"/>
      <c r="BF241" s="354"/>
      <c r="BG241" s="354"/>
      <c r="BH241" s="354"/>
      <c r="BI241" s="354"/>
      <c r="BJ241" s="354"/>
      <c r="BK241" s="354"/>
      <c r="BL241" s="354"/>
      <c r="BM241" s="354"/>
      <c r="BN241" s="354"/>
      <c r="BO241" s="354"/>
      <c r="BP241" s="354"/>
      <c r="BQ241" s="354"/>
      <c r="BR241" s="354"/>
      <c r="BS241" s="354"/>
      <c r="BT241" s="354"/>
      <c r="BU241" s="354"/>
      <c r="BV241" s="354"/>
      <c r="BW241" s="354"/>
      <c r="BX241" s="354"/>
    </row>
    <row r="242" spans="37:76" s="10" customFormat="1" x14ac:dyDescent="0.2">
      <c r="AK242" s="354"/>
      <c r="AL242" s="354"/>
      <c r="AM242" s="354"/>
      <c r="AN242" s="354"/>
      <c r="AO242" s="354"/>
      <c r="AP242" s="354"/>
      <c r="AQ242" s="354"/>
      <c r="AR242" s="354"/>
      <c r="AS242" s="354"/>
      <c r="AT242" s="354"/>
      <c r="AU242" s="354"/>
      <c r="AV242" s="354"/>
      <c r="AW242" s="354"/>
      <c r="AX242" s="354"/>
      <c r="AY242" s="354"/>
      <c r="AZ242" s="354"/>
      <c r="BA242" s="354"/>
      <c r="BB242" s="354"/>
      <c r="BC242" s="354"/>
      <c r="BD242" s="354"/>
      <c r="BE242" s="354"/>
      <c r="BF242" s="354"/>
      <c r="BG242" s="354"/>
      <c r="BH242" s="354"/>
      <c r="BI242" s="354"/>
      <c r="BJ242" s="354"/>
      <c r="BK242" s="354"/>
      <c r="BL242" s="354"/>
      <c r="BM242" s="354"/>
      <c r="BN242" s="354"/>
      <c r="BO242" s="354"/>
      <c r="BP242" s="354"/>
      <c r="BQ242" s="354"/>
      <c r="BR242" s="354"/>
      <c r="BS242" s="354"/>
      <c r="BT242" s="354"/>
      <c r="BU242" s="354"/>
      <c r="BV242" s="354"/>
      <c r="BW242" s="354"/>
      <c r="BX242" s="354"/>
    </row>
    <row r="243" spans="37:76" s="10" customFormat="1" x14ac:dyDescent="0.2">
      <c r="AK243" s="354"/>
      <c r="AL243" s="354"/>
      <c r="AM243" s="354"/>
      <c r="AN243" s="354"/>
      <c r="AO243" s="354"/>
      <c r="AP243" s="354"/>
      <c r="AQ243" s="354"/>
      <c r="AR243" s="354"/>
      <c r="AS243" s="354"/>
      <c r="AT243" s="354"/>
      <c r="AU243" s="354"/>
      <c r="AV243" s="354"/>
      <c r="AW243" s="354"/>
      <c r="AX243" s="354"/>
      <c r="AY243" s="354"/>
      <c r="AZ243" s="354"/>
      <c r="BA243" s="354"/>
      <c r="BB243" s="354"/>
      <c r="BC243" s="354"/>
      <c r="BD243" s="354"/>
      <c r="BE243" s="354"/>
      <c r="BF243" s="354"/>
      <c r="BG243" s="354"/>
      <c r="BH243" s="354"/>
      <c r="BI243" s="354"/>
      <c r="BJ243" s="354"/>
      <c r="BK243" s="354"/>
      <c r="BL243" s="354"/>
      <c r="BM243" s="354"/>
      <c r="BN243" s="354"/>
      <c r="BO243" s="354"/>
      <c r="BP243" s="354"/>
      <c r="BQ243" s="354"/>
      <c r="BR243" s="354"/>
      <c r="BS243" s="354"/>
      <c r="BT243" s="354"/>
      <c r="BU243" s="354"/>
      <c r="BV243" s="354"/>
      <c r="BW243" s="354"/>
      <c r="BX243" s="354"/>
    </row>
    <row r="244" spans="37:76" s="10" customFormat="1" x14ac:dyDescent="0.2">
      <c r="AK244" s="354"/>
      <c r="AL244" s="354"/>
      <c r="AM244" s="354"/>
      <c r="AN244" s="354"/>
      <c r="AO244" s="354"/>
      <c r="AP244" s="354"/>
      <c r="AQ244" s="354"/>
      <c r="AR244" s="354"/>
      <c r="AS244" s="354"/>
      <c r="AT244" s="354"/>
      <c r="AU244" s="354"/>
      <c r="AV244" s="354"/>
      <c r="AW244" s="354"/>
      <c r="AX244" s="354"/>
      <c r="AY244" s="354"/>
      <c r="AZ244" s="354"/>
      <c r="BA244" s="354"/>
      <c r="BB244" s="354"/>
      <c r="BC244" s="354"/>
      <c r="BD244" s="354"/>
      <c r="BE244" s="354"/>
      <c r="BF244" s="354"/>
      <c r="BG244" s="354"/>
      <c r="BH244" s="354"/>
      <c r="BI244" s="354"/>
      <c r="BJ244" s="354"/>
      <c r="BK244" s="354"/>
      <c r="BL244" s="354"/>
      <c r="BM244" s="354"/>
      <c r="BN244" s="354"/>
      <c r="BO244" s="354"/>
      <c r="BP244" s="354"/>
      <c r="BQ244" s="354"/>
      <c r="BR244" s="354"/>
      <c r="BS244" s="354"/>
      <c r="BT244" s="354"/>
      <c r="BU244" s="354"/>
      <c r="BV244" s="354"/>
      <c r="BW244" s="354"/>
      <c r="BX244" s="354"/>
    </row>
    <row r="245" spans="37:76" s="10" customFormat="1" x14ac:dyDescent="0.2">
      <c r="AK245" s="354"/>
      <c r="AL245" s="354"/>
      <c r="AM245" s="354"/>
      <c r="AN245" s="354"/>
      <c r="AO245" s="354"/>
      <c r="AP245" s="354"/>
      <c r="AQ245" s="354"/>
      <c r="AR245" s="354"/>
      <c r="AS245" s="354"/>
      <c r="AT245" s="354"/>
      <c r="AU245" s="354"/>
      <c r="AV245" s="354"/>
      <c r="AW245" s="354"/>
      <c r="AX245" s="354"/>
      <c r="AY245" s="354"/>
      <c r="AZ245" s="354"/>
      <c r="BA245" s="354"/>
      <c r="BB245" s="354"/>
      <c r="BC245" s="354"/>
      <c r="BD245" s="354"/>
      <c r="BE245" s="354"/>
      <c r="BF245" s="354"/>
      <c r="BG245" s="354"/>
      <c r="BH245" s="354"/>
      <c r="BI245" s="354"/>
      <c r="BJ245" s="354"/>
      <c r="BK245" s="354"/>
      <c r="BL245" s="354"/>
      <c r="BM245" s="354"/>
      <c r="BN245" s="354"/>
      <c r="BO245" s="354"/>
      <c r="BP245" s="354"/>
      <c r="BQ245" s="354"/>
      <c r="BR245" s="354"/>
      <c r="BS245" s="354"/>
      <c r="BT245" s="354"/>
      <c r="BU245" s="354"/>
      <c r="BV245" s="354"/>
      <c r="BW245" s="354"/>
      <c r="BX245" s="354"/>
    </row>
    <row r="246" spans="37:76" s="10" customFormat="1" x14ac:dyDescent="0.2">
      <c r="AK246" s="354"/>
      <c r="AL246" s="354"/>
      <c r="AM246" s="354"/>
      <c r="AN246" s="354"/>
      <c r="AO246" s="354"/>
      <c r="AP246" s="354"/>
      <c r="AQ246" s="354"/>
      <c r="AR246" s="354"/>
      <c r="AS246" s="354"/>
      <c r="AT246" s="354"/>
      <c r="AU246" s="354"/>
      <c r="AV246" s="354"/>
      <c r="AW246" s="354"/>
      <c r="AX246" s="354"/>
      <c r="AY246" s="354"/>
      <c r="AZ246" s="354"/>
      <c r="BA246" s="354"/>
      <c r="BB246" s="354"/>
      <c r="BC246" s="354"/>
      <c r="BD246" s="354"/>
      <c r="BE246" s="354"/>
      <c r="BF246" s="354"/>
      <c r="BG246" s="354"/>
      <c r="BH246" s="354"/>
      <c r="BI246" s="354"/>
      <c r="BJ246" s="354"/>
      <c r="BK246" s="354"/>
      <c r="BL246" s="354"/>
      <c r="BM246" s="354"/>
      <c r="BN246" s="354"/>
      <c r="BO246" s="354"/>
      <c r="BP246" s="354"/>
      <c r="BQ246" s="354"/>
      <c r="BR246" s="354"/>
      <c r="BS246" s="354"/>
      <c r="BT246" s="354"/>
      <c r="BU246" s="354"/>
      <c r="BV246" s="354"/>
      <c r="BW246" s="354"/>
      <c r="BX246" s="354"/>
    </row>
    <row r="247" spans="37:76" s="10" customFormat="1" x14ac:dyDescent="0.2">
      <c r="AK247" s="354"/>
      <c r="AL247" s="354"/>
      <c r="AM247" s="354"/>
      <c r="AN247" s="354"/>
      <c r="AO247" s="354"/>
      <c r="AP247" s="354"/>
      <c r="AQ247" s="354"/>
      <c r="AR247" s="354"/>
      <c r="AS247" s="354"/>
      <c r="AT247" s="354"/>
      <c r="AU247" s="354"/>
      <c r="AV247" s="354"/>
      <c r="AW247" s="354"/>
      <c r="AX247" s="354"/>
      <c r="AY247" s="354"/>
      <c r="AZ247" s="354"/>
      <c r="BA247" s="354"/>
      <c r="BB247" s="354"/>
      <c r="BC247" s="354"/>
      <c r="BD247" s="354"/>
      <c r="BE247" s="354"/>
      <c r="BF247" s="354"/>
      <c r="BG247" s="354"/>
      <c r="BH247" s="354"/>
      <c r="BI247" s="354"/>
      <c r="BJ247" s="354"/>
      <c r="BK247" s="354"/>
      <c r="BL247" s="354"/>
      <c r="BM247" s="354"/>
      <c r="BN247" s="354"/>
      <c r="BO247" s="354"/>
      <c r="BP247" s="354"/>
      <c r="BQ247" s="354"/>
      <c r="BR247" s="354"/>
      <c r="BS247" s="354"/>
      <c r="BT247" s="354"/>
      <c r="BU247" s="354"/>
      <c r="BV247" s="354"/>
      <c r="BW247" s="354"/>
      <c r="BX247" s="354"/>
    </row>
    <row r="248" spans="37:76" s="10" customFormat="1" x14ac:dyDescent="0.2">
      <c r="AK248" s="354"/>
      <c r="AL248" s="354"/>
      <c r="AM248" s="354"/>
      <c r="AN248" s="354"/>
      <c r="AO248" s="354"/>
      <c r="AP248" s="354"/>
      <c r="AQ248" s="354"/>
      <c r="AR248" s="354"/>
      <c r="AS248" s="354"/>
      <c r="AT248" s="354"/>
      <c r="AU248" s="354"/>
      <c r="AV248" s="354"/>
      <c r="AW248" s="354"/>
      <c r="AX248" s="354"/>
      <c r="AY248" s="354"/>
      <c r="AZ248" s="354"/>
      <c r="BA248" s="354"/>
      <c r="BB248" s="354"/>
      <c r="BC248" s="354"/>
      <c r="BD248" s="354"/>
      <c r="BE248" s="354"/>
      <c r="BF248" s="354"/>
      <c r="BG248" s="354"/>
      <c r="BH248" s="354"/>
      <c r="BI248" s="354"/>
      <c r="BJ248" s="354"/>
      <c r="BK248" s="354"/>
      <c r="BL248" s="354"/>
      <c r="BM248" s="354"/>
      <c r="BN248" s="354"/>
      <c r="BO248" s="354"/>
      <c r="BP248" s="354"/>
      <c r="BQ248" s="354"/>
      <c r="BR248" s="354"/>
      <c r="BS248" s="354"/>
      <c r="BT248" s="354"/>
      <c r="BU248" s="354"/>
      <c r="BV248" s="354"/>
      <c r="BW248" s="354"/>
      <c r="BX248" s="354"/>
    </row>
    <row r="249" spans="37:76" s="10" customFormat="1" x14ac:dyDescent="0.2">
      <c r="AK249" s="354"/>
      <c r="AL249" s="354"/>
      <c r="AM249" s="354"/>
      <c r="AN249" s="354"/>
      <c r="AO249" s="354"/>
      <c r="AP249" s="354"/>
      <c r="AQ249" s="354"/>
      <c r="AR249" s="354"/>
      <c r="AS249" s="354"/>
      <c r="AT249" s="354"/>
      <c r="AU249" s="354"/>
      <c r="AV249" s="354"/>
      <c r="AW249" s="354"/>
      <c r="AX249" s="354"/>
      <c r="AY249" s="354"/>
      <c r="AZ249" s="354"/>
      <c r="BA249" s="354"/>
      <c r="BB249" s="354"/>
      <c r="BC249" s="354"/>
      <c r="BD249" s="354"/>
      <c r="BE249" s="354"/>
      <c r="BF249" s="354"/>
      <c r="BG249" s="354"/>
      <c r="BH249" s="354"/>
      <c r="BI249" s="354"/>
      <c r="BJ249" s="354"/>
      <c r="BK249" s="354"/>
      <c r="BL249" s="354"/>
      <c r="BM249" s="354"/>
      <c r="BN249" s="354"/>
      <c r="BO249" s="354"/>
      <c r="BP249" s="354"/>
      <c r="BQ249" s="354"/>
      <c r="BR249" s="354"/>
      <c r="BS249" s="354"/>
      <c r="BT249" s="354"/>
      <c r="BU249" s="354"/>
      <c r="BV249" s="354"/>
      <c r="BW249" s="354"/>
      <c r="BX249" s="354"/>
    </row>
    <row r="250" spans="37:76" s="10" customFormat="1" x14ac:dyDescent="0.2">
      <c r="AK250" s="354"/>
      <c r="AL250" s="354"/>
      <c r="AM250" s="354"/>
      <c r="AN250" s="354"/>
      <c r="AO250" s="354"/>
      <c r="AP250" s="354"/>
      <c r="AQ250" s="354"/>
      <c r="AR250" s="354"/>
      <c r="AS250" s="354"/>
      <c r="AT250" s="354"/>
      <c r="AU250" s="354"/>
      <c r="AV250" s="354"/>
      <c r="AW250" s="354"/>
      <c r="AX250" s="354"/>
      <c r="AY250" s="354"/>
      <c r="AZ250" s="354"/>
      <c r="BA250" s="354"/>
      <c r="BB250" s="354"/>
      <c r="BC250" s="354"/>
      <c r="BD250" s="354"/>
      <c r="BE250" s="354"/>
      <c r="BF250" s="354"/>
      <c r="BG250" s="354"/>
      <c r="BH250" s="354"/>
      <c r="BI250" s="354"/>
      <c r="BJ250" s="354"/>
      <c r="BK250" s="354"/>
      <c r="BL250" s="354"/>
      <c r="BM250" s="354"/>
      <c r="BN250" s="354"/>
      <c r="BO250" s="354"/>
      <c r="BP250" s="354"/>
      <c r="BQ250" s="354"/>
      <c r="BR250" s="354"/>
      <c r="BS250" s="354"/>
      <c r="BT250" s="354"/>
      <c r="BU250" s="354"/>
      <c r="BV250" s="354"/>
      <c r="BW250" s="354"/>
      <c r="BX250" s="354"/>
    </row>
    <row r="251" spans="37:76" s="10" customFormat="1" x14ac:dyDescent="0.2">
      <c r="AK251" s="354"/>
      <c r="AL251" s="354"/>
      <c r="AM251" s="354"/>
      <c r="AN251" s="354"/>
      <c r="AO251" s="354"/>
      <c r="AP251" s="354"/>
      <c r="AQ251" s="354"/>
      <c r="AR251" s="354"/>
      <c r="AS251" s="354"/>
      <c r="AT251" s="354"/>
      <c r="AU251" s="354"/>
      <c r="AV251" s="354"/>
      <c r="AW251" s="354"/>
      <c r="AX251" s="354"/>
      <c r="AY251" s="354"/>
      <c r="AZ251" s="354"/>
      <c r="BA251" s="354"/>
      <c r="BB251" s="354"/>
      <c r="BC251" s="354"/>
      <c r="BD251" s="354"/>
      <c r="BE251" s="354"/>
      <c r="BF251" s="354"/>
      <c r="BG251" s="354"/>
      <c r="BH251" s="354"/>
      <c r="BI251" s="354"/>
      <c r="BJ251" s="354"/>
      <c r="BK251" s="354"/>
      <c r="BL251" s="354"/>
      <c r="BM251" s="354"/>
      <c r="BN251" s="354"/>
      <c r="BO251" s="354"/>
      <c r="BP251" s="354"/>
      <c r="BQ251" s="354"/>
      <c r="BR251" s="354"/>
      <c r="BS251" s="354"/>
      <c r="BT251" s="354"/>
      <c r="BU251" s="354"/>
      <c r="BV251" s="354"/>
      <c r="BW251" s="354"/>
      <c r="BX251" s="354"/>
    </row>
    <row r="252" spans="37:76" s="10" customFormat="1" x14ac:dyDescent="0.2">
      <c r="AK252" s="354"/>
      <c r="AL252" s="354"/>
      <c r="AM252" s="354"/>
      <c r="AN252" s="354"/>
      <c r="AO252" s="354"/>
      <c r="AP252" s="354"/>
      <c r="AQ252" s="354"/>
      <c r="AR252" s="354"/>
      <c r="AS252" s="354"/>
      <c r="AT252" s="354"/>
      <c r="AU252" s="354"/>
      <c r="AV252" s="354"/>
      <c r="AW252" s="354"/>
      <c r="AX252" s="354"/>
      <c r="AY252" s="354"/>
      <c r="AZ252" s="354"/>
      <c r="BA252" s="354"/>
      <c r="BB252" s="354"/>
      <c r="BC252" s="354"/>
      <c r="BD252" s="354"/>
      <c r="BE252" s="354"/>
      <c r="BF252" s="354"/>
      <c r="BG252" s="354"/>
      <c r="BH252" s="354"/>
      <c r="BI252" s="354"/>
      <c r="BJ252" s="354"/>
      <c r="BK252" s="354"/>
      <c r="BL252" s="354"/>
      <c r="BM252" s="354"/>
      <c r="BN252" s="354"/>
      <c r="BO252" s="354"/>
      <c r="BP252" s="354"/>
      <c r="BQ252" s="354"/>
      <c r="BR252" s="354"/>
      <c r="BS252" s="354"/>
      <c r="BT252" s="354"/>
      <c r="BU252" s="354"/>
      <c r="BV252" s="354"/>
      <c r="BW252" s="354"/>
      <c r="BX252" s="354"/>
    </row>
    <row r="253" spans="37:76" s="10" customFormat="1" x14ac:dyDescent="0.2">
      <c r="AK253" s="354"/>
      <c r="AL253" s="354"/>
      <c r="AM253" s="354"/>
      <c r="AN253" s="354"/>
      <c r="AO253" s="354"/>
      <c r="AP253" s="354"/>
      <c r="AQ253" s="354"/>
      <c r="AR253" s="354"/>
      <c r="AS253" s="354"/>
      <c r="AT253" s="354"/>
      <c r="AU253" s="354"/>
      <c r="AV253" s="354"/>
      <c r="AW253" s="354"/>
      <c r="AX253" s="354"/>
      <c r="AY253" s="354"/>
      <c r="AZ253" s="354"/>
      <c r="BA253" s="354"/>
      <c r="BB253" s="354"/>
      <c r="BC253" s="354"/>
      <c r="BD253" s="354"/>
      <c r="BE253" s="354"/>
      <c r="BF253" s="354"/>
      <c r="BG253" s="354"/>
      <c r="BH253" s="354"/>
      <c r="BI253" s="354"/>
      <c r="BJ253" s="354"/>
      <c r="BK253" s="354"/>
      <c r="BL253" s="354"/>
      <c r="BM253" s="354"/>
      <c r="BN253" s="354"/>
      <c r="BO253" s="354"/>
      <c r="BP253" s="354"/>
      <c r="BQ253" s="354"/>
      <c r="BR253" s="354"/>
      <c r="BS253" s="354"/>
      <c r="BT253" s="354"/>
      <c r="BU253" s="354"/>
      <c r="BV253" s="354"/>
      <c r="BW253" s="354"/>
      <c r="BX253" s="354"/>
    </row>
    <row r="254" spans="37:76" s="10" customFormat="1" x14ac:dyDescent="0.2">
      <c r="AK254" s="354"/>
      <c r="AL254" s="354"/>
      <c r="AM254" s="354"/>
      <c r="AN254" s="354"/>
      <c r="AO254" s="354"/>
      <c r="AP254" s="354"/>
      <c r="AQ254" s="354"/>
      <c r="AR254" s="354"/>
      <c r="AS254" s="354"/>
      <c r="AT254" s="354"/>
      <c r="AU254" s="354"/>
      <c r="AV254" s="354"/>
      <c r="AW254" s="354"/>
      <c r="AX254" s="354"/>
      <c r="AY254" s="354"/>
      <c r="AZ254" s="354"/>
      <c r="BA254" s="354"/>
      <c r="BB254" s="354"/>
      <c r="BC254" s="354"/>
      <c r="BD254" s="354"/>
      <c r="BE254" s="354"/>
      <c r="BF254" s="354"/>
      <c r="BG254" s="354"/>
      <c r="BH254" s="354"/>
      <c r="BI254" s="354"/>
      <c r="BJ254" s="354"/>
      <c r="BK254" s="354"/>
      <c r="BL254" s="354"/>
      <c r="BM254" s="354"/>
      <c r="BN254" s="354"/>
      <c r="BO254" s="354"/>
      <c r="BP254" s="354"/>
      <c r="BQ254" s="354"/>
      <c r="BR254" s="354"/>
      <c r="BS254" s="354"/>
      <c r="BT254" s="354"/>
      <c r="BU254" s="354"/>
      <c r="BV254" s="354"/>
      <c r="BW254" s="354"/>
      <c r="BX254" s="354"/>
    </row>
    <row r="255" spans="37:76" s="10" customFormat="1" x14ac:dyDescent="0.2">
      <c r="AK255" s="354"/>
      <c r="AL255" s="354"/>
      <c r="AM255" s="354"/>
      <c r="AN255" s="354"/>
      <c r="AO255" s="354"/>
      <c r="AP255" s="354"/>
      <c r="AQ255" s="354"/>
      <c r="AR255" s="354"/>
      <c r="AS255" s="354"/>
      <c r="AT255" s="354"/>
      <c r="AU255" s="354"/>
      <c r="AV255" s="354"/>
      <c r="AW255" s="354"/>
      <c r="AX255" s="354"/>
      <c r="AY255" s="354"/>
      <c r="AZ255" s="354"/>
      <c r="BA255" s="354"/>
      <c r="BB255" s="354"/>
      <c r="BC255" s="354"/>
      <c r="BD255" s="354"/>
      <c r="BE255" s="354"/>
      <c r="BF255" s="354"/>
      <c r="BG255" s="354"/>
      <c r="BH255" s="354"/>
      <c r="BI255" s="354"/>
      <c r="BJ255" s="354"/>
      <c r="BK255" s="354"/>
      <c r="BL255" s="354"/>
      <c r="BM255" s="354"/>
      <c r="BN255" s="354"/>
      <c r="BO255" s="354"/>
      <c r="BP255" s="354"/>
      <c r="BQ255" s="354"/>
      <c r="BR255" s="354"/>
      <c r="BS255" s="354"/>
      <c r="BT255" s="354"/>
      <c r="BU255" s="354"/>
      <c r="BV255" s="354"/>
      <c r="BW255" s="354"/>
      <c r="BX255" s="354"/>
    </row>
    <row r="256" spans="37:76" s="10" customFormat="1" x14ac:dyDescent="0.2">
      <c r="AK256" s="354"/>
      <c r="AL256" s="354"/>
      <c r="AM256" s="354"/>
      <c r="AN256" s="354"/>
      <c r="AO256" s="354"/>
      <c r="AP256" s="354"/>
      <c r="AQ256" s="354"/>
      <c r="AR256" s="354"/>
      <c r="AS256" s="354"/>
      <c r="AT256" s="354"/>
      <c r="AU256" s="354"/>
      <c r="AV256" s="354"/>
      <c r="AW256" s="354"/>
      <c r="AX256" s="354"/>
      <c r="AY256" s="354"/>
      <c r="AZ256" s="354"/>
      <c r="BA256" s="354"/>
      <c r="BB256" s="354"/>
      <c r="BC256" s="354"/>
      <c r="BD256" s="354"/>
      <c r="BE256" s="354"/>
      <c r="BF256" s="354"/>
      <c r="BG256" s="354"/>
      <c r="BH256" s="354"/>
      <c r="BI256" s="354"/>
      <c r="BJ256" s="354"/>
      <c r="BK256" s="354"/>
      <c r="BL256" s="354"/>
      <c r="BM256" s="354"/>
      <c r="BN256" s="354"/>
      <c r="BO256" s="354"/>
      <c r="BP256" s="354"/>
      <c r="BQ256" s="354"/>
      <c r="BR256" s="354"/>
      <c r="BS256" s="354"/>
      <c r="BT256" s="354"/>
      <c r="BU256" s="354"/>
      <c r="BV256" s="354"/>
      <c r="BW256" s="354"/>
      <c r="BX256" s="354"/>
    </row>
  </sheetData>
  <mergeCells count="2">
    <mergeCell ref="A2:R2"/>
    <mergeCell ref="A3:R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BF483"/>
  <sheetViews>
    <sheetView zoomScale="80" zoomScaleNormal="80" workbookViewId="0"/>
  </sheetViews>
  <sheetFormatPr defaultRowHeight="12.75" x14ac:dyDescent="0.2"/>
  <cols>
    <col min="1" max="1" width="2.42578125" customWidth="1"/>
    <col min="2" max="2" width="6.5703125" customWidth="1"/>
    <col min="3" max="3" width="12.42578125" customWidth="1"/>
    <col min="4" max="4" width="7.140625" customWidth="1"/>
    <col min="5" max="5" width="8.140625" customWidth="1"/>
    <col min="6" max="6" width="9" customWidth="1"/>
    <col min="7" max="7" width="6" customWidth="1"/>
    <col min="8" max="8" width="7.140625" customWidth="1"/>
    <col min="9" max="9" width="5.7109375" customWidth="1"/>
    <col min="10" max="10" width="8.28515625" style="10" customWidth="1"/>
    <col min="11" max="11" width="1" style="10" customWidth="1"/>
    <col min="12" max="13" width="9.140625" style="10"/>
    <col min="14" max="50" width="9.140625" style="310"/>
    <col min="51" max="58" width="9.140625" style="10"/>
  </cols>
  <sheetData>
    <row r="1" spans="1:58" ht="15.75" x14ac:dyDescent="0.25">
      <c r="A1" s="195" t="s">
        <v>24</v>
      </c>
      <c r="B1" s="195"/>
      <c r="C1" s="195"/>
      <c r="D1" s="196"/>
      <c r="E1" s="10"/>
      <c r="F1" s="10"/>
      <c r="G1" s="10"/>
      <c r="I1" s="197"/>
      <c r="J1" s="197"/>
      <c r="K1" s="197" t="s">
        <v>24</v>
      </c>
    </row>
    <row r="2" spans="1:58" x14ac:dyDescent="0.2">
      <c r="A2" s="10"/>
      <c r="B2" s="62"/>
      <c r="C2" s="62"/>
      <c r="D2" s="62"/>
      <c r="E2" s="10"/>
      <c r="F2" s="10"/>
      <c r="G2" s="10"/>
      <c r="H2" s="10"/>
      <c r="I2" s="10"/>
      <c r="K2" s="62"/>
    </row>
    <row r="3" spans="1:58" s="236" customFormat="1" x14ac:dyDescent="0.2">
      <c r="A3" s="10"/>
      <c r="B3" s="1067" t="s">
        <v>481</v>
      </c>
      <c r="C3" s="1067"/>
      <c r="D3" s="1067"/>
      <c r="E3" s="1067"/>
      <c r="F3" s="1067"/>
      <c r="G3" s="1067"/>
      <c r="H3" s="1067"/>
      <c r="I3" s="1067"/>
      <c r="J3" s="1067"/>
      <c r="K3" s="1067"/>
      <c r="L3" s="10"/>
      <c r="M3" s="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10"/>
      <c r="AZ3" s="10"/>
      <c r="BA3" s="10"/>
      <c r="BB3" s="10"/>
      <c r="BC3" s="10"/>
      <c r="BD3" s="10"/>
      <c r="BE3" s="10"/>
      <c r="BF3" s="10"/>
    </row>
    <row r="4" spans="1:58" s="236" customFormat="1" x14ac:dyDescent="0.2">
      <c r="A4" s="10"/>
      <c r="B4" s="1068" t="s">
        <v>478</v>
      </c>
      <c r="C4" s="1068"/>
      <c r="D4" s="1068"/>
      <c r="E4" s="1068"/>
      <c r="F4" s="1068"/>
      <c r="G4" s="1068"/>
      <c r="H4" s="1068"/>
      <c r="I4" s="1068"/>
      <c r="J4" s="1068"/>
      <c r="K4" s="1068"/>
      <c r="L4" s="10"/>
      <c r="M4" s="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10"/>
      <c r="AZ4" s="10"/>
      <c r="BA4" s="10"/>
      <c r="BB4" s="10"/>
      <c r="BC4" s="10"/>
      <c r="BD4" s="10"/>
      <c r="BE4" s="10"/>
      <c r="BF4" s="10"/>
    </row>
    <row r="5" spans="1:58" ht="15" x14ac:dyDescent="0.2">
      <c r="A5" s="10"/>
      <c r="B5" s="237"/>
      <c r="C5" s="237"/>
      <c r="D5" s="237"/>
      <c r="E5" s="237"/>
      <c r="F5" s="237"/>
      <c r="G5" s="237"/>
      <c r="H5" s="237"/>
      <c r="I5" s="237"/>
      <c r="J5" s="237"/>
      <c r="K5" s="237"/>
    </row>
    <row r="6" spans="1:58" ht="99.75" x14ac:dyDescent="0.2">
      <c r="A6" s="10"/>
      <c r="B6" s="238"/>
      <c r="C6" s="978" t="s">
        <v>479</v>
      </c>
      <c r="D6" s="239" t="s">
        <v>378</v>
      </c>
      <c r="E6" s="240" t="s">
        <v>477</v>
      </c>
      <c r="F6" s="241" t="s">
        <v>369</v>
      </c>
      <c r="G6" s="242" t="s">
        <v>368</v>
      </c>
      <c r="H6" s="207" t="s">
        <v>249</v>
      </c>
      <c r="I6" s="243" t="s">
        <v>367</v>
      </c>
      <c r="J6" s="238"/>
    </row>
    <row r="7" spans="1:58" ht="9" customHeight="1" x14ac:dyDescent="0.2">
      <c r="A7" s="10"/>
      <c r="B7" s="244"/>
      <c r="C7" s="245"/>
      <c r="D7" s="246"/>
      <c r="E7" s="247"/>
      <c r="F7" s="245"/>
      <c r="G7" s="248"/>
      <c r="H7" s="249"/>
      <c r="I7" s="250"/>
      <c r="J7" s="251"/>
    </row>
    <row r="8" spans="1:58" ht="19.5" customHeight="1" x14ac:dyDescent="0.2">
      <c r="A8" s="10"/>
      <c r="B8" s="227" t="s">
        <v>346</v>
      </c>
      <c r="C8" s="695">
        <f>D8+E8</f>
        <v>270965.17626827169</v>
      </c>
      <c r="D8" s="696">
        <v>79337.107098500041</v>
      </c>
      <c r="E8" s="697">
        <v>191628.06916977165</v>
      </c>
      <c r="F8" s="695">
        <f>SUM(G8:I8)</f>
        <v>13014.187446259673</v>
      </c>
      <c r="G8" s="667">
        <v>2716.8481895481036</v>
      </c>
      <c r="H8" s="667">
        <v>10292.705646316996</v>
      </c>
      <c r="I8" s="669">
        <v>4.6336103945734211</v>
      </c>
      <c r="J8" s="252"/>
      <c r="L8" s="1022"/>
      <c r="M8" s="1022"/>
      <c r="N8" s="1022"/>
    </row>
    <row r="9" spans="1:58" ht="5.25" customHeight="1" x14ac:dyDescent="0.2">
      <c r="A9" s="10"/>
      <c r="B9" s="641"/>
      <c r="C9" s="698"/>
      <c r="D9" s="699"/>
      <c r="E9" s="700"/>
      <c r="F9" s="698"/>
      <c r="G9" s="701"/>
      <c r="H9" s="701"/>
      <c r="I9" s="702"/>
      <c r="J9" s="251"/>
      <c r="L9" s="1022"/>
      <c r="M9" s="1022"/>
      <c r="N9" s="1022"/>
    </row>
    <row r="10" spans="1:58" x14ac:dyDescent="0.2">
      <c r="A10" s="10"/>
      <c r="B10" s="227" t="s">
        <v>214</v>
      </c>
      <c r="C10" s="695">
        <f t="shared" ref="C10:C41" si="0">D10+E10</f>
        <v>7918.3385879430589</v>
      </c>
      <c r="D10" s="696">
        <v>1192.5336772714245</v>
      </c>
      <c r="E10" s="697">
        <v>6725.8049106716344</v>
      </c>
      <c r="F10" s="695">
        <f t="shared" ref="F10:F41" si="1">SUM(G10:I10)</f>
        <v>329.27295309066585</v>
      </c>
      <c r="G10" s="667">
        <v>48.008025222126683</v>
      </c>
      <c r="H10" s="667">
        <v>281.26492786853919</v>
      </c>
      <c r="I10" s="669" t="s">
        <v>379</v>
      </c>
      <c r="J10" s="251"/>
      <c r="L10" s="1022"/>
      <c r="M10" s="1022"/>
      <c r="N10" s="1022"/>
    </row>
    <row r="11" spans="1:58" x14ac:dyDescent="0.2">
      <c r="A11" s="10"/>
      <c r="B11" s="642" t="s">
        <v>215</v>
      </c>
      <c r="C11" s="703">
        <f t="shared" si="0"/>
        <v>1829.6073373459442</v>
      </c>
      <c r="D11" s="704">
        <v>442.43813891277347</v>
      </c>
      <c r="E11" s="705">
        <v>1387.1691984331708</v>
      </c>
      <c r="F11" s="703">
        <f t="shared" si="1"/>
        <v>104.25623387790198</v>
      </c>
      <c r="G11" s="672">
        <v>8.3834909716251076</v>
      </c>
      <c r="H11" s="672">
        <v>95.872742906276869</v>
      </c>
      <c r="I11" s="674" t="s">
        <v>379</v>
      </c>
      <c r="J11" s="251"/>
      <c r="L11" s="1022"/>
      <c r="M11" s="1022"/>
      <c r="N11" s="1022"/>
    </row>
    <row r="12" spans="1:58" x14ac:dyDescent="0.2">
      <c r="A12" s="10"/>
      <c r="B12" s="227" t="s">
        <v>216</v>
      </c>
      <c r="C12" s="695">
        <f t="shared" si="0"/>
        <v>5158.1637527467274</v>
      </c>
      <c r="D12" s="696">
        <v>1573.8989204165471</v>
      </c>
      <c r="E12" s="697">
        <v>3584.2648323301805</v>
      </c>
      <c r="F12" s="695">
        <f t="shared" si="1"/>
        <v>277.10900926722081</v>
      </c>
      <c r="G12" s="667">
        <v>53.52536543422184</v>
      </c>
      <c r="H12" s="667">
        <v>223.58364383299894</v>
      </c>
      <c r="I12" s="669" t="s">
        <v>379</v>
      </c>
      <c r="J12" s="251"/>
      <c r="L12" s="1022"/>
      <c r="M12" s="1022"/>
      <c r="N12" s="1022"/>
    </row>
    <row r="13" spans="1:58" x14ac:dyDescent="0.2">
      <c r="A13" s="10"/>
      <c r="B13" s="642" t="s">
        <v>217</v>
      </c>
      <c r="C13" s="703">
        <f t="shared" si="0"/>
        <v>3626.5644406229098</v>
      </c>
      <c r="D13" s="704">
        <v>1335.9367536065729</v>
      </c>
      <c r="E13" s="705">
        <v>2290.6276870163369</v>
      </c>
      <c r="F13" s="703">
        <f t="shared" si="1"/>
        <v>226.61698672016814</v>
      </c>
      <c r="G13" s="672" t="s">
        <v>379</v>
      </c>
      <c r="H13" s="672">
        <v>226.61698672016814</v>
      </c>
      <c r="I13" s="674" t="s">
        <v>379</v>
      </c>
      <c r="J13" s="251"/>
      <c r="L13" s="1022"/>
      <c r="M13" s="1022"/>
      <c r="N13" s="1022"/>
    </row>
    <row r="14" spans="1:58" x14ac:dyDescent="0.2">
      <c r="A14" s="10"/>
      <c r="B14" s="227" t="s">
        <v>218</v>
      </c>
      <c r="C14" s="695">
        <f t="shared" si="0"/>
        <v>48773.383013279832</v>
      </c>
      <c r="D14" s="696">
        <v>17590.665902359797</v>
      </c>
      <c r="E14" s="697">
        <v>31182.717110920032</v>
      </c>
      <c r="F14" s="695">
        <f t="shared" si="1"/>
        <v>2658.4025986433548</v>
      </c>
      <c r="G14" s="667">
        <v>765.14282984618319</v>
      </c>
      <c r="H14" s="667">
        <v>1892.7343078245915</v>
      </c>
      <c r="I14" s="669">
        <v>0.52546097258049107</v>
      </c>
      <c r="J14" s="251"/>
      <c r="L14" s="1022"/>
      <c r="M14" s="1022"/>
      <c r="N14" s="1022"/>
    </row>
    <row r="15" spans="1:58" x14ac:dyDescent="0.2">
      <c r="A15" s="10"/>
      <c r="B15" s="642" t="s">
        <v>219</v>
      </c>
      <c r="C15" s="703">
        <f t="shared" si="0"/>
        <v>724.61068118849721</v>
      </c>
      <c r="D15" s="704">
        <v>240.6611254418649</v>
      </c>
      <c r="E15" s="705">
        <v>483.94955574663226</v>
      </c>
      <c r="F15" s="703">
        <f t="shared" si="1"/>
        <v>3.2005350148084455</v>
      </c>
      <c r="G15" s="672">
        <v>3.2005350148084455</v>
      </c>
      <c r="H15" s="672" t="s">
        <v>379</v>
      </c>
      <c r="I15" s="674" t="s">
        <v>379</v>
      </c>
      <c r="J15" s="251"/>
      <c r="L15" s="1022"/>
      <c r="M15" s="1022"/>
      <c r="N15" s="1022"/>
    </row>
    <row r="16" spans="1:58" x14ac:dyDescent="0.2">
      <c r="A16" s="10"/>
      <c r="B16" s="227" t="s">
        <v>220</v>
      </c>
      <c r="C16" s="695">
        <f t="shared" si="0"/>
        <v>3468.2573803382056</v>
      </c>
      <c r="D16" s="696">
        <v>1186.3953377280977</v>
      </c>
      <c r="E16" s="697">
        <v>2281.8620426101079</v>
      </c>
      <c r="F16" s="695">
        <f t="shared" si="1"/>
        <v>72.41807585745677</v>
      </c>
      <c r="G16" s="667">
        <v>27.849431546766024</v>
      </c>
      <c r="H16" s="667">
        <v>44.568644310690743</v>
      </c>
      <c r="I16" s="669" t="s">
        <v>379</v>
      </c>
      <c r="J16" s="251"/>
      <c r="L16" s="1022"/>
      <c r="M16" s="1022"/>
      <c r="N16" s="1022"/>
      <c r="AY16"/>
      <c r="AZ16"/>
      <c r="BA16"/>
      <c r="BB16"/>
      <c r="BC16"/>
      <c r="BD16"/>
      <c r="BE16"/>
      <c r="BF16"/>
    </row>
    <row r="17" spans="1:58" x14ac:dyDescent="0.2">
      <c r="A17" s="10"/>
      <c r="B17" s="642" t="s">
        <v>221</v>
      </c>
      <c r="C17" s="703">
        <f t="shared" si="0"/>
        <v>4877.5198242094193</v>
      </c>
      <c r="D17" s="704">
        <v>2834.4081398681569</v>
      </c>
      <c r="E17" s="705">
        <v>2043.1116843412628</v>
      </c>
      <c r="F17" s="703">
        <f t="shared" si="1"/>
        <v>121.28594630744243</v>
      </c>
      <c r="G17" s="672" t="s">
        <v>379</v>
      </c>
      <c r="H17" s="672">
        <v>121.28594630744243</v>
      </c>
      <c r="I17" s="674" t="s">
        <v>379</v>
      </c>
      <c r="J17" s="251"/>
      <c r="L17" s="1022"/>
      <c r="M17" s="1022"/>
      <c r="N17" s="1022"/>
      <c r="AY17"/>
      <c r="AZ17"/>
      <c r="BA17"/>
      <c r="BB17"/>
      <c r="BC17"/>
      <c r="BD17"/>
      <c r="BE17"/>
      <c r="BF17"/>
    </row>
    <row r="18" spans="1:58" x14ac:dyDescent="0.2">
      <c r="A18" s="10"/>
      <c r="B18" s="227" t="s">
        <v>222</v>
      </c>
      <c r="C18" s="695">
        <f t="shared" si="0"/>
        <v>25285.110346804242</v>
      </c>
      <c r="D18" s="696">
        <v>4666.0934365147605</v>
      </c>
      <c r="E18" s="697">
        <v>20619.01691028948</v>
      </c>
      <c r="F18" s="695">
        <f t="shared" si="1"/>
        <v>883.41931785611916</v>
      </c>
      <c r="G18" s="667">
        <v>167.07270469093339</v>
      </c>
      <c r="H18" s="667">
        <v>716.34661316518577</v>
      </c>
      <c r="I18" s="669" t="s">
        <v>379</v>
      </c>
      <c r="J18" s="251"/>
      <c r="L18" s="1022"/>
      <c r="M18" s="1022"/>
      <c r="N18" s="1022"/>
      <c r="AY18"/>
      <c r="AZ18"/>
      <c r="BA18"/>
      <c r="BB18"/>
      <c r="BC18"/>
      <c r="BD18"/>
      <c r="BE18"/>
      <c r="BF18"/>
    </row>
    <row r="19" spans="1:58" x14ac:dyDescent="0.2">
      <c r="A19" s="10"/>
      <c r="B19" s="642" t="s">
        <v>223</v>
      </c>
      <c r="C19" s="703">
        <f t="shared" si="0"/>
        <v>38725.542180185337</v>
      </c>
      <c r="D19" s="704">
        <v>6739.0847425241227</v>
      </c>
      <c r="E19" s="705">
        <v>31986.457437661218</v>
      </c>
      <c r="F19" s="703">
        <f t="shared" si="1"/>
        <v>2690.2168720741379</v>
      </c>
      <c r="G19" s="672">
        <v>391.7550396484188</v>
      </c>
      <c r="H19" s="672">
        <v>2298.461832425719</v>
      </c>
      <c r="I19" s="674" t="s">
        <v>379</v>
      </c>
      <c r="J19" s="251"/>
      <c r="L19" s="1022"/>
      <c r="M19" s="1022"/>
      <c r="N19" s="1022"/>
      <c r="AY19"/>
      <c r="AZ19"/>
      <c r="BA19"/>
      <c r="BB19"/>
      <c r="BC19"/>
      <c r="BD19"/>
      <c r="BE19"/>
      <c r="BF19"/>
    </row>
    <row r="20" spans="1:58" x14ac:dyDescent="0.2">
      <c r="A20" s="10"/>
      <c r="B20" s="227" t="s">
        <v>241</v>
      </c>
      <c r="C20" s="695">
        <f t="shared" si="0"/>
        <v>1789.1229578675836</v>
      </c>
      <c r="D20" s="696">
        <v>601.72446737365044</v>
      </c>
      <c r="E20" s="697">
        <v>1187.3984904939332</v>
      </c>
      <c r="F20" s="695">
        <f t="shared" si="1"/>
        <v>32.721887837966939</v>
      </c>
      <c r="G20" s="667">
        <v>1.2658832521257284</v>
      </c>
      <c r="H20" s="667">
        <v>31.456004585841214</v>
      </c>
      <c r="I20" s="669" t="s">
        <v>379</v>
      </c>
      <c r="J20" s="251"/>
      <c r="L20" s="1022"/>
      <c r="M20" s="1022"/>
      <c r="N20" s="1022"/>
      <c r="AY20"/>
      <c r="AZ20"/>
      <c r="BA20"/>
      <c r="BB20"/>
      <c r="BC20"/>
      <c r="BD20"/>
      <c r="BE20"/>
      <c r="BF20"/>
    </row>
    <row r="21" spans="1:58" x14ac:dyDescent="0.2">
      <c r="A21" s="10"/>
      <c r="B21" s="642" t="s">
        <v>224</v>
      </c>
      <c r="C21" s="703">
        <f t="shared" si="0"/>
        <v>29834.288716919844</v>
      </c>
      <c r="D21" s="704">
        <v>8398.9681857265696</v>
      </c>
      <c r="E21" s="705">
        <v>21435.320531193272</v>
      </c>
      <c r="F21" s="703">
        <f t="shared" si="1"/>
        <v>1250.5732301519058</v>
      </c>
      <c r="G21" s="672">
        <v>74.328843030476733</v>
      </c>
      <c r="H21" s="672">
        <v>1176.2443871214291</v>
      </c>
      <c r="I21" s="674" t="s">
        <v>379</v>
      </c>
      <c r="J21" s="251"/>
      <c r="L21" s="1022"/>
      <c r="M21" s="1022"/>
      <c r="N21" s="1022"/>
      <c r="AY21"/>
      <c r="AZ21"/>
      <c r="BA21"/>
      <c r="BB21"/>
      <c r="BC21"/>
      <c r="BD21"/>
      <c r="BE21"/>
      <c r="BF21"/>
    </row>
    <row r="22" spans="1:58" x14ac:dyDescent="0.2">
      <c r="A22" s="10"/>
      <c r="B22" s="227" t="s">
        <v>225</v>
      </c>
      <c r="C22" s="695">
        <f t="shared" si="0"/>
        <v>606.52526989586318</v>
      </c>
      <c r="D22" s="696">
        <v>369.27964077577144</v>
      </c>
      <c r="E22" s="697">
        <v>237.24562912009171</v>
      </c>
      <c r="F22" s="695">
        <f t="shared" si="1"/>
        <v>15.023406897869494</v>
      </c>
      <c r="G22" s="667" t="s">
        <v>379</v>
      </c>
      <c r="H22" s="667">
        <v>15.023406897869494</v>
      </c>
      <c r="I22" s="669" t="s">
        <v>379</v>
      </c>
      <c r="J22" s="251"/>
      <c r="L22" s="1022"/>
      <c r="M22" s="1022"/>
      <c r="N22" s="1022"/>
      <c r="AY22"/>
      <c r="AZ22"/>
      <c r="BA22"/>
      <c r="BB22"/>
      <c r="BC22"/>
      <c r="BD22"/>
      <c r="BE22"/>
      <c r="BF22"/>
    </row>
    <row r="23" spans="1:58" x14ac:dyDescent="0.2">
      <c r="A23" s="10"/>
      <c r="B23" s="642" t="s">
        <v>226</v>
      </c>
      <c r="C23" s="703">
        <f t="shared" si="0"/>
        <v>852.441005063533</v>
      </c>
      <c r="D23" s="704">
        <v>210.04108149421992</v>
      </c>
      <c r="E23" s="705">
        <v>642.39992356931305</v>
      </c>
      <c r="F23" s="703">
        <f t="shared" si="1"/>
        <v>21.496130696474633</v>
      </c>
      <c r="G23" s="672">
        <v>6.401070029616891</v>
      </c>
      <c r="H23" s="672">
        <v>15.095060666857743</v>
      </c>
      <c r="I23" s="674" t="s">
        <v>379</v>
      </c>
      <c r="J23" s="251"/>
      <c r="L23" s="1022"/>
      <c r="M23" s="1022"/>
      <c r="N23" s="1022"/>
      <c r="AY23"/>
      <c r="AZ23"/>
      <c r="BA23"/>
      <c r="BB23"/>
      <c r="BC23"/>
      <c r="BD23"/>
      <c r="BE23"/>
      <c r="BF23"/>
    </row>
    <row r="24" spans="1:58" x14ac:dyDescent="0.2">
      <c r="A24" s="10"/>
      <c r="B24" s="227" t="s">
        <v>227</v>
      </c>
      <c r="C24" s="695">
        <f t="shared" si="0"/>
        <v>1262.0617177796885</v>
      </c>
      <c r="D24" s="696">
        <v>209.68281264927867</v>
      </c>
      <c r="E24" s="697">
        <v>1052.3789051304097</v>
      </c>
      <c r="F24" s="695">
        <f t="shared" si="1"/>
        <v>57.705168625203015</v>
      </c>
      <c r="G24" s="667">
        <v>6.44883920894239</v>
      </c>
      <c r="H24" s="667">
        <v>51.256329416260627</v>
      </c>
      <c r="I24" s="669" t="s">
        <v>379</v>
      </c>
      <c r="J24" s="251"/>
      <c r="L24" s="1022"/>
      <c r="M24" s="1022"/>
      <c r="N24" s="1022"/>
      <c r="AY24"/>
      <c r="AZ24"/>
      <c r="BA24"/>
      <c r="BB24"/>
      <c r="BC24"/>
      <c r="BD24"/>
      <c r="BE24"/>
      <c r="BF24"/>
    </row>
    <row r="25" spans="1:58" x14ac:dyDescent="0.2">
      <c r="A25" s="10"/>
      <c r="B25" s="642" t="s">
        <v>228</v>
      </c>
      <c r="C25" s="703">
        <f t="shared" si="0"/>
        <v>2098.6911244864814</v>
      </c>
      <c r="D25" s="704">
        <v>326.95614789337918</v>
      </c>
      <c r="E25" s="705">
        <v>1771.7349765931021</v>
      </c>
      <c r="F25" s="703">
        <f t="shared" si="1"/>
        <v>55.436132607241802</v>
      </c>
      <c r="G25" s="672">
        <v>0.64488392089423896</v>
      </c>
      <c r="H25" s="672">
        <v>54.647941148371068</v>
      </c>
      <c r="I25" s="674">
        <v>0.14330753797649756</v>
      </c>
      <c r="J25" s="251"/>
      <c r="L25" s="1022"/>
      <c r="M25" s="1022"/>
      <c r="N25" s="1022"/>
      <c r="AY25"/>
      <c r="AZ25"/>
      <c r="BA25"/>
      <c r="BB25"/>
      <c r="BC25"/>
      <c r="BD25"/>
      <c r="BE25"/>
      <c r="BF25"/>
    </row>
    <row r="26" spans="1:58" x14ac:dyDescent="0.2">
      <c r="A26" s="10"/>
      <c r="B26" s="227" t="s">
        <v>229</v>
      </c>
      <c r="C26" s="695">
        <f t="shared" si="0"/>
        <v>3218.9022642590999</v>
      </c>
      <c r="D26" s="696">
        <v>1192.5336772714245</v>
      </c>
      <c r="E26" s="697">
        <v>2026.3685869876754</v>
      </c>
      <c r="F26" s="695">
        <f t="shared" si="1"/>
        <v>143.16423043852106</v>
      </c>
      <c r="G26" s="667">
        <v>37.474921180854111</v>
      </c>
      <c r="H26" s="667">
        <v>105.68930925766695</v>
      </c>
      <c r="I26" s="669" t="s">
        <v>379</v>
      </c>
      <c r="J26" s="251"/>
      <c r="L26" s="1022"/>
      <c r="M26" s="1022"/>
      <c r="N26" s="1022"/>
      <c r="AY26"/>
      <c r="AZ26"/>
      <c r="BA26"/>
      <c r="BB26"/>
      <c r="BC26"/>
      <c r="BD26"/>
      <c r="BE26"/>
      <c r="BF26"/>
    </row>
    <row r="27" spans="1:58" x14ac:dyDescent="0.2">
      <c r="A27" s="10"/>
      <c r="B27" s="642" t="s">
        <v>230</v>
      </c>
      <c r="C27" s="703">
        <f t="shared" si="0"/>
        <v>171.51523836820485</v>
      </c>
      <c r="D27" s="704">
        <v>73.946689595872741</v>
      </c>
      <c r="E27" s="705">
        <v>97.568548772332093</v>
      </c>
      <c r="F27" s="703">
        <f t="shared" si="1"/>
        <v>3.0572274768319478</v>
      </c>
      <c r="G27" s="672" t="s">
        <v>379</v>
      </c>
      <c r="H27" s="672">
        <v>3.0572274768319478</v>
      </c>
      <c r="I27" s="674" t="s">
        <v>379</v>
      </c>
      <c r="J27" s="251"/>
      <c r="L27" s="1022"/>
      <c r="M27" s="1022"/>
      <c r="N27" s="1022"/>
      <c r="AY27"/>
      <c r="AZ27"/>
      <c r="BA27"/>
      <c r="BB27"/>
      <c r="BC27"/>
      <c r="BD27"/>
      <c r="BE27"/>
      <c r="BF27"/>
    </row>
    <row r="28" spans="1:58" x14ac:dyDescent="0.2">
      <c r="A28" s="10"/>
      <c r="B28" s="227" t="s">
        <v>231</v>
      </c>
      <c r="C28" s="695">
        <f t="shared" si="0"/>
        <v>10259.506066685773</v>
      </c>
      <c r="D28" s="696">
        <v>3955.6702015859364</v>
      </c>
      <c r="E28" s="697">
        <v>6303.8358650998371</v>
      </c>
      <c r="F28" s="695">
        <f t="shared" si="1"/>
        <v>319.52804050826404</v>
      </c>
      <c r="G28" s="667">
        <v>125.10748065348237</v>
      </c>
      <c r="H28" s="667">
        <v>194.42055985478169</v>
      </c>
      <c r="I28" s="669" t="s">
        <v>379</v>
      </c>
      <c r="J28" s="251"/>
      <c r="L28" s="1022"/>
      <c r="M28" s="1022"/>
      <c r="N28" s="1022"/>
      <c r="AY28"/>
      <c r="AZ28"/>
      <c r="BA28"/>
      <c r="BB28"/>
      <c r="BC28"/>
      <c r="BD28"/>
      <c r="BE28"/>
      <c r="BF28"/>
    </row>
    <row r="29" spans="1:58" x14ac:dyDescent="0.2">
      <c r="A29" s="10"/>
      <c r="B29" s="642" t="s">
        <v>232</v>
      </c>
      <c r="C29" s="703">
        <f t="shared" si="0"/>
        <v>7141.0146173688727</v>
      </c>
      <c r="D29" s="704">
        <v>1560.7862806916976</v>
      </c>
      <c r="E29" s="705">
        <v>5580.2283366771753</v>
      </c>
      <c r="F29" s="703">
        <f t="shared" si="1"/>
        <v>489.70574185535492</v>
      </c>
      <c r="G29" s="672">
        <v>66.948504824687106</v>
      </c>
      <c r="H29" s="672">
        <v>422.7572370306678</v>
      </c>
      <c r="I29" s="674" t="s">
        <v>379</v>
      </c>
      <c r="J29" s="251"/>
      <c r="L29" s="1022"/>
      <c r="M29" s="1022"/>
      <c r="N29" s="1022"/>
      <c r="AY29"/>
      <c r="AZ29"/>
      <c r="BA29"/>
      <c r="BB29"/>
      <c r="BC29"/>
      <c r="BD29"/>
      <c r="BE29"/>
      <c r="BF29"/>
    </row>
    <row r="30" spans="1:58" x14ac:dyDescent="0.2">
      <c r="A30" s="10"/>
      <c r="B30" s="227" t="s">
        <v>233</v>
      </c>
      <c r="C30" s="695">
        <f t="shared" si="0"/>
        <v>12590.068787618227</v>
      </c>
      <c r="D30" s="696">
        <v>3659.7162510748062</v>
      </c>
      <c r="E30" s="697">
        <v>8930.3525365434216</v>
      </c>
      <c r="F30" s="695">
        <f t="shared" si="1"/>
        <v>747.51600267507399</v>
      </c>
      <c r="G30" s="667">
        <v>144.11961402503104</v>
      </c>
      <c r="H30" s="667">
        <v>603.39638865004292</v>
      </c>
      <c r="I30" s="669" t="s">
        <v>379</v>
      </c>
      <c r="J30" s="251"/>
      <c r="L30" s="1022"/>
      <c r="M30" s="1022"/>
      <c r="N30" s="1022"/>
      <c r="AY30"/>
      <c r="AZ30"/>
      <c r="BA30"/>
      <c r="BB30"/>
      <c r="BC30"/>
      <c r="BD30"/>
      <c r="BE30"/>
      <c r="BF30"/>
    </row>
    <row r="31" spans="1:58" x14ac:dyDescent="0.2">
      <c r="A31" s="10"/>
      <c r="B31" s="642" t="s">
        <v>234</v>
      </c>
      <c r="C31" s="703">
        <f t="shared" si="0"/>
        <v>4898.6099168816272</v>
      </c>
      <c r="D31" s="704">
        <v>1147.6067641157924</v>
      </c>
      <c r="E31" s="705">
        <v>3751.0031527658352</v>
      </c>
      <c r="F31" s="703">
        <f t="shared" si="1"/>
        <v>264.06802331135952</v>
      </c>
      <c r="G31" s="672">
        <v>4.7052641635616697</v>
      </c>
      <c r="H31" s="672">
        <v>255.39791726378141</v>
      </c>
      <c r="I31" s="674">
        <v>3.9648418840164323</v>
      </c>
      <c r="J31" s="251"/>
      <c r="L31" s="1022"/>
      <c r="M31" s="1022"/>
      <c r="N31" s="1022"/>
      <c r="AY31"/>
      <c r="AZ31"/>
      <c r="BA31"/>
      <c r="BB31"/>
      <c r="BC31"/>
      <c r="BD31"/>
      <c r="BE31"/>
      <c r="BF31"/>
    </row>
    <row r="32" spans="1:58" x14ac:dyDescent="0.2">
      <c r="A32" s="10"/>
      <c r="B32" s="227" t="s">
        <v>235</v>
      </c>
      <c r="C32" s="695">
        <f t="shared" si="0"/>
        <v>4736.194707174931</v>
      </c>
      <c r="D32" s="696">
        <v>1267.8417884780738</v>
      </c>
      <c r="E32" s="697">
        <v>3468.3529186968567</v>
      </c>
      <c r="F32" s="695">
        <f t="shared" si="1"/>
        <v>178.10738511512372</v>
      </c>
      <c r="G32" s="667">
        <v>56.104901117798796</v>
      </c>
      <c r="H32" s="667">
        <v>122.00248399732492</v>
      </c>
      <c r="I32" s="669" t="s">
        <v>379</v>
      </c>
      <c r="J32" s="251"/>
      <c r="L32" s="1022"/>
      <c r="M32" s="1022"/>
      <c r="N32" s="1022"/>
      <c r="AY32"/>
      <c r="AZ32"/>
      <c r="BA32"/>
      <c r="BB32"/>
      <c r="BC32"/>
      <c r="BD32"/>
      <c r="BE32"/>
      <c r="BF32"/>
    </row>
    <row r="33" spans="1:58" x14ac:dyDescent="0.2">
      <c r="A33" s="10"/>
      <c r="B33" s="229" t="s">
        <v>236</v>
      </c>
      <c r="C33" s="703">
        <f t="shared" si="0"/>
        <v>1750.6687685105571</v>
      </c>
      <c r="D33" s="704">
        <v>484.92882392280501</v>
      </c>
      <c r="E33" s="705">
        <v>1265.739944587752</v>
      </c>
      <c r="F33" s="703">
        <f t="shared" si="1"/>
        <v>61.526702971242948</v>
      </c>
      <c r="G33" s="672">
        <v>5.7323015190599023</v>
      </c>
      <c r="H33" s="672">
        <v>55.794401452183045</v>
      </c>
      <c r="I33" s="674" t="s">
        <v>379</v>
      </c>
      <c r="J33" s="251"/>
      <c r="L33" s="1022"/>
      <c r="M33" s="1022"/>
      <c r="N33" s="1022"/>
      <c r="AY33"/>
      <c r="AZ33"/>
      <c r="BA33"/>
      <c r="BB33"/>
      <c r="BC33"/>
      <c r="BD33"/>
      <c r="BE33"/>
      <c r="BF33"/>
    </row>
    <row r="34" spans="1:58" x14ac:dyDescent="0.2">
      <c r="A34" s="10"/>
      <c r="B34" s="227" t="s">
        <v>237</v>
      </c>
      <c r="C34" s="695">
        <f t="shared" si="0"/>
        <v>1915.8784752077959</v>
      </c>
      <c r="D34" s="696">
        <v>562.67316327505489</v>
      </c>
      <c r="E34" s="697">
        <v>1353.2053119327409</v>
      </c>
      <c r="F34" s="695">
        <f t="shared" si="1"/>
        <v>99.073277921085307</v>
      </c>
      <c r="G34" s="667">
        <v>17.817903888411195</v>
      </c>
      <c r="H34" s="667">
        <v>81.255374032674112</v>
      </c>
      <c r="I34" s="669" t="s">
        <v>379</v>
      </c>
      <c r="J34" s="251"/>
      <c r="L34" s="1022"/>
      <c r="M34" s="1022"/>
      <c r="N34" s="1022"/>
      <c r="AY34"/>
      <c r="AZ34"/>
      <c r="BA34"/>
      <c r="BB34"/>
      <c r="BC34"/>
      <c r="BD34"/>
      <c r="BE34"/>
      <c r="BF34"/>
    </row>
    <row r="35" spans="1:58" x14ac:dyDescent="0.2">
      <c r="A35" s="10"/>
      <c r="B35" s="229" t="s">
        <v>238</v>
      </c>
      <c r="C35" s="703">
        <f t="shared" si="0"/>
        <v>3822.4419604471195</v>
      </c>
      <c r="D35" s="704">
        <v>1400.8789528995892</v>
      </c>
      <c r="E35" s="705">
        <v>2421.5630075475301</v>
      </c>
      <c r="F35" s="703">
        <f t="shared" si="1"/>
        <v>220.45476258717872</v>
      </c>
      <c r="G35" s="672">
        <v>65.634852393235875</v>
      </c>
      <c r="H35" s="672">
        <v>154.81991019394286</v>
      </c>
      <c r="I35" s="674" t="s">
        <v>379</v>
      </c>
      <c r="J35" s="251"/>
      <c r="L35" s="1022"/>
      <c r="M35" s="1022"/>
      <c r="N35" s="1022"/>
      <c r="AY35"/>
      <c r="AZ35"/>
      <c r="BA35"/>
      <c r="BB35"/>
      <c r="BC35"/>
      <c r="BD35"/>
      <c r="BE35"/>
      <c r="BF35"/>
    </row>
    <row r="36" spans="1:58" x14ac:dyDescent="0.2">
      <c r="A36" s="10"/>
      <c r="B36" s="227" t="s">
        <v>239</v>
      </c>
      <c r="C36" s="695">
        <f t="shared" si="0"/>
        <v>6407.8532530811117</v>
      </c>
      <c r="D36" s="696">
        <v>2661.74644119614</v>
      </c>
      <c r="E36" s="697">
        <v>3746.1068118849716</v>
      </c>
      <c r="F36" s="695">
        <f t="shared" si="1"/>
        <v>630.76812840355399</v>
      </c>
      <c r="G36" s="667">
        <v>179.87484475016717</v>
      </c>
      <c r="H36" s="667">
        <v>450.89328365338679</v>
      </c>
      <c r="I36" s="669" t="s">
        <v>379</v>
      </c>
      <c r="J36" s="251"/>
      <c r="L36" s="1022"/>
      <c r="M36" s="1022"/>
      <c r="N36" s="1022"/>
      <c r="AY36"/>
      <c r="AZ36"/>
      <c r="BA36"/>
      <c r="BB36"/>
      <c r="BC36"/>
      <c r="BD36"/>
      <c r="BE36"/>
      <c r="BF36"/>
    </row>
    <row r="37" spans="1:58" x14ac:dyDescent="0.2">
      <c r="A37" s="10"/>
      <c r="B37" s="643" t="s">
        <v>240</v>
      </c>
      <c r="C37" s="706">
        <f t="shared" si="0"/>
        <v>37222.317760580874</v>
      </c>
      <c r="D37" s="707">
        <v>13450.057323015189</v>
      </c>
      <c r="E37" s="708">
        <v>23772.260437565681</v>
      </c>
      <c r="F37" s="706">
        <f t="shared" si="1"/>
        <v>1058.0395528804816</v>
      </c>
      <c r="G37" s="677">
        <v>459.3245438043374</v>
      </c>
      <c r="H37" s="677">
        <v>598.71500907614404</v>
      </c>
      <c r="I37" s="679" t="s">
        <v>379</v>
      </c>
      <c r="J37" s="251"/>
      <c r="L37" s="1022"/>
      <c r="M37" s="1022"/>
      <c r="N37" s="1022"/>
      <c r="AY37"/>
      <c r="AZ37"/>
      <c r="BA37"/>
      <c r="BB37"/>
      <c r="BC37"/>
      <c r="BD37"/>
      <c r="BE37"/>
      <c r="BF37"/>
    </row>
    <row r="38" spans="1:58" x14ac:dyDescent="0.2">
      <c r="A38" s="10"/>
      <c r="B38" s="640" t="s">
        <v>242</v>
      </c>
      <c r="C38" s="709">
        <f t="shared" si="0"/>
        <v>446.33132702780165</v>
      </c>
      <c r="D38" s="710">
        <v>117.34498901308875</v>
      </c>
      <c r="E38" s="711">
        <v>328.98633801471289</v>
      </c>
      <c r="F38" s="709">
        <f t="shared" si="1"/>
        <v>0.88372981752173496</v>
      </c>
      <c r="G38" s="682" t="s">
        <v>379</v>
      </c>
      <c r="H38" s="682">
        <v>0.88372981752173496</v>
      </c>
      <c r="I38" s="684" t="s">
        <v>379</v>
      </c>
      <c r="J38" s="251"/>
      <c r="L38" s="1022"/>
      <c r="M38" s="1022"/>
      <c r="N38" s="1022"/>
      <c r="AY38"/>
      <c r="AZ38"/>
      <c r="BA38"/>
      <c r="BB38"/>
      <c r="BC38"/>
      <c r="BD38"/>
      <c r="BE38"/>
      <c r="BF38"/>
    </row>
    <row r="39" spans="1:58" x14ac:dyDescent="0.2">
      <c r="A39" s="10"/>
      <c r="B39" s="644" t="s">
        <v>243</v>
      </c>
      <c r="C39" s="712">
        <f t="shared" si="0"/>
        <v>15127.806439285374</v>
      </c>
      <c r="D39" s="713">
        <v>1922.3989681857265</v>
      </c>
      <c r="E39" s="714">
        <v>13205.407471099647</v>
      </c>
      <c r="F39" s="712">
        <f t="shared" si="1"/>
        <v>372.00248399732487</v>
      </c>
      <c r="G39" s="715">
        <v>23.048629024553357</v>
      </c>
      <c r="H39" s="715">
        <v>348.95385497277152</v>
      </c>
      <c r="I39" s="716" t="s">
        <v>379</v>
      </c>
      <c r="J39" s="251"/>
      <c r="L39" s="1022"/>
      <c r="M39" s="1022"/>
      <c r="N39" s="1022"/>
      <c r="AY39"/>
      <c r="AZ39"/>
      <c r="BA39"/>
      <c r="BB39"/>
      <c r="BC39"/>
      <c r="BD39"/>
      <c r="BE39"/>
      <c r="BF39"/>
    </row>
    <row r="40" spans="1:58" x14ac:dyDescent="0.2">
      <c r="A40" s="10"/>
      <c r="B40" s="226" t="s">
        <v>244</v>
      </c>
      <c r="C40" s="717"/>
      <c r="D40" s="718"/>
      <c r="E40" s="719"/>
      <c r="F40" s="717"/>
      <c r="G40" s="659"/>
      <c r="H40" s="659"/>
      <c r="I40" s="691"/>
      <c r="J40" s="251"/>
      <c r="L40" s="1022"/>
      <c r="M40" s="1022"/>
      <c r="N40" s="1022"/>
      <c r="AY40"/>
      <c r="AZ40"/>
      <c r="BA40"/>
      <c r="BB40"/>
      <c r="BC40"/>
      <c r="BD40"/>
      <c r="BE40"/>
      <c r="BF40"/>
    </row>
    <row r="41" spans="1:58" x14ac:dyDescent="0.2">
      <c r="A41" s="10"/>
      <c r="B41" s="229" t="s">
        <v>245</v>
      </c>
      <c r="C41" s="703">
        <f t="shared" si="0"/>
        <v>4086.0084073755611</v>
      </c>
      <c r="D41" s="704">
        <v>973.0342982707557</v>
      </c>
      <c r="E41" s="705">
        <v>3112.9741091048054</v>
      </c>
      <c r="F41" s="703">
        <f t="shared" si="1"/>
        <v>123.12505971147415</v>
      </c>
      <c r="G41" s="672">
        <v>6.401070029616891</v>
      </c>
      <c r="H41" s="672">
        <v>114.26387694659405</v>
      </c>
      <c r="I41" s="674">
        <v>2.4601127352632082</v>
      </c>
      <c r="J41" s="251"/>
      <c r="L41" s="1022"/>
      <c r="M41" s="1022"/>
      <c r="N41" s="1022"/>
      <c r="AY41"/>
      <c r="AZ41"/>
      <c r="BA41"/>
      <c r="BB41"/>
      <c r="BC41"/>
      <c r="BD41"/>
      <c r="BE41"/>
      <c r="BF41"/>
    </row>
    <row r="42" spans="1:58" x14ac:dyDescent="0.2">
      <c r="A42" s="10"/>
      <c r="B42" s="230" t="s">
        <v>246</v>
      </c>
      <c r="C42" s="720"/>
      <c r="D42" s="721"/>
      <c r="E42" s="722"/>
      <c r="F42" s="720"/>
      <c r="G42" s="693"/>
      <c r="H42" s="693"/>
      <c r="I42" s="694"/>
      <c r="J42" s="251"/>
      <c r="L42" s="1022"/>
      <c r="M42" s="1022"/>
      <c r="N42" s="1022"/>
      <c r="AY42"/>
      <c r="AZ42"/>
      <c r="BA42"/>
      <c r="BB42"/>
      <c r="BC42"/>
      <c r="BD42"/>
      <c r="BE42"/>
      <c r="BF42"/>
    </row>
    <row r="43" spans="1:58" ht="13.5" customHeight="1" x14ac:dyDescent="0.2">
      <c r="A43" s="10"/>
      <c r="B43" s="45" t="s">
        <v>471</v>
      </c>
      <c r="C43" s="253"/>
      <c r="D43" s="254"/>
      <c r="E43" s="254"/>
      <c r="F43" s="254"/>
      <c r="G43" s="254"/>
      <c r="H43" s="254"/>
      <c r="I43" s="254"/>
      <c r="J43" s="254"/>
      <c r="AY43"/>
      <c r="AZ43"/>
      <c r="BA43"/>
      <c r="BB43"/>
      <c r="BC43"/>
      <c r="BD43"/>
      <c r="BE43"/>
      <c r="BF43"/>
    </row>
    <row r="44" spans="1:58" ht="24.75" customHeight="1" x14ac:dyDescent="0.2">
      <c r="A44" s="10"/>
      <c r="B44" s="1069" t="s">
        <v>366</v>
      </c>
      <c r="C44" s="1070"/>
      <c r="D44" s="1070"/>
      <c r="E44" s="1070"/>
      <c r="F44" s="1070"/>
      <c r="G44" s="1070"/>
      <c r="H44" s="1070"/>
      <c r="I44" s="1070"/>
      <c r="J44" s="1070"/>
      <c r="AY44"/>
      <c r="AZ44"/>
      <c r="BA44"/>
      <c r="BB44"/>
      <c r="BC44"/>
      <c r="BD44"/>
      <c r="BE44"/>
      <c r="BF44"/>
    </row>
    <row r="45" spans="1:58" x14ac:dyDescent="0.2">
      <c r="A45" s="10"/>
      <c r="B45" s="1071"/>
      <c r="C45" s="1071"/>
      <c r="D45" s="1071"/>
      <c r="E45" s="1071"/>
      <c r="F45" s="1071"/>
      <c r="G45" s="1071"/>
      <c r="H45" s="1071"/>
      <c r="I45" s="1071"/>
      <c r="J45" s="1071"/>
      <c r="AY45"/>
      <c r="AZ45"/>
      <c r="BA45"/>
      <c r="BB45"/>
      <c r="BC45"/>
      <c r="BD45"/>
      <c r="BE45"/>
      <c r="BF45"/>
    </row>
    <row r="46" spans="1:58" x14ac:dyDescent="0.2">
      <c r="A46" s="10"/>
      <c r="B46" s="10"/>
      <c r="C46" s="1044"/>
      <c r="D46" s="1044"/>
      <c r="E46" s="1044"/>
      <c r="F46" s="1044"/>
      <c r="G46" s="1044"/>
      <c r="H46" s="1044"/>
      <c r="I46" s="1044"/>
      <c r="J46" s="255"/>
      <c r="AY46"/>
      <c r="AZ46"/>
      <c r="BA46"/>
      <c r="BB46"/>
      <c r="BC46"/>
      <c r="BD46"/>
      <c r="BE46"/>
      <c r="BF46"/>
    </row>
    <row r="47" spans="1:58" x14ac:dyDescent="0.2">
      <c r="A47" s="10"/>
      <c r="B47" s="10"/>
      <c r="C47" s="970"/>
      <c r="D47" s="970"/>
      <c r="E47" s="970"/>
      <c r="F47" s="970"/>
      <c r="G47" s="970"/>
      <c r="H47" s="970"/>
      <c r="I47" s="970"/>
      <c r="AY47"/>
      <c r="AZ47"/>
      <c r="BA47"/>
      <c r="BB47"/>
      <c r="BC47"/>
      <c r="BD47"/>
      <c r="BE47"/>
      <c r="BF47"/>
    </row>
    <row r="48" spans="1:58" s="10" customFormat="1" x14ac:dyDescent="0.2">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row>
    <row r="49" spans="14:50" s="10" customFormat="1" x14ac:dyDescent="0.2">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row>
    <row r="50" spans="14:50" s="10" customFormat="1" x14ac:dyDescent="0.2">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row>
    <row r="51" spans="14:50" s="10" customFormat="1" x14ac:dyDescent="0.2">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row>
    <row r="52" spans="14:50" s="10" customFormat="1" x14ac:dyDescent="0.2">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row>
    <row r="53" spans="14:50" s="10" customFormat="1" x14ac:dyDescent="0.2">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row>
    <row r="54" spans="14:50" s="10" customFormat="1" x14ac:dyDescent="0.2">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row>
    <row r="55" spans="14:50" s="10" customFormat="1" x14ac:dyDescent="0.2">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row>
    <row r="56" spans="14:50" s="10" customFormat="1" x14ac:dyDescent="0.2">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row>
    <row r="57" spans="14:50" s="10" customFormat="1" x14ac:dyDescent="0.2">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row>
    <row r="58" spans="14:50" s="10" customFormat="1" x14ac:dyDescent="0.2">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row>
    <row r="59" spans="14:50" s="10" customFormat="1" x14ac:dyDescent="0.2">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row>
    <row r="60" spans="14:50" s="10" customFormat="1" x14ac:dyDescent="0.2">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0"/>
    </row>
    <row r="61" spans="14:50" s="10" customFormat="1" x14ac:dyDescent="0.2">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row>
    <row r="62" spans="14:50" s="10" customFormat="1" x14ac:dyDescent="0.2">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row>
    <row r="63" spans="14:50" s="10" customFormat="1" x14ac:dyDescent="0.2">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row>
    <row r="64" spans="14:50" s="10" customFormat="1" x14ac:dyDescent="0.2">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row>
    <row r="65" spans="14:50" s="10" customFormat="1" ht="6.75" customHeight="1" x14ac:dyDescent="0.2">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row>
    <row r="66" spans="14:50" s="10" customFormat="1" ht="6.75" customHeight="1" x14ac:dyDescent="0.2">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row>
    <row r="67" spans="14:50" s="10" customFormat="1" x14ac:dyDescent="0.2">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row>
    <row r="68" spans="14:50" s="10" customFormat="1" x14ac:dyDescent="0.2">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row>
    <row r="69" spans="14:50" s="10" customFormat="1" x14ac:dyDescent="0.2">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row>
    <row r="70" spans="14:50" s="10" customFormat="1" x14ac:dyDescent="0.2">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row>
    <row r="71" spans="14:50" s="10" customFormat="1" x14ac:dyDescent="0.2">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10"/>
      <c r="AS71" s="310"/>
      <c r="AT71" s="310"/>
      <c r="AU71" s="310"/>
      <c r="AV71" s="310"/>
      <c r="AW71" s="310"/>
      <c r="AX71" s="310"/>
    </row>
    <row r="72" spans="14:50" s="10" customFormat="1" x14ac:dyDescent="0.2">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0"/>
      <c r="AQ72" s="310"/>
      <c r="AR72" s="310"/>
      <c r="AS72" s="310"/>
      <c r="AT72" s="310"/>
      <c r="AU72" s="310"/>
      <c r="AV72" s="310"/>
      <c r="AW72" s="310"/>
      <c r="AX72" s="310"/>
    </row>
    <row r="73" spans="14:50" s="10" customFormat="1" x14ac:dyDescent="0.2">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row>
    <row r="74" spans="14:50" s="10" customFormat="1" x14ac:dyDescent="0.2">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0"/>
    </row>
    <row r="75" spans="14:50" s="10" customFormat="1" x14ac:dyDescent="0.2">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row>
    <row r="76" spans="14:50" s="10" customFormat="1" x14ac:dyDescent="0.2">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0"/>
      <c r="AP76" s="310"/>
      <c r="AQ76" s="310"/>
      <c r="AR76" s="310"/>
      <c r="AS76" s="310"/>
      <c r="AT76" s="310"/>
      <c r="AU76" s="310"/>
      <c r="AV76" s="310"/>
      <c r="AW76" s="310"/>
      <c r="AX76" s="310"/>
    </row>
    <row r="77" spans="14:50" s="10" customFormat="1" x14ac:dyDescent="0.2">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row>
    <row r="78" spans="14:50" s="10" customFormat="1" x14ac:dyDescent="0.2">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row>
    <row r="79" spans="14:50" s="10" customFormat="1" x14ac:dyDescent="0.2">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row>
    <row r="80" spans="14:50" s="10" customFormat="1" x14ac:dyDescent="0.2">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row>
    <row r="81" spans="14:50" s="10" customFormat="1" x14ac:dyDescent="0.2">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row>
    <row r="82" spans="14:50" s="10" customFormat="1" x14ac:dyDescent="0.2">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0"/>
    </row>
    <row r="83" spans="14:50" s="10" customFormat="1" x14ac:dyDescent="0.2">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row>
    <row r="84" spans="14:50" s="10" customFormat="1" x14ac:dyDescent="0.2">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0"/>
      <c r="AX84" s="310"/>
    </row>
    <row r="85" spans="14:50" s="10" customFormat="1" x14ac:dyDescent="0.2">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c r="AK85" s="310"/>
      <c r="AL85" s="310"/>
      <c r="AM85" s="310"/>
      <c r="AN85" s="310"/>
      <c r="AO85" s="310"/>
      <c r="AP85" s="310"/>
      <c r="AQ85" s="310"/>
      <c r="AR85" s="310"/>
      <c r="AS85" s="310"/>
      <c r="AT85" s="310"/>
      <c r="AU85" s="310"/>
      <c r="AV85" s="310"/>
      <c r="AW85" s="310"/>
      <c r="AX85" s="310"/>
    </row>
    <row r="86" spans="14:50" s="10" customFormat="1" x14ac:dyDescent="0.2">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row>
    <row r="87" spans="14:50" s="10" customFormat="1" x14ac:dyDescent="0.2">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row>
    <row r="88" spans="14:50" s="10" customFormat="1" x14ac:dyDescent="0.2">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row>
    <row r="89" spans="14:50" s="10" customFormat="1" x14ac:dyDescent="0.2">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row>
    <row r="90" spans="14:50" s="10" customFormat="1" x14ac:dyDescent="0.2">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row>
    <row r="91" spans="14:50" s="10" customFormat="1" x14ac:dyDescent="0.2">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row>
    <row r="92" spans="14:50" s="10" customFormat="1" x14ac:dyDescent="0.2">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310"/>
      <c r="AU92" s="310"/>
      <c r="AV92" s="310"/>
      <c r="AW92" s="310"/>
      <c r="AX92" s="310"/>
    </row>
    <row r="93" spans="14:50" s="10" customFormat="1" x14ac:dyDescent="0.2">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row>
    <row r="94" spans="14:50" s="10" customFormat="1" x14ac:dyDescent="0.2">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row>
    <row r="95" spans="14:50" s="10" customFormat="1" x14ac:dyDescent="0.2">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310"/>
      <c r="AS95" s="310"/>
      <c r="AT95" s="310"/>
      <c r="AU95" s="310"/>
      <c r="AV95" s="310"/>
      <c r="AW95" s="310"/>
      <c r="AX95" s="310"/>
    </row>
    <row r="96" spans="14:50" s="10" customFormat="1" x14ac:dyDescent="0.2">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row>
    <row r="97" spans="14:50" s="10" customFormat="1" x14ac:dyDescent="0.2">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310"/>
      <c r="AP97" s="310"/>
      <c r="AQ97" s="310"/>
      <c r="AR97" s="310"/>
      <c r="AS97" s="310"/>
      <c r="AT97" s="310"/>
      <c r="AU97" s="310"/>
      <c r="AV97" s="310"/>
      <c r="AW97" s="310"/>
      <c r="AX97" s="310"/>
    </row>
    <row r="98" spans="14:50" s="10" customFormat="1" x14ac:dyDescent="0.2">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0"/>
    </row>
    <row r="99" spans="14:50" s="10" customFormat="1" x14ac:dyDescent="0.2">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row>
    <row r="100" spans="14:50" s="10" customFormat="1" x14ac:dyDescent="0.2">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0"/>
    </row>
    <row r="101" spans="14:50" s="10" customFormat="1" x14ac:dyDescent="0.2">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310"/>
      <c r="AP101" s="310"/>
      <c r="AQ101" s="310"/>
      <c r="AR101" s="310"/>
      <c r="AS101" s="310"/>
      <c r="AT101" s="310"/>
      <c r="AU101" s="310"/>
      <c r="AV101" s="310"/>
      <c r="AW101" s="310"/>
      <c r="AX101" s="310"/>
    </row>
    <row r="102" spans="14:50" s="10" customFormat="1" x14ac:dyDescent="0.2">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0"/>
      <c r="AQ102" s="310"/>
      <c r="AR102" s="310"/>
      <c r="AS102" s="310"/>
      <c r="AT102" s="310"/>
      <c r="AU102" s="310"/>
      <c r="AV102" s="310"/>
      <c r="AW102" s="310"/>
      <c r="AX102" s="310"/>
    </row>
    <row r="103" spans="14:50" s="10" customFormat="1" x14ac:dyDescent="0.2">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row>
    <row r="104" spans="14:50" s="10" customFormat="1" x14ac:dyDescent="0.2">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row>
    <row r="105" spans="14:50" s="10" customFormat="1" x14ac:dyDescent="0.2">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0"/>
    </row>
    <row r="106" spans="14:50" s="10" customFormat="1" x14ac:dyDescent="0.2">
      <c r="N106" s="310"/>
      <c r="O106" s="310"/>
      <c r="P106" s="310"/>
      <c r="Q106" s="310"/>
      <c r="R106" s="310"/>
      <c r="S106" s="310"/>
      <c r="T106" s="310"/>
      <c r="U106" s="310"/>
      <c r="V106" s="310"/>
      <c r="W106" s="310"/>
      <c r="X106" s="310"/>
      <c r="Y106" s="310"/>
      <c r="Z106" s="310"/>
      <c r="AA106" s="310"/>
      <c r="AB106" s="310"/>
      <c r="AC106" s="310"/>
      <c r="AD106" s="310"/>
      <c r="AE106" s="310"/>
      <c r="AF106" s="310"/>
      <c r="AG106" s="310"/>
      <c r="AH106" s="310"/>
      <c r="AI106" s="310"/>
      <c r="AJ106" s="310"/>
      <c r="AK106" s="310"/>
      <c r="AL106" s="310"/>
      <c r="AM106" s="310"/>
      <c r="AN106" s="310"/>
      <c r="AO106" s="310"/>
      <c r="AP106" s="310"/>
      <c r="AQ106" s="310"/>
      <c r="AR106" s="310"/>
      <c r="AS106" s="310"/>
      <c r="AT106" s="310"/>
      <c r="AU106" s="310"/>
      <c r="AV106" s="310"/>
      <c r="AW106" s="310"/>
      <c r="AX106" s="310"/>
    </row>
    <row r="107" spans="14:50" s="10" customFormat="1" x14ac:dyDescent="0.2">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row>
    <row r="108" spans="14:50" s="10" customFormat="1" x14ac:dyDescent="0.2">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0"/>
    </row>
    <row r="109" spans="14:50" s="10" customFormat="1" x14ac:dyDescent="0.2">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c r="AW109" s="310"/>
      <c r="AX109" s="310"/>
    </row>
    <row r="110" spans="14:50" s="10" customFormat="1" x14ac:dyDescent="0.2">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row>
    <row r="111" spans="14:50" s="10" customFormat="1" x14ac:dyDescent="0.2">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row>
    <row r="112" spans="14:50" s="10" customFormat="1" x14ac:dyDescent="0.2">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row>
    <row r="113" spans="14:50" s="10" customFormat="1" x14ac:dyDescent="0.2">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row>
    <row r="114" spans="14:50" s="10" customFormat="1" x14ac:dyDescent="0.2">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row>
    <row r="115" spans="14:50" s="10" customFormat="1" x14ac:dyDescent="0.2">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row>
    <row r="116" spans="14:50" s="10" customFormat="1" x14ac:dyDescent="0.2">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row>
    <row r="117" spans="14:50" s="10" customFormat="1" x14ac:dyDescent="0.2">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row>
    <row r="118" spans="14:50" s="10" customFormat="1" x14ac:dyDescent="0.2">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310"/>
      <c r="AV118" s="310"/>
      <c r="AW118" s="310"/>
      <c r="AX118" s="310"/>
    </row>
    <row r="119" spans="14:50" s="10" customFormat="1" x14ac:dyDescent="0.2">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310"/>
    </row>
    <row r="120" spans="14:50" s="10" customFormat="1" x14ac:dyDescent="0.2">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row>
    <row r="121" spans="14:50" s="10" customFormat="1" x14ac:dyDescent="0.2">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0"/>
    </row>
    <row r="122" spans="14:50" s="10" customFormat="1" x14ac:dyDescent="0.2">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row>
    <row r="123" spans="14:50" s="10" customFormat="1" x14ac:dyDescent="0.2">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row>
    <row r="124" spans="14:50" s="10" customFormat="1" x14ac:dyDescent="0.2">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0"/>
      <c r="AR124" s="310"/>
      <c r="AS124" s="310"/>
      <c r="AT124" s="310"/>
      <c r="AU124" s="310"/>
      <c r="AV124" s="310"/>
      <c r="AW124" s="310"/>
      <c r="AX124" s="310"/>
    </row>
    <row r="125" spans="14:50" s="10" customFormat="1" x14ac:dyDescent="0.2">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0"/>
      <c r="AQ125" s="310"/>
      <c r="AR125" s="310"/>
      <c r="AS125" s="310"/>
      <c r="AT125" s="310"/>
      <c r="AU125" s="310"/>
      <c r="AV125" s="310"/>
      <c r="AW125" s="310"/>
      <c r="AX125" s="310"/>
    </row>
    <row r="126" spans="14:50" s="10" customFormat="1" x14ac:dyDescent="0.2">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0"/>
    </row>
    <row r="127" spans="14:50" s="10" customFormat="1" x14ac:dyDescent="0.2">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c r="AM127" s="310"/>
      <c r="AN127" s="310"/>
      <c r="AO127" s="310"/>
      <c r="AP127" s="310"/>
      <c r="AQ127" s="310"/>
      <c r="AR127" s="310"/>
      <c r="AS127" s="310"/>
      <c r="AT127" s="310"/>
      <c r="AU127" s="310"/>
      <c r="AV127" s="310"/>
      <c r="AW127" s="310"/>
      <c r="AX127" s="310"/>
    </row>
    <row r="128" spans="14:50" s="10" customFormat="1" x14ac:dyDescent="0.2">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row>
    <row r="129" spans="14:50" s="10" customFormat="1" x14ac:dyDescent="0.2">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row>
    <row r="130" spans="14:50" s="10" customFormat="1" x14ac:dyDescent="0.2">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0"/>
    </row>
    <row r="131" spans="14:50" s="10" customFormat="1" x14ac:dyDescent="0.2">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0"/>
    </row>
    <row r="132" spans="14:50" s="10" customFormat="1" x14ac:dyDescent="0.2">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0"/>
    </row>
    <row r="133" spans="14:50" s="10" customFormat="1" x14ac:dyDescent="0.2">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0"/>
    </row>
    <row r="134" spans="14:50" s="10" customFormat="1" x14ac:dyDescent="0.2">
      <c r="N134" s="310"/>
      <c r="O134" s="310"/>
      <c r="P134" s="310"/>
      <c r="Q134" s="310"/>
      <c r="R134" s="310"/>
      <c r="S134" s="310"/>
      <c r="T134" s="310"/>
      <c r="U134" s="310"/>
      <c r="V134" s="310"/>
      <c r="W134" s="310"/>
      <c r="X134" s="310"/>
      <c r="Y134" s="310"/>
      <c r="Z134" s="310"/>
      <c r="AA134" s="310"/>
      <c r="AB134" s="310"/>
      <c r="AC134" s="310"/>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0"/>
    </row>
    <row r="135" spans="14:50" s="10" customFormat="1" x14ac:dyDescent="0.2">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row>
    <row r="136" spans="14:50" s="10" customFormat="1" x14ac:dyDescent="0.2">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c r="AW136" s="310"/>
      <c r="AX136" s="310"/>
    </row>
    <row r="137" spans="14:50" s="10" customFormat="1" x14ac:dyDescent="0.2">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row>
    <row r="138" spans="14:50" s="10" customFormat="1" x14ac:dyDescent="0.2">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row>
    <row r="139" spans="14:50" s="10" customFormat="1" x14ac:dyDescent="0.2">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row>
    <row r="140" spans="14:50" s="10" customFormat="1" x14ac:dyDescent="0.2">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0"/>
      <c r="AO140" s="310"/>
      <c r="AP140" s="310"/>
      <c r="AQ140" s="310"/>
      <c r="AR140" s="310"/>
      <c r="AS140" s="310"/>
      <c r="AT140" s="310"/>
      <c r="AU140" s="310"/>
      <c r="AV140" s="310"/>
      <c r="AW140" s="310"/>
      <c r="AX140" s="310"/>
    </row>
    <row r="141" spans="14:50" s="10" customFormat="1" x14ac:dyDescent="0.2">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0"/>
      <c r="AO141" s="310"/>
      <c r="AP141" s="310"/>
      <c r="AQ141" s="310"/>
      <c r="AR141" s="310"/>
      <c r="AS141" s="310"/>
      <c r="AT141" s="310"/>
      <c r="AU141" s="310"/>
      <c r="AV141" s="310"/>
      <c r="AW141" s="310"/>
      <c r="AX141" s="310"/>
    </row>
    <row r="142" spans="14:50" s="10" customFormat="1" x14ac:dyDescent="0.2">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0"/>
      <c r="AO142" s="310"/>
      <c r="AP142" s="310"/>
      <c r="AQ142" s="310"/>
      <c r="AR142" s="310"/>
      <c r="AS142" s="310"/>
      <c r="AT142" s="310"/>
      <c r="AU142" s="310"/>
      <c r="AV142" s="310"/>
      <c r="AW142" s="310"/>
      <c r="AX142" s="310"/>
    </row>
    <row r="143" spans="14:50" s="10" customFormat="1" x14ac:dyDescent="0.2">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row>
    <row r="144" spans="14:50" s="10" customFormat="1" x14ac:dyDescent="0.2">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0"/>
    </row>
    <row r="145" spans="14:50" s="10" customFormat="1" x14ac:dyDescent="0.2">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row>
    <row r="146" spans="14:50" s="10" customFormat="1" x14ac:dyDescent="0.2">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310"/>
      <c r="AL146" s="310"/>
      <c r="AM146" s="310"/>
      <c r="AN146" s="310"/>
      <c r="AO146" s="310"/>
      <c r="AP146" s="310"/>
      <c r="AQ146" s="310"/>
      <c r="AR146" s="310"/>
      <c r="AS146" s="310"/>
      <c r="AT146" s="310"/>
      <c r="AU146" s="310"/>
      <c r="AV146" s="310"/>
      <c r="AW146" s="310"/>
      <c r="AX146" s="310"/>
    </row>
    <row r="147" spans="14:50" s="10" customFormat="1" x14ac:dyDescent="0.2">
      <c r="N147" s="310"/>
      <c r="O147" s="310"/>
      <c r="P147" s="310"/>
      <c r="Q147" s="310"/>
      <c r="R147" s="310"/>
      <c r="S147" s="310"/>
      <c r="T147" s="310"/>
      <c r="U147" s="310"/>
      <c r="V147" s="310"/>
      <c r="W147" s="310"/>
      <c r="X147" s="310"/>
      <c r="Y147" s="310"/>
      <c r="Z147" s="310"/>
      <c r="AA147" s="310"/>
      <c r="AB147" s="310"/>
      <c r="AC147" s="310"/>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0"/>
    </row>
    <row r="148" spans="14:50" s="10" customFormat="1" x14ac:dyDescent="0.2">
      <c r="N148" s="310"/>
      <c r="O148" s="310"/>
      <c r="P148" s="310"/>
      <c r="Q148" s="310"/>
      <c r="R148" s="310"/>
      <c r="S148" s="310"/>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310"/>
      <c r="AP148" s="310"/>
      <c r="AQ148" s="310"/>
      <c r="AR148" s="310"/>
      <c r="AS148" s="310"/>
      <c r="AT148" s="310"/>
      <c r="AU148" s="310"/>
      <c r="AV148" s="310"/>
      <c r="AW148" s="310"/>
      <c r="AX148" s="310"/>
    </row>
    <row r="149" spans="14:50" s="10" customFormat="1" x14ac:dyDescent="0.2">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0"/>
    </row>
    <row r="150" spans="14:50" s="10" customFormat="1" x14ac:dyDescent="0.2">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row>
    <row r="151" spans="14:50" s="10" customFormat="1" x14ac:dyDescent="0.2">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310"/>
      <c r="AP151" s="310"/>
      <c r="AQ151" s="310"/>
      <c r="AR151" s="310"/>
      <c r="AS151" s="310"/>
      <c r="AT151" s="310"/>
      <c r="AU151" s="310"/>
      <c r="AV151" s="310"/>
      <c r="AW151" s="310"/>
      <c r="AX151" s="310"/>
    </row>
    <row r="152" spans="14:50" s="10" customFormat="1" x14ac:dyDescent="0.2">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row>
    <row r="153" spans="14:50" s="10" customFormat="1" x14ac:dyDescent="0.2">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310"/>
      <c r="AP153" s="310"/>
      <c r="AQ153" s="310"/>
      <c r="AR153" s="310"/>
      <c r="AS153" s="310"/>
      <c r="AT153" s="310"/>
      <c r="AU153" s="310"/>
      <c r="AV153" s="310"/>
      <c r="AW153" s="310"/>
      <c r="AX153" s="310"/>
    </row>
    <row r="154" spans="14:50" s="10" customFormat="1" x14ac:dyDescent="0.2">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c r="AP154" s="310"/>
      <c r="AQ154" s="310"/>
      <c r="AR154" s="310"/>
      <c r="AS154" s="310"/>
      <c r="AT154" s="310"/>
      <c r="AU154" s="310"/>
      <c r="AV154" s="310"/>
      <c r="AW154" s="310"/>
      <c r="AX154" s="310"/>
    </row>
    <row r="155" spans="14:50" s="10" customFormat="1" x14ac:dyDescent="0.2">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row>
    <row r="156" spans="14:50" s="10" customFormat="1" x14ac:dyDescent="0.2">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row>
    <row r="157" spans="14:50" s="10" customFormat="1" x14ac:dyDescent="0.2">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10"/>
      <c r="AR157" s="310"/>
      <c r="AS157" s="310"/>
      <c r="AT157" s="310"/>
      <c r="AU157" s="310"/>
      <c r="AV157" s="310"/>
      <c r="AW157" s="310"/>
      <c r="AX157" s="310"/>
    </row>
    <row r="158" spans="14:50" s="10" customFormat="1" x14ac:dyDescent="0.2">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row>
    <row r="159" spans="14:50" s="10" customFormat="1" x14ac:dyDescent="0.2">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0"/>
      <c r="AO159" s="310"/>
      <c r="AP159" s="310"/>
      <c r="AQ159" s="310"/>
      <c r="AR159" s="310"/>
      <c r="AS159" s="310"/>
      <c r="AT159" s="310"/>
      <c r="AU159" s="310"/>
      <c r="AV159" s="310"/>
      <c r="AW159" s="310"/>
      <c r="AX159" s="310"/>
    </row>
    <row r="160" spans="14:50" s="10" customFormat="1" x14ac:dyDescent="0.2">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c r="AP160" s="310"/>
      <c r="AQ160" s="310"/>
      <c r="AR160" s="310"/>
      <c r="AS160" s="310"/>
      <c r="AT160" s="310"/>
      <c r="AU160" s="310"/>
      <c r="AV160" s="310"/>
      <c r="AW160" s="310"/>
      <c r="AX160" s="310"/>
    </row>
    <row r="161" spans="14:50" s="10" customFormat="1" x14ac:dyDescent="0.2">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0"/>
    </row>
    <row r="162" spans="14:50" s="10" customFormat="1" x14ac:dyDescent="0.2">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0"/>
      <c r="AQ162" s="310"/>
      <c r="AR162" s="310"/>
      <c r="AS162" s="310"/>
      <c r="AT162" s="310"/>
      <c r="AU162" s="310"/>
      <c r="AV162" s="310"/>
      <c r="AW162" s="310"/>
      <c r="AX162" s="310"/>
    </row>
    <row r="163" spans="14:50" s="10" customFormat="1" x14ac:dyDescent="0.2">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0"/>
      <c r="AL163" s="310"/>
      <c r="AM163" s="310"/>
      <c r="AN163" s="310"/>
      <c r="AO163" s="310"/>
      <c r="AP163" s="310"/>
      <c r="AQ163" s="310"/>
      <c r="AR163" s="310"/>
      <c r="AS163" s="310"/>
      <c r="AT163" s="310"/>
      <c r="AU163" s="310"/>
      <c r="AV163" s="310"/>
      <c r="AW163" s="310"/>
      <c r="AX163" s="310"/>
    </row>
    <row r="164" spans="14:50" s="10" customFormat="1" x14ac:dyDescent="0.2">
      <c r="N164" s="310"/>
      <c r="O164" s="310"/>
      <c r="P164" s="310"/>
      <c r="Q164" s="310"/>
      <c r="R164" s="310"/>
      <c r="S164" s="310"/>
      <c r="T164" s="310"/>
      <c r="U164" s="310"/>
      <c r="V164" s="310"/>
      <c r="W164" s="310"/>
      <c r="X164" s="310"/>
      <c r="Y164" s="310"/>
      <c r="Z164" s="310"/>
      <c r="AA164" s="310"/>
      <c r="AB164" s="310"/>
      <c r="AC164" s="310"/>
      <c r="AD164" s="310"/>
      <c r="AE164" s="310"/>
      <c r="AF164" s="310"/>
      <c r="AG164" s="310"/>
      <c r="AH164" s="310"/>
      <c r="AI164" s="310"/>
      <c r="AJ164" s="310"/>
      <c r="AK164" s="310"/>
      <c r="AL164" s="310"/>
      <c r="AM164" s="310"/>
      <c r="AN164" s="310"/>
      <c r="AO164" s="310"/>
      <c r="AP164" s="310"/>
      <c r="AQ164" s="310"/>
      <c r="AR164" s="310"/>
      <c r="AS164" s="310"/>
      <c r="AT164" s="310"/>
      <c r="AU164" s="310"/>
      <c r="AV164" s="310"/>
      <c r="AW164" s="310"/>
      <c r="AX164" s="310"/>
    </row>
    <row r="165" spans="14:50" s="10" customFormat="1" x14ac:dyDescent="0.2">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row>
    <row r="166" spans="14:50" s="10" customFormat="1" x14ac:dyDescent="0.2">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0"/>
    </row>
    <row r="167" spans="14:50" s="10" customFormat="1" x14ac:dyDescent="0.2">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0"/>
      <c r="AO167" s="310"/>
      <c r="AP167" s="310"/>
      <c r="AQ167" s="310"/>
      <c r="AR167" s="310"/>
      <c r="AS167" s="310"/>
      <c r="AT167" s="310"/>
      <c r="AU167" s="310"/>
      <c r="AV167" s="310"/>
      <c r="AW167" s="310"/>
      <c r="AX167" s="310"/>
    </row>
    <row r="168" spans="14:50" s="10" customFormat="1" x14ac:dyDescent="0.2">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0"/>
      <c r="AO168" s="310"/>
      <c r="AP168" s="310"/>
      <c r="AQ168" s="310"/>
      <c r="AR168" s="310"/>
      <c r="AS168" s="310"/>
      <c r="AT168" s="310"/>
      <c r="AU168" s="310"/>
      <c r="AV168" s="310"/>
      <c r="AW168" s="310"/>
      <c r="AX168" s="310"/>
    </row>
    <row r="169" spans="14:50" s="10" customFormat="1" x14ac:dyDescent="0.2">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row>
    <row r="170" spans="14:50" s="10" customFormat="1" x14ac:dyDescent="0.2">
      <c r="N170" s="310"/>
      <c r="O170" s="310"/>
      <c r="P170" s="310"/>
      <c r="Q170" s="310"/>
      <c r="R170" s="310"/>
      <c r="S170" s="310"/>
      <c r="T170" s="310"/>
      <c r="U170" s="310"/>
      <c r="V170" s="310"/>
      <c r="W170" s="310"/>
      <c r="X170" s="310"/>
      <c r="Y170" s="310"/>
      <c r="Z170" s="310"/>
      <c r="AA170" s="310"/>
      <c r="AB170" s="310"/>
      <c r="AC170" s="310"/>
      <c r="AD170" s="310"/>
      <c r="AE170" s="310"/>
      <c r="AF170" s="310"/>
      <c r="AG170" s="310"/>
      <c r="AH170" s="310"/>
      <c r="AI170" s="310"/>
      <c r="AJ170" s="310"/>
      <c r="AK170" s="310"/>
      <c r="AL170" s="310"/>
      <c r="AM170" s="310"/>
      <c r="AN170" s="310"/>
      <c r="AO170" s="310"/>
      <c r="AP170" s="310"/>
      <c r="AQ170" s="310"/>
      <c r="AR170" s="310"/>
      <c r="AS170" s="310"/>
      <c r="AT170" s="310"/>
      <c r="AU170" s="310"/>
      <c r="AV170" s="310"/>
      <c r="AW170" s="310"/>
      <c r="AX170" s="310"/>
    </row>
    <row r="171" spans="14:50" s="10" customFormat="1" x14ac:dyDescent="0.2">
      <c r="N171" s="310"/>
      <c r="O171" s="310"/>
      <c r="P171" s="310"/>
      <c r="Q171" s="310"/>
      <c r="R171" s="310"/>
      <c r="S171" s="310"/>
      <c r="T171" s="310"/>
      <c r="U171" s="310"/>
      <c r="V171" s="310"/>
      <c r="W171" s="310"/>
      <c r="X171" s="310"/>
      <c r="Y171" s="310"/>
      <c r="Z171" s="310"/>
      <c r="AA171" s="310"/>
      <c r="AB171" s="310"/>
      <c r="AC171" s="310"/>
      <c r="AD171" s="310"/>
      <c r="AE171" s="310"/>
      <c r="AF171" s="310"/>
      <c r="AG171" s="310"/>
      <c r="AH171" s="310"/>
      <c r="AI171" s="310"/>
      <c r="AJ171" s="310"/>
      <c r="AK171" s="310"/>
      <c r="AL171" s="310"/>
      <c r="AM171" s="310"/>
      <c r="AN171" s="310"/>
      <c r="AO171" s="310"/>
      <c r="AP171" s="310"/>
      <c r="AQ171" s="310"/>
      <c r="AR171" s="310"/>
      <c r="AS171" s="310"/>
      <c r="AT171" s="310"/>
      <c r="AU171" s="310"/>
      <c r="AV171" s="310"/>
      <c r="AW171" s="310"/>
      <c r="AX171" s="310"/>
    </row>
    <row r="172" spans="14:50" s="10" customFormat="1" x14ac:dyDescent="0.2">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310"/>
      <c r="AP172" s="310"/>
      <c r="AQ172" s="310"/>
      <c r="AR172" s="310"/>
      <c r="AS172" s="310"/>
      <c r="AT172" s="310"/>
      <c r="AU172" s="310"/>
      <c r="AV172" s="310"/>
      <c r="AW172" s="310"/>
      <c r="AX172" s="310"/>
    </row>
    <row r="173" spans="14:50" s="10" customFormat="1" x14ac:dyDescent="0.2">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row>
    <row r="174" spans="14:50" s="10" customFormat="1" x14ac:dyDescent="0.2">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0"/>
    </row>
    <row r="175" spans="14:50" s="10" customFormat="1" x14ac:dyDescent="0.2">
      <c r="N175" s="310"/>
      <c r="O175" s="310"/>
      <c r="P175" s="310"/>
      <c r="Q175" s="310"/>
      <c r="R175" s="310"/>
      <c r="S175" s="310"/>
      <c r="T175" s="310"/>
      <c r="U175" s="310"/>
      <c r="V175" s="310"/>
      <c r="W175" s="310"/>
      <c r="X175" s="310"/>
      <c r="Y175" s="310"/>
      <c r="Z175" s="310"/>
      <c r="AA175" s="310"/>
      <c r="AB175" s="310"/>
      <c r="AC175" s="310"/>
      <c r="AD175" s="310"/>
      <c r="AE175" s="310"/>
      <c r="AF175" s="310"/>
      <c r="AG175" s="310"/>
      <c r="AH175" s="310"/>
      <c r="AI175" s="310"/>
      <c r="AJ175" s="310"/>
      <c r="AK175" s="310"/>
      <c r="AL175" s="310"/>
      <c r="AM175" s="310"/>
      <c r="AN175" s="310"/>
      <c r="AO175" s="310"/>
      <c r="AP175" s="310"/>
      <c r="AQ175" s="310"/>
      <c r="AR175" s="310"/>
      <c r="AS175" s="310"/>
      <c r="AT175" s="310"/>
      <c r="AU175" s="310"/>
      <c r="AV175" s="310"/>
      <c r="AW175" s="310"/>
      <c r="AX175" s="310"/>
    </row>
    <row r="176" spans="14:50" s="10" customFormat="1" x14ac:dyDescent="0.2">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row>
    <row r="177" spans="14:50" s="10" customFormat="1" x14ac:dyDescent="0.2">
      <c r="N177" s="310"/>
      <c r="O177" s="310"/>
      <c r="P177" s="310"/>
      <c r="Q177" s="310"/>
      <c r="R177" s="310"/>
      <c r="S177" s="310"/>
      <c r="T177" s="310"/>
      <c r="U177" s="310"/>
      <c r="V177" s="310"/>
      <c r="W177" s="310"/>
      <c r="X177" s="310"/>
      <c r="Y177" s="310"/>
      <c r="Z177" s="310"/>
      <c r="AA177" s="310"/>
      <c r="AB177" s="310"/>
      <c r="AC177" s="310"/>
      <c r="AD177" s="310"/>
      <c r="AE177" s="310"/>
      <c r="AF177" s="310"/>
      <c r="AG177" s="310"/>
      <c r="AH177" s="310"/>
      <c r="AI177" s="310"/>
      <c r="AJ177" s="310"/>
      <c r="AK177" s="310"/>
      <c r="AL177" s="310"/>
      <c r="AM177" s="310"/>
      <c r="AN177" s="310"/>
      <c r="AO177" s="310"/>
      <c r="AP177" s="310"/>
      <c r="AQ177" s="310"/>
      <c r="AR177" s="310"/>
      <c r="AS177" s="310"/>
      <c r="AT177" s="310"/>
      <c r="AU177" s="310"/>
      <c r="AV177" s="310"/>
      <c r="AW177" s="310"/>
      <c r="AX177" s="310"/>
    </row>
    <row r="178" spans="14:50" s="10" customFormat="1" x14ac:dyDescent="0.2">
      <c r="N178" s="310"/>
      <c r="O178" s="310"/>
      <c r="P178" s="310"/>
      <c r="Q178" s="310"/>
      <c r="R178" s="310"/>
      <c r="S178" s="310"/>
      <c r="T178" s="310"/>
      <c r="U178" s="310"/>
      <c r="V178" s="310"/>
      <c r="W178" s="310"/>
      <c r="X178" s="310"/>
      <c r="Y178" s="310"/>
      <c r="Z178" s="310"/>
      <c r="AA178" s="310"/>
      <c r="AB178" s="310"/>
      <c r="AC178" s="310"/>
      <c r="AD178" s="310"/>
      <c r="AE178" s="310"/>
      <c r="AF178" s="310"/>
      <c r="AG178" s="310"/>
      <c r="AH178" s="310"/>
      <c r="AI178" s="310"/>
      <c r="AJ178" s="310"/>
      <c r="AK178" s="310"/>
      <c r="AL178" s="310"/>
      <c r="AM178" s="310"/>
      <c r="AN178" s="310"/>
      <c r="AO178" s="310"/>
      <c r="AP178" s="310"/>
      <c r="AQ178" s="310"/>
      <c r="AR178" s="310"/>
      <c r="AS178" s="310"/>
      <c r="AT178" s="310"/>
      <c r="AU178" s="310"/>
      <c r="AV178" s="310"/>
      <c r="AW178" s="310"/>
      <c r="AX178" s="310"/>
    </row>
    <row r="179" spans="14:50" s="10" customFormat="1" x14ac:dyDescent="0.2">
      <c r="N179" s="310"/>
      <c r="O179" s="310"/>
      <c r="P179" s="310"/>
      <c r="Q179" s="310"/>
      <c r="R179" s="310"/>
      <c r="S179" s="310"/>
      <c r="T179" s="310"/>
      <c r="U179" s="310"/>
      <c r="V179" s="310"/>
      <c r="W179" s="310"/>
      <c r="X179" s="310"/>
      <c r="Y179" s="310"/>
      <c r="Z179" s="310"/>
      <c r="AA179" s="310"/>
      <c r="AB179" s="310"/>
      <c r="AC179" s="310"/>
      <c r="AD179" s="310"/>
      <c r="AE179" s="310"/>
      <c r="AF179" s="310"/>
      <c r="AG179" s="310"/>
      <c r="AH179" s="310"/>
      <c r="AI179" s="310"/>
      <c r="AJ179" s="310"/>
      <c r="AK179" s="310"/>
      <c r="AL179" s="310"/>
      <c r="AM179" s="310"/>
      <c r="AN179" s="310"/>
      <c r="AO179" s="310"/>
      <c r="AP179" s="310"/>
      <c r="AQ179" s="310"/>
      <c r="AR179" s="310"/>
      <c r="AS179" s="310"/>
      <c r="AT179" s="310"/>
      <c r="AU179" s="310"/>
      <c r="AV179" s="310"/>
      <c r="AW179" s="310"/>
      <c r="AX179" s="310"/>
    </row>
    <row r="180" spans="14:50" s="10" customFormat="1" x14ac:dyDescent="0.2">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c r="AJ180" s="310"/>
      <c r="AK180" s="310"/>
      <c r="AL180" s="310"/>
      <c r="AM180" s="310"/>
      <c r="AN180" s="310"/>
      <c r="AO180" s="310"/>
      <c r="AP180" s="310"/>
      <c r="AQ180" s="310"/>
      <c r="AR180" s="310"/>
      <c r="AS180" s="310"/>
      <c r="AT180" s="310"/>
      <c r="AU180" s="310"/>
      <c r="AV180" s="310"/>
      <c r="AW180" s="310"/>
      <c r="AX180" s="310"/>
    </row>
    <row r="181" spans="14:50" s="10" customFormat="1" x14ac:dyDescent="0.2">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c r="AP181" s="310"/>
      <c r="AQ181" s="310"/>
      <c r="AR181" s="310"/>
      <c r="AS181" s="310"/>
      <c r="AT181" s="310"/>
      <c r="AU181" s="310"/>
      <c r="AV181" s="310"/>
      <c r="AW181" s="310"/>
      <c r="AX181" s="310"/>
    </row>
    <row r="182" spans="14:50" s="10" customFormat="1" x14ac:dyDescent="0.2">
      <c r="N182" s="310"/>
      <c r="O182" s="310"/>
      <c r="P182" s="310"/>
      <c r="Q182" s="310"/>
      <c r="R182" s="310"/>
      <c r="S182" s="310"/>
      <c r="T182" s="310"/>
      <c r="U182" s="310"/>
      <c r="V182" s="310"/>
      <c r="W182" s="310"/>
      <c r="X182" s="310"/>
      <c r="Y182" s="310"/>
      <c r="Z182" s="310"/>
      <c r="AA182" s="310"/>
      <c r="AB182" s="310"/>
      <c r="AC182" s="310"/>
      <c r="AD182" s="310"/>
      <c r="AE182" s="310"/>
      <c r="AF182" s="310"/>
      <c r="AG182" s="310"/>
      <c r="AH182" s="310"/>
      <c r="AI182" s="310"/>
      <c r="AJ182" s="310"/>
      <c r="AK182" s="310"/>
      <c r="AL182" s="310"/>
      <c r="AM182" s="310"/>
      <c r="AN182" s="310"/>
      <c r="AO182" s="310"/>
      <c r="AP182" s="310"/>
      <c r="AQ182" s="310"/>
      <c r="AR182" s="310"/>
      <c r="AS182" s="310"/>
      <c r="AT182" s="310"/>
      <c r="AU182" s="310"/>
      <c r="AV182" s="310"/>
      <c r="AW182" s="310"/>
      <c r="AX182" s="310"/>
    </row>
    <row r="183" spans="14:50" s="10" customFormat="1" x14ac:dyDescent="0.2">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row>
    <row r="184" spans="14:50" s="10" customFormat="1" x14ac:dyDescent="0.2">
      <c r="N184" s="310"/>
      <c r="O184" s="310"/>
      <c r="P184" s="310"/>
      <c r="Q184" s="310"/>
      <c r="R184" s="310"/>
      <c r="S184" s="310"/>
      <c r="T184" s="310"/>
      <c r="U184" s="310"/>
      <c r="V184" s="310"/>
      <c r="W184" s="310"/>
      <c r="X184" s="310"/>
      <c r="Y184" s="310"/>
      <c r="Z184" s="310"/>
      <c r="AA184" s="310"/>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row>
    <row r="185" spans="14:50" s="10" customFormat="1" x14ac:dyDescent="0.2">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row>
    <row r="186" spans="14:50" s="10" customFormat="1" x14ac:dyDescent="0.2">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row>
    <row r="187" spans="14:50" s="10" customFormat="1" x14ac:dyDescent="0.2">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row>
    <row r="188" spans="14:50" s="10" customFormat="1" x14ac:dyDescent="0.2">
      <c r="N188" s="310"/>
      <c r="O188" s="310"/>
      <c r="P188" s="310"/>
      <c r="Q188" s="310"/>
      <c r="R188" s="310"/>
      <c r="S188" s="310"/>
      <c r="T188" s="310"/>
      <c r="U188" s="310"/>
      <c r="V188" s="310"/>
      <c r="W188" s="310"/>
      <c r="X188" s="310"/>
      <c r="Y188" s="310"/>
      <c r="Z188" s="310"/>
      <c r="AA188" s="310"/>
      <c r="AB188" s="310"/>
      <c r="AC188" s="310"/>
      <c r="AD188" s="310"/>
      <c r="AE188" s="310"/>
      <c r="AF188" s="310"/>
      <c r="AG188" s="310"/>
      <c r="AH188" s="310"/>
      <c r="AI188" s="310"/>
      <c r="AJ188" s="310"/>
      <c r="AK188" s="310"/>
      <c r="AL188" s="310"/>
      <c r="AM188" s="310"/>
      <c r="AN188" s="310"/>
      <c r="AO188" s="310"/>
      <c r="AP188" s="310"/>
      <c r="AQ188" s="310"/>
      <c r="AR188" s="310"/>
      <c r="AS188" s="310"/>
      <c r="AT188" s="310"/>
      <c r="AU188" s="310"/>
      <c r="AV188" s="310"/>
      <c r="AW188" s="310"/>
      <c r="AX188" s="310"/>
    </row>
    <row r="189" spans="14:50" s="10" customFormat="1" x14ac:dyDescent="0.2">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row>
    <row r="190" spans="14:50" s="10" customFormat="1" x14ac:dyDescent="0.2">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0"/>
    </row>
    <row r="191" spans="14:50" s="10" customFormat="1" x14ac:dyDescent="0.2">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row>
    <row r="192" spans="14:50" s="10" customFormat="1" x14ac:dyDescent="0.2">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310"/>
      <c r="AV192" s="310"/>
      <c r="AW192" s="310"/>
      <c r="AX192" s="310"/>
    </row>
    <row r="193" spans="14:50" s="10" customFormat="1" x14ac:dyDescent="0.2">
      <c r="N193" s="310"/>
      <c r="O193" s="310"/>
      <c r="P193" s="310"/>
      <c r="Q193" s="310"/>
      <c r="R193" s="310"/>
      <c r="S193" s="310"/>
      <c r="T193" s="310"/>
      <c r="U193" s="310"/>
      <c r="V193" s="310"/>
      <c r="W193" s="310"/>
      <c r="X193" s="310"/>
      <c r="Y193" s="310"/>
      <c r="Z193" s="310"/>
      <c r="AA193" s="310"/>
      <c r="AB193" s="310"/>
      <c r="AC193" s="310"/>
      <c r="AD193" s="310"/>
      <c r="AE193" s="310"/>
      <c r="AF193" s="310"/>
      <c r="AG193" s="310"/>
      <c r="AH193" s="310"/>
      <c r="AI193" s="310"/>
      <c r="AJ193" s="310"/>
      <c r="AK193" s="310"/>
      <c r="AL193" s="310"/>
      <c r="AM193" s="310"/>
      <c r="AN193" s="310"/>
      <c r="AO193" s="310"/>
      <c r="AP193" s="310"/>
      <c r="AQ193" s="310"/>
      <c r="AR193" s="310"/>
      <c r="AS193" s="310"/>
      <c r="AT193" s="310"/>
      <c r="AU193" s="310"/>
      <c r="AV193" s="310"/>
      <c r="AW193" s="310"/>
      <c r="AX193" s="310"/>
    </row>
    <row r="194" spans="14:50" s="10" customFormat="1" x14ac:dyDescent="0.2">
      <c r="N194" s="310"/>
      <c r="O194" s="310"/>
      <c r="P194" s="310"/>
      <c r="Q194" s="310"/>
      <c r="R194" s="310"/>
      <c r="S194" s="310"/>
      <c r="T194" s="310"/>
      <c r="U194" s="310"/>
      <c r="V194" s="310"/>
      <c r="W194" s="310"/>
      <c r="X194" s="310"/>
      <c r="Y194" s="310"/>
      <c r="Z194" s="310"/>
      <c r="AA194" s="310"/>
      <c r="AB194" s="310"/>
      <c r="AC194" s="310"/>
      <c r="AD194" s="310"/>
      <c r="AE194" s="310"/>
      <c r="AF194" s="310"/>
      <c r="AG194" s="310"/>
      <c r="AH194" s="310"/>
      <c r="AI194" s="310"/>
      <c r="AJ194" s="310"/>
      <c r="AK194" s="310"/>
      <c r="AL194" s="310"/>
      <c r="AM194" s="310"/>
      <c r="AN194" s="310"/>
      <c r="AO194" s="310"/>
      <c r="AP194" s="310"/>
      <c r="AQ194" s="310"/>
      <c r="AR194" s="310"/>
      <c r="AS194" s="310"/>
      <c r="AT194" s="310"/>
      <c r="AU194" s="310"/>
      <c r="AV194" s="310"/>
      <c r="AW194" s="310"/>
      <c r="AX194" s="310"/>
    </row>
    <row r="195" spans="14:50" s="10" customFormat="1" x14ac:dyDescent="0.2">
      <c r="N195" s="310"/>
      <c r="O195" s="310"/>
      <c r="P195" s="310"/>
      <c r="Q195" s="310"/>
      <c r="R195" s="310"/>
      <c r="S195" s="310"/>
      <c r="T195" s="310"/>
      <c r="U195" s="310"/>
      <c r="V195" s="310"/>
      <c r="W195" s="310"/>
      <c r="X195" s="310"/>
      <c r="Y195" s="310"/>
      <c r="Z195" s="310"/>
      <c r="AA195" s="310"/>
      <c r="AB195" s="310"/>
      <c r="AC195" s="310"/>
      <c r="AD195" s="310"/>
      <c r="AE195" s="310"/>
      <c r="AF195" s="310"/>
      <c r="AG195" s="310"/>
      <c r="AH195" s="310"/>
      <c r="AI195" s="310"/>
      <c r="AJ195" s="310"/>
      <c r="AK195" s="310"/>
      <c r="AL195" s="310"/>
      <c r="AM195" s="310"/>
      <c r="AN195" s="310"/>
      <c r="AO195" s="310"/>
      <c r="AP195" s="310"/>
      <c r="AQ195" s="310"/>
      <c r="AR195" s="310"/>
      <c r="AS195" s="310"/>
      <c r="AT195" s="310"/>
      <c r="AU195" s="310"/>
      <c r="AV195" s="310"/>
      <c r="AW195" s="310"/>
      <c r="AX195" s="310"/>
    </row>
    <row r="196" spans="14:50" s="10" customFormat="1" x14ac:dyDescent="0.2">
      <c r="N196" s="310"/>
      <c r="O196" s="310"/>
      <c r="P196" s="310"/>
      <c r="Q196" s="310"/>
      <c r="R196" s="310"/>
      <c r="S196" s="310"/>
      <c r="T196" s="310"/>
      <c r="U196" s="310"/>
      <c r="V196" s="310"/>
      <c r="W196" s="310"/>
      <c r="X196" s="310"/>
      <c r="Y196" s="310"/>
      <c r="Z196" s="310"/>
      <c r="AA196" s="310"/>
      <c r="AB196" s="310"/>
      <c r="AC196" s="310"/>
      <c r="AD196" s="310"/>
      <c r="AE196" s="310"/>
      <c r="AF196" s="310"/>
      <c r="AG196" s="310"/>
      <c r="AH196" s="310"/>
      <c r="AI196" s="310"/>
      <c r="AJ196" s="310"/>
      <c r="AK196" s="310"/>
      <c r="AL196" s="310"/>
      <c r="AM196" s="310"/>
      <c r="AN196" s="310"/>
      <c r="AO196" s="310"/>
      <c r="AP196" s="310"/>
      <c r="AQ196" s="310"/>
      <c r="AR196" s="310"/>
      <c r="AS196" s="310"/>
      <c r="AT196" s="310"/>
      <c r="AU196" s="310"/>
      <c r="AV196" s="310"/>
      <c r="AW196" s="310"/>
      <c r="AX196" s="310"/>
    </row>
    <row r="197" spans="14:50" s="10" customFormat="1" x14ac:dyDescent="0.2">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10"/>
      <c r="AJ197" s="310"/>
      <c r="AK197" s="310"/>
      <c r="AL197" s="310"/>
      <c r="AM197" s="310"/>
      <c r="AN197" s="310"/>
      <c r="AO197" s="310"/>
      <c r="AP197" s="310"/>
      <c r="AQ197" s="310"/>
      <c r="AR197" s="310"/>
      <c r="AS197" s="310"/>
      <c r="AT197" s="310"/>
      <c r="AU197" s="310"/>
      <c r="AV197" s="310"/>
      <c r="AW197" s="310"/>
      <c r="AX197" s="310"/>
    </row>
    <row r="198" spans="14:50" s="10" customFormat="1" x14ac:dyDescent="0.2">
      <c r="N198" s="310"/>
      <c r="O198" s="310"/>
      <c r="P198" s="310"/>
      <c r="Q198" s="310"/>
      <c r="R198" s="310"/>
      <c r="S198" s="310"/>
      <c r="T198" s="310"/>
      <c r="U198" s="310"/>
      <c r="V198" s="310"/>
      <c r="W198" s="310"/>
      <c r="X198" s="310"/>
      <c r="Y198" s="310"/>
      <c r="Z198" s="310"/>
      <c r="AA198" s="310"/>
      <c r="AB198" s="310"/>
      <c r="AC198" s="310"/>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0"/>
    </row>
    <row r="199" spans="14:50" s="10" customFormat="1" x14ac:dyDescent="0.2">
      <c r="N199" s="310"/>
      <c r="O199" s="310"/>
      <c r="P199" s="310"/>
      <c r="Q199" s="310"/>
      <c r="R199" s="310"/>
      <c r="S199" s="310"/>
      <c r="T199" s="310"/>
      <c r="U199" s="310"/>
      <c r="V199" s="310"/>
      <c r="W199" s="310"/>
      <c r="X199" s="310"/>
      <c r="Y199" s="310"/>
      <c r="Z199" s="310"/>
      <c r="AA199" s="310"/>
      <c r="AB199" s="310"/>
      <c r="AC199" s="310"/>
      <c r="AD199" s="310"/>
      <c r="AE199" s="310"/>
      <c r="AF199" s="310"/>
      <c r="AG199" s="310"/>
      <c r="AH199" s="310"/>
      <c r="AI199" s="310"/>
      <c r="AJ199" s="310"/>
      <c r="AK199" s="310"/>
      <c r="AL199" s="310"/>
      <c r="AM199" s="310"/>
      <c r="AN199" s="310"/>
      <c r="AO199" s="310"/>
      <c r="AP199" s="310"/>
      <c r="AQ199" s="310"/>
      <c r="AR199" s="310"/>
      <c r="AS199" s="310"/>
      <c r="AT199" s="310"/>
      <c r="AU199" s="310"/>
      <c r="AV199" s="310"/>
      <c r="AW199" s="310"/>
      <c r="AX199" s="310"/>
    </row>
    <row r="200" spans="14:50" s="10" customFormat="1" x14ac:dyDescent="0.2">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row>
    <row r="201" spans="14:50" s="10" customFormat="1" x14ac:dyDescent="0.2">
      <c r="N201" s="310"/>
      <c r="O201" s="310"/>
      <c r="P201" s="310"/>
      <c r="Q201" s="310"/>
      <c r="R201" s="310"/>
      <c r="S201" s="310"/>
      <c r="T201" s="310"/>
      <c r="U201" s="310"/>
      <c r="V201" s="310"/>
      <c r="W201" s="310"/>
      <c r="X201" s="310"/>
      <c r="Y201" s="310"/>
      <c r="Z201" s="310"/>
      <c r="AA201" s="310"/>
      <c r="AB201" s="310"/>
      <c r="AC201" s="310"/>
      <c r="AD201" s="310"/>
      <c r="AE201" s="310"/>
      <c r="AF201" s="310"/>
      <c r="AG201" s="310"/>
      <c r="AH201" s="310"/>
      <c r="AI201" s="310"/>
      <c r="AJ201" s="310"/>
      <c r="AK201" s="310"/>
      <c r="AL201" s="310"/>
      <c r="AM201" s="310"/>
      <c r="AN201" s="310"/>
      <c r="AO201" s="310"/>
      <c r="AP201" s="310"/>
      <c r="AQ201" s="310"/>
      <c r="AR201" s="310"/>
      <c r="AS201" s="310"/>
      <c r="AT201" s="310"/>
      <c r="AU201" s="310"/>
      <c r="AV201" s="310"/>
      <c r="AW201" s="310"/>
      <c r="AX201" s="310"/>
    </row>
    <row r="202" spans="14:50" s="10" customFormat="1" x14ac:dyDescent="0.2">
      <c r="N202" s="310"/>
      <c r="O202" s="310"/>
      <c r="P202" s="310"/>
      <c r="Q202" s="310"/>
      <c r="R202" s="310"/>
      <c r="S202" s="310"/>
      <c r="T202" s="310"/>
      <c r="U202" s="310"/>
      <c r="V202" s="310"/>
      <c r="W202" s="310"/>
      <c r="X202" s="310"/>
      <c r="Y202" s="310"/>
      <c r="Z202" s="310"/>
      <c r="AA202" s="310"/>
      <c r="AB202" s="310"/>
      <c r="AC202" s="310"/>
      <c r="AD202" s="310"/>
      <c r="AE202" s="310"/>
      <c r="AF202" s="310"/>
      <c r="AG202" s="310"/>
      <c r="AH202" s="310"/>
      <c r="AI202" s="310"/>
      <c r="AJ202" s="310"/>
      <c r="AK202" s="310"/>
      <c r="AL202" s="310"/>
      <c r="AM202" s="310"/>
      <c r="AN202" s="310"/>
      <c r="AO202" s="310"/>
      <c r="AP202" s="310"/>
      <c r="AQ202" s="310"/>
      <c r="AR202" s="310"/>
      <c r="AS202" s="310"/>
      <c r="AT202" s="310"/>
      <c r="AU202" s="310"/>
      <c r="AV202" s="310"/>
      <c r="AW202" s="310"/>
      <c r="AX202" s="310"/>
    </row>
    <row r="203" spans="14:50" s="10" customFormat="1" x14ac:dyDescent="0.2">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row>
    <row r="204" spans="14:50" s="10" customFormat="1" x14ac:dyDescent="0.2">
      <c r="N204" s="310"/>
      <c r="O204" s="310"/>
      <c r="P204" s="310"/>
      <c r="Q204" s="310"/>
      <c r="R204" s="310"/>
      <c r="S204" s="310"/>
      <c r="T204" s="310"/>
      <c r="U204" s="310"/>
      <c r="V204" s="310"/>
      <c r="W204" s="310"/>
      <c r="X204" s="310"/>
      <c r="Y204" s="310"/>
      <c r="Z204" s="310"/>
      <c r="AA204" s="310"/>
      <c r="AB204" s="310"/>
      <c r="AC204" s="310"/>
      <c r="AD204" s="310"/>
      <c r="AE204" s="310"/>
      <c r="AF204" s="310"/>
      <c r="AG204" s="310"/>
      <c r="AH204" s="310"/>
      <c r="AI204" s="310"/>
      <c r="AJ204" s="310"/>
      <c r="AK204" s="310"/>
      <c r="AL204" s="310"/>
      <c r="AM204" s="310"/>
      <c r="AN204" s="310"/>
      <c r="AO204" s="310"/>
      <c r="AP204" s="310"/>
      <c r="AQ204" s="310"/>
      <c r="AR204" s="310"/>
      <c r="AS204" s="310"/>
      <c r="AT204" s="310"/>
      <c r="AU204" s="310"/>
      <c r="AV204" s="310"/>
      <c r="AW204" s="310"/>
      <c r="AX204" s="310"/>
    </row>
    <row r="205" spans="14:50" s="10" customFormat="1" x14ac:dyDescent="0.2">
      <c r="N205" s="310"/>
      <c r="O205" s="310"/>
      <c r="P205" s="310"/>
      <c r="Q205" s="310"/>
      <c r="R205" s="310"/>
      <c r="S205" s="310"/>
      <c r="T205" s="310"/>
      <c r="U205" s="310"/>
      <c r="V205" s="310"/>
      <c r="W205" s="310"/>
      <c r="X205" s="310"/>
      <c r="Y205" s="310"/>
      <c r="Z205" s="310"/>
      <c r="AA205" s="310"/>
      <c r="AB205" s="310"/>
      <c r="AC205" s="310"/>
      <c r="AD205" s="310"/>
      <c r="AE205" s="310"/>
      <c r="AF205" s="310"/>
      <c r="AG205" s="310"/>
      <c r="AH205" s="310"/>
      <c r="AI205" s="310"/>
      <c r="AJ205" s="310"/>
      <c r="AK205" s="310"/>
      <c r="AL205" s="310"/>
      <c r="AM205" s="310"/>
      <c r="AN205" s="310"/>
      <c r="AO205" s="310"/>
      <c r="AP205" s="310"/>
      <c r="AQ205" s="310"/>
      <c r="AR205" s="310"/>
      <c r="AS205" s="310"/>
      <c r="AT205" s="310"/>
      <c r="AU205" s="310"/>
      <c r="AV205" s="310"/>
      <c r="AW205" s="310"/>
      <c r="AX205" s="310"/>
    </row>
    <row r="206" spans="14:50" s="10" customFormat="1" x14ac:dyDescent="0.2">
      <c r="N206" s="310"/>
      <c r="O206" s="310"/>
      <c r="P206" s="310"/>
      <c r="Q206" s="310"/>
      <c r="R206" s="310"/>
      <c r="S206" s="310"/>
      <c r="T206" s="310"/>
      <c r="U206" s="310"/>
      <c r="V206" s="310"/>
      <c r="W206" s="310"/>
      <c r="X206" s="310"/>
      <c r="Y206" s="310"/>
      <c r="Z206" s="310"/>
      <c r="AA206" s="310"/>
      <c r="AB206" s="310"/>
      <c r="AC206" s="310"/>
      <c r="AD206" s="310"/>
      <c r="AE206" s="310"/>
      <c r="AF206" s="310"/>
      <c r="AG206" s="310"/>
      <c r="AH206" s="310"/>
      <c r="AI206" s="310"/>
      <c r="AJ206" s="310"/>
      <c r="AK206" s="310"/>
      <c r="AL206" s="310"/>
      <c r="AM206" s="310"/>
      <c r="AN206" s="310"/>
      <c r="AO206" s="310"/>
      <c r="AP206" s="310"/>
      <c r="AQ206" s="310"/>
      <c r="AR206" s="310"/>
      <c r="AS206" s="310"/>
      <c r="AT206" s="310"/>
      <c r="AU206" s="310"/>
      <c r="AV206" s="310"/>
      <c r="AW206" s="310"/>
      <c r="AX206" s="310"/>
    </row>
    <row r="207" spans="14:50" s="10" customFormat="1" x14ac:dyDescent="0.2">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0"/>
      <c r="AO207" s="310"/>
      <c r="AP207" s="310"/>
      <c r="AQ207" s="310"/>
      <c r="AR207" s="310"/>
      <c r="AS207" s="310"/>
      <c r="AT207" s="310"/>
      <c r="AU207" s="310"/>
      <c r="AV207" s="310"/>
      <c r="AW207" s="310"/>
      <c r="AX207" s="310"/>
    </row>
    <row r="208" spans="14:50" s="10" customFormat="1" x14ac:dyDescent="0.2">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c r="AP208" s="310"/>
      <c r="AQ208" s="310"/>
      <c r="AR208" s="310"/>
      <c r="AS208" s="310"/>
      <c r="AT208" s="310"/>
      <c r="AU208" s="310"/>
      <c r="AV208" s="310"/>
      <c r="AW208" s="310"/>
      <c r="AX208" s="310"/>
    </row>
    <row r="209" spans="14:50" s="10" customFormat="1" x14ac:dyDescent="0.2">
      <c r="N209" s="310"/>
      <c r="O209" s="310"/>
      <c r="P209" s="310"/>
      <c r="Q209" s="310"/>
      <c r="R209" s="310"/>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310"/>
      <c r="AQ209" s="310"/>
      <c r="AR209" s="310"/>
      <c r="AS209" s="310"/>
      <c r="AT209" s="310"/>
      <c r="AU209" s="310"/>
      <c r="AV209" s="310"/>
      <c r="AW209" s="310"/>
      <c r="AX209" s="310"/>
    </row>
    <row r="210" spans="14:50" s="10" customFormat="1" x14ac:dyDescent="0.2">
      <c r="N210" s="310"/>
      <c r="O210" s="310"/>
      <c r="P210" s="310"/>
      <c r="Q210" s="310"/>
      <c r="R210" s="310"/>
      <c r="S210" s="310"/>
      <c r="T210" s="310"/>
      <c r="U210" s="310"/>
      <c r="V210" s="310"/>
      <c r="W210" s="310"/>
      <c r="X210" s="310"/>
      <c r="Y210" s="310"/>
      <c r="Z210" s="310"/>
      <c r="AA210" s="310"/>
      <c r="AB210" s="310"/>
      <c r="AC210" s="310"/>
      <c r="AD210" s="310"/>
      <c r="AE210" s="310"/>
      <c r="AF210" s="310"/>
      <c r="AG210" s="310"/>
      <c r="AH210" s="310"/>
      <c r="AI210" s="310"/>
      <c r="AJ210" s="310"/>
      <c r="AK210" s="310"/>
      <c r="AL210" s="310"/>
      <c r="AM210" s="310"/>
      <c r="AN210" s="310"/>
      <c r="AO210" s="310"/>
      <c r="AP210" s="310"/>
      <c r="AQ210" s="310"/>
      <c r="AR210" s="310"/>
      <c r="AS210" s="310"/>
      <c r="AT210" s="310"/>
      <c r="AU210" s="310"/>
      <c r="AV210" s="310"/>
      <c r="AW210" s="310"/>
      <c r="AX210" s="310"/>
    </row>
    <row r="211" spans="14:50" s="10" customFormat="1" x14ac:dyDescent="0.2">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0"/>
    </row>
    <row r="212" spans="14:50" s="10" customFormat="1" x14ac:dyDescent="0.2">
      <c r="N212" s="310"/>
      <c r="O212" s="310"/>
      <c r="P212" s="310"/>
      <c r="Q212" s="310"/>
      <c r="R212" s="310"/>
      <c r="S212" s="310"/>
      <c r="T212" s="310"/>
      <c r="U212" s="310"/>
      <c r="V212" s="310"/>
      <c r="W212" s="310"/>
      <c r="X212" s="310"/>
      <c r="Y212" s="310"/>
      <c r="Z212" s="310"/>
      <c r="AA212" s="310"/>
      <c r="AB212" s="310"/>
      <c r="AC212" s="310"/>
      <c r="AD212" s="310"/>
      <c r="AE212" s="310"/>
      <c r="AF212" s="310"/>
      <c r="AG212" s="310"/>
      <c r="AH212" s="310"/>
      <c r="AI212" s="310"/>
      <c r="AJ212" s="310"/>
      <c r="AK212" s="310"/>
      <c r="AL212" s="310"/>
      <c r="AM212" s="310"/>
      <c r="AN212" s="310"/>
      <c r="AO212" s="310"/>
      <c r="AP212" s="310"/>
      <c r="AQ212" s="310"/>
      <c r="AR212" s="310"/>
      <c r="AS212" s="310"/>
      <c r="AT212" s="310"/>
      <c r="AU212" s="310"/>
      <c r="AV212" s="310"/>
      <c r="AW212" s="310"/>
      <c r="AX212" s="310"/>
    </row>
    <row r="213" spans="14:50" s="10" customFormat="1" x14ac:dyDescent="0.2">
      <c r="N213" s="310"/>
      <c r="O213" s="310"/>
      <c r="P213" s="310"/>
      <c r="Q213" s="310"/>
      <c r="R213" s="310"/>
      <c r="S213" s="310"/>
      <c r="T213" s="310"/>
      <c r="U213" s="310"/>
      <c r="V213" s="310"/>
      <c r="W213" s="310"/>
      <c r="X213" s="310"/>
      <c r="Y213" s="310"/>
      <c r="Z213" s="310"/>
      <c r="AA213" s="310"/>
      <c r="AB213" s="310"/>
      <c r="AC213" s="310"/>
      <c r="AD213" s="310"/>
      <c r="AE213" s="310"/>
      <c r="AF213" s="310"/>
      <c r="AG213" s="310"/>
      <c r="AH213" s="310"/>
      <c r="AI213" s="310"/>
      <c r="AJ213" s="310"/>
      <c r="AK213" s="310"/>
      <c r="AL213" s="310"/>
      <c r="AM213" s="310"/>
      <c r="AN213" s="310"/>
      <c r="AO213" s="310"/>
      <c r="AP213" s="310"/>
      <c r="AQ213" s="310"/>
      <c r="AR213" s="310"/>
      <c r="AS213" s="310"/>
      <c r="AT213" s="310"/>
      <c r="AU213" s="310"/>
      <c r="AV213" s="310"/>
      <c r="AW213" s="310"/>
      <c r="AX213" s="310"/>
    </row>
    <row r="214" spans="14:50" s="10" customFormat="1" x14ac:dyDescent="0.2">
      <c r="N214" s="310"/>
      <c r="O214" s="310"/>
      <c r="P214" s="310"/>
      <c r="Q214" s="310"/>
      <c r="R214" s="310"/>
      <c r="S214" s="310"/>
      <c r="T214" s="310"/>
      <c r="U214" s="310"/>
      <c r="V214" s="310"/>
      <c r="W214" s="310"/>
      <c r="X214" s="310"/>
      <c r="Y214" s="310"/>
      <c r="Z214" s="310"/>
      <c r="AA214" s="310"/>
      <c r="AB214" s="310"/>
      <c r="AC214" s="310"/>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0"/>
    </row>
    <row r="215" spans="14:50" s="10" customFormat="1" x14ac:dyDescent="0.2">
      <c r="N215" s="310"/>
      <c r="O215" s="310"/>
      <c r="P215" s="310"/>
      <c r="Q215" s="310"/>
      <c r="R215" s="310"/>
      <c r="S215" s="310"/>
      <c r="T215" s="310"/>
      <c r="U215" s="310"/>
      <c r="V215" s="310"/>
      <c r="W215" s="310"/>
      <c r="X215" s="310"/>
      <c r="Y215" s="310"/>
      <c r="Z215" s="310"/>
      <c r="AA215" s="310"/>
      <c r="AB215" s="310"/>
      <c r="AC215" s="310"/>
      <c r="AD215" s="310"/>
      <c r="AE215" s="310"/>
      <c r="AF215" s="310"/>
      <c r="AG215" s="310"/>
      <c r="AH215" s="310"/>
      <c r="AI215" s="310"/>
      <c r="AJ215" s="310"/>
      <c r="AK215" s="310"/>
      <c r="AL215" s="310"/>
      <c r="AM215" s="310"/>
      <c r="AN215" s="310"/>
      <c r="AO215" s="310"/>
      <c r="AP215" s="310"/>
      <c r="AQ215" s="310"/>
      <c r="AR215" s="310"/>
      <c r="AS215" s="310"/>
      <c r="AT215" s="310"/>
      <c r="AU215" s="310"/>
      <c r="AV215" s="310"/>
      <c r="AW215" s="310"/>
      <c r="AX215" s="310"/>
    </row>
    <row r="216" spans="14:50" s="10" customFormat="1" x14ac:dyDescent="0.2">
      <c r="N216" s="310"/>
      <c r="O216" s="310"/>
      <c r="P216" s="310"/>
      <c r="Q216" s="310"/>
      <c r="R216" s="310"/>
      <c r="S216" s="310"/>
      <c r="T216" s="310"/>
      <c r="U216" s="310"/>
      <c r="V216" s="310"/>
      <c r="W216" s="310"/>
      <c r="X216" s="310"/>
      <c r="Y216" s="310"/>
      <c r="Z216" s="310"/>
      <c r="AA216" s="310"/>
      <c r="AB216" s="310"/>
      <c r="AC216" s="310"/>
      <c r="AD216" s="310"/>
      <c r="AE216" s="310"/>
      <c r="AF216" s="310"/>
      <c r="AG216" s="310"/>
      <c r="AH216" s="310"/>
      <c r="AI216" s="310"/>
      <c r="AJ216" s="310"/>
      <c r="AK216" s="310"/>
      <c r="AL216" s="310"/>
      <c r="AM216" s="310"/>
      <c r="AN216" s="310"/>
      <c r="AO216" s="310"/>
      <c r="AP216" s="310"/>
      <c r="AQ216" s="310"/>
      <c r="AR216" s="310"/>
      <c r="AS216" s="310"/>
      <c r="AT216" s="310"/>
      <c r="AU216" s="310"/>
      <c r="AV216" s="310"/>
      <c r="AW216" s="310"/>
      <c r="AX216" s="310"/>
    </row>
    <row r="217" spans="14:50" s="10" customFormat="1" x14ac:dyDescent="0.2">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0"/>
    </row>
    <row r="218" spans="14:50" s="10" customFormat="1" x14ac:dyDescent="0.2">
      <c r="N218" s="310"/>
      <c r="O218" s="310"/>
      <c r="P218" s="310"/>
      <c r="Q218" s="310"/>
      <c r="R218" s="310"/>
      <c r="S218" s="310"/>
      <c r="T218" s="310"/>
      <c r="U218" s="310"/>
      <c r="V218" s="310"/>
      <c r="W218" s="310"/>
      <c r="X218" s="310"/>
      <c r="Y218" s="310"/>
      <c r="Z218" s="310"/>
      <c r="AA218" s="310"/>
      <c r="AB218" s="310"/>
      <c r="AC218" s="310"/>
      <c r="AD218" s="310"/>
      <c r="AE218" s="310"/>
      <c r="AF218" s="310"/>
      <c r="AG218" s="310"/>
      <c r="AH218" s="310"/>
      <c r="AI218" s="310"/>
      <c r="AJ218" s="310"/>
      <c r="AK218" s="310"/>
      <c r="AL218" s="310"/>
      <c r="AM218" s="310"/>
      <c r="AN218" s="310"/>
      <c r="AO218" s="310"/>
      <c r="AP218" s="310"/>
      <c r="AQ218" s="310"/>
      <c r="AR218" s="310"/>
      <c r="AS218" s="310"/>
      <c r="AT218" s="310"/>
      <c r="AU218" s="310"/>
      <c r="AV218" s="310"/>
      <c r="AW218" s="310"/>
      <c r="AX218" s="310"/>
    </row>
    <row r="219" spans="14:50" s="10" customFormat="1" x14ac:dyDescent="0.2">
      <c r="N219" s="310"/>
      <c r="O219" s="310"/>
      <c r="P219" s="310"/>
      <c r="Q219" s="310"/>
      <c r="R219" s="310"/>
      <c r="S219" s="310"/>
      <c r="T219" s="310"/>
      <c r="U219" s="310"/>
      <c r="V219" s="310"/>
      <c r="W219" s="310"/>
      <c r="X219" s="310"/>
      <c r="Y219" s="310"/>
      <c r="Z219" s="310"/>
      <c r="AA219" s="310"/>
      <c r="AB219" s="310"/>
      <c r="AC219" s="310"/>
      <c r="AD219" s="310"/>
      <c r="AE219" s="310"/>
      <c r="AF219" s="310"/>
      <c r="AG219" s="310"/>
      <c r="AH219" s="310"/>
      <c r="AI219" s="310"/>
      <c r="AJ219" s="310"/>
      <c r="AK219" s="310"/>
      <c r="AL219" s="310"/>
      <c r="AM219" s="310"/>
      <c r="AN219" s="310"/>
      <c r="AO219" s="310"/>
      <c r="AP219" s="310"/>
      <c r="AQ219" s="310"/>
      <c r="AR219" s="310"/>
      <c r="AS219" s="310"/>
      <c r="AT219" s="310"/>
      <c r="AU219" s="310"/>
      <c r="AV219" s="310"/>
      <c r="AW219" s="310"/>
      <c r="AX219" s="310"/>
    </row>
    <row r="220" spans="14:50" s="10" customFormat="1" x14ac:dyDescent="0.2">
      <c r="N220" s="310"/>
      <c r="O220" s="310"/>
      <c r="P220" s="310"/>
      <c r="Q220" s="310"/>
      <c r="R220" s="310"/>
      <c r="S220" s="310"/>
      <c r="T220" s="310"/>
      <c r="U220" s="310"/>
      <c r="V220" s="310"/>
      <c r="W220" s="310"/>
      <c r="X220" s="310"/>
      <c r="Y220" s="310"/>
      <c r="Z220" s="310"/>
      <c r="AA220" s="310"/>
      <c r="AB220" s="310"/>
      <c r="AC220" s="310"/>
      <c r="AD220" s="310"/>
      <c r="AE220" s="310"/>
      <c r="AF220" s="310"/>
      <c r="AG220" s="310"/>
      <c r="AH220" s="310"/>
      <c r="AI220" s="310"/>
      <c r="AJ220" s="310"/>
      <c r="AK220" s="310"/>
      <c r="AL220" s="310"/>
      <c r="AM220" s="310"/>
      <c r="AN220" s="310"/>
      <c r="AO220" s="310"/>
      <c r="AP220" s="310"/>
      <c r="AQ220" s="310"/>
      <c r="AR220" s="310"/>
      <c r="AS220" s="310"/>
      <c r="AT220" s="310"/>
      <c r="AU220" s="310"/>
      <c r="AV220" s="310"/>
      <c r="AW220" s="310"/>
      <c r="AX220" s="310"/>
    </row>
    <row r="221" spans="14:50" s="10" customFormat="1" x14ac:dyDescent="0.2">
      <c r="N221" s="310"/>
      <c r="O221" s="310"/>
      <c r="P221" s="310"/>
      <c r="Q221" s="310"/>
      <c r="R221" s="310"/>
      <c r="S221" s="310"/>
      <c r="T221" s="310"/>
      <c r="U221" s="310"/>
      <c r="V221" s="310"/>
      <c r="W221" s="310"/>
      <c r="X221" s="310"/>
      <c r="Y221" s="310"/>
      <c r="Z221" s="310"/>
      <c r="AA221" s="310"/>
      <c r="AB221" s="310"/>
      <c r="AC221" s="310"/>
      <c r="AD221" s="310"/>
      <c r="AE221" s="310"/>
      <c r="AF221" s="310"/>
      <c r="AG221" s="310"/>
      <c r="AH221" s="310"/>
      <c r="AI221" s="310"/>
      <c r="AJ221" s="310"/>
      <c r="AK221" s="310"/>
      <c r="AL221" s="310"/>
      <c r="AM221" s="310"/>
      <c r="AN221" s="310"/>
      <c r="AO221" s="310"/>
      <c r="AP221" s="310"/>
      <c r="AQ221" s="310"/>
      <c r="AR221" s="310"/>
      <c r="AS221" s="310"/>
      <c r="AT221" s="310"/>
      <c r="AU221" s="310"/>
      <c r="AV221" s="310"/>
      <c r="AW221" s="310"/>
      <c r="AX221" s="310"/>
    </row>
    <row r="222" spans="14:50" s="10" customFormat="1" x14ac:dyDescent="0.2">
      <c r="N222" s="310"/>
      <c r="O222" s="310"/>
      <c r="P222" s="310"/>
      <c r="Q222" s="310"/>
      <c r="R222" s="310"/>
      <c r="S222" s="310"/>
      <c r="T222" s="310"/>
      <c r="U222" s="310"/>
      <c r="V222" s="310"/>
      <c r="W222" s="310"/>
      <c r="X222" s="310"/>
      <c r="Y222" s="310"/>
      <c r="Z222" s="310"/>
      <c r="AA222" s="310"/>
      <c r="AB222" s="310"/>
      <c r="AC222" s="310"/>
      <c r="AD222" s="310"/>
      <c r="AE222" s="310"/>
      <c r="AF222" s="310"/>
      <c r="AG222" s="310"/>
      <c r="AH222" s="310"/>
      <c r="AI222" s="310"/>
      <c r="AJ222" s="310"/>
      <c r="AK222" s="310"/>
      <c r="AL222" s="310"/>
      <c r="AM222" s="310"/>
      <c r="AN222" s="310"/>
      <c r="AO222" s="310"/>
      <c r="AP222" s="310"/>
      <c r="AQ222" s="310"/>
      <c r="AR222" s="310"/>
      <c r="AS222" s="310"/>
      <c r="AT222" s="310"/>
      <c r="AU222" s="310"/>
      <c r="AV222" s="310"/>
      <c r="AW222" s="310"/>
      <c r="AX222" s="310"/>
    </row>
    <row r="223" spans="14:50" s="10" customFormat="1" x14ac:dyDescent="0.2">
      <c r="N223" s="310"/>
      <c r="O223" s="310"/>
      <c r="P223" s="310"/>
      <c r="Q223" s="310"/>
      <c r="R223" s="310"/>
      <c r="S223" s="310"/>
      <c r="T223" s="310"/>
      <c r="U223" s="310"/>
      <c r="V223" s="310"/>
      <c r="W223" s="310"/>
      <c r="X223" s="310"/>
      <c r="Y223" s="310"/>
      <c r="Z223" s="310"/>
      <c r="AA223" s="310"/>
      <c r="AB223" s="310"/>
      <c r="AC223" s="310"/>
      <c r="AD223" s="310"/>
      <c r="AE223" s="310"/>
      <c r="AF223" s="310"/>
      <c r="AG223" s="310"/>
      <c r="AH223" s="310"/>
      <c r="AI223" s="310"/>
      <c r="AJ223" s="310"/>
      <c r="AK223" s="310"/>
      <c r="AL223" s="310"/>
      <c r="AM223" s="310"/>
      <c r="AN223" s="310"/>
      <c r="AO223" s="310"/>
      <c r="AP223" s="310"/>
      <c r="AQ223" s="310"/>
      <c r="AR223" s="310"/>
      <c r="AS223" s="310"/>
      <c r="AT223" s="310"/>
      <c r="AU223" s="310"/>
      <c r="AV223" s="310"/>
      <c r="AW223" s="310"/>
      <c r="AX223" s="310"/>
    </row>
    <row r="224" spans="14:50" s="10" customFormat="1" x14ac:dyDescent="0.2">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row>
    <row r="225" spans="14:50" s="10" customFormat="1" x14ac:dyDescent="0.2">
      <c r="N225" s="310"/>
      <c r="O225" s="310"/>
      <c r="P225" s="310"/>
      <c r="Q225" s="310"/>
      <c r="R225" s="310"/>
      <c r="S225" s="310"/>
      <c r="T225" s="310"/>
      <c r="U225" s="310"/>
      <c r="V225" s="310"/>
      <c r="W225" s="310"/>
      <c r="X225" s="310"/>
      <c r="Y225" s="310"/>
      <c r="Z225" s="310"/>
      <c r="AA225" s="310"/>
      <c r="AB225" s="310"/>
      <c r="AC225" s="310"/>
      <c r="AD225" s="310"/>
      <c r="AE225" s="310"/>
      <c r="AF225" s="310"/>
      <c r="AG225" s="310"/>
      <c r="AH225" s="310"/>
      <c r="AI225" s="310"/>
      <c r="AJ225" s="310"/>
      <c r="AK225" s="310"/>
      <c r="AL225" s="310"/>
      <c r="AM225" s="310"/>
      <c r="AN225" s="310"/>
      <c r="AO225" s="310"/>
      <c r="AP225" s="310"/>
      <c r="AQ225" s="310"/>
      <c r="AR225" s="310"/>
      <c r="AS225" s="310"/>
      <c r="AT225" s="310"/>
      <c r="AU225" s="310"/>
      <c r="AV225" s="310"/>
      <c r="AW225" s="310"/>
      <c r="AX225" s="310"/>
    </row>
    <row r="226" spans="14:50" s="10" customFormat="1" x14ac:dyDescent="0.2">
      <c r="N226" s="310"/>
      <c r="O226" s="310"/>
      <c r="P226" s="310"/>
      <c r="Q226" s="310"/>
      <c r="R226" s="310"/>
      <c r="S226" s="310"/>
      <c r="T226" s="310"/>
      <c r="U226" s="310"/>
      <c r="V226" s="310"/>
      <c r="W226" s="310"/>
      <c r="X226" s="310"/>
      <c r="Y226" s="310"/>
      <c r="Z226" s="310"/>
      <c r="AA226" s="310"/>
      <c r="AB226" s="310"/>
      <c r="AC226" s="310"/>
      <c r="AD226" s="310"/>
      <c r="AE226" s="310"/>
      <c r="AF226" s="310"/>
      <c r="AG226" s="310"/>
      <c r="AH226" s="310"/>
      <c r="AI226" s="310"/>
      <c r="AJ226" s="310"/>
      <c r="AK226" s="310"/>
      <c r="AL226" s="310"/>
      <c r="AM226" s="310"/>
      <c r="AN226" s="310"/>
      <c r="AO226" s="310"/>
      <c r="AP226" s="310"/>
      <c r="AQ226" s="310"/>
      <c r="AR226" s="310"/>
      <c r="AS226" s="310"/>
      <c r="AT226" s="310"/>
      <c r="AU226" s="310"/>
      <c r="AV226" s="310"/>
      <c r="AW226" s="310"/>
      <c r="AX226" s="310"/>
    </row>
    <row r="227" spans="14:50" s="10" customFormat="1" x14ac:dyDescent="0.2">
      <c r="N227" s="310"/>
      <c r="O227" s="310"/>
      <c r="P227" s="310"/>
      <c r="Q227" s="310"/>
      <c r="R227" s="310"/>
      <c r="S227" s="310"/>
      <c r="T227" s="310"/>
      <c r="U227" s="310"/>
      <c r="V227" s="310"/>
      <c r="W227" s="310"/>
      <c r="X227" s="310"/>
      <c r="Y227" s="310"/>
      <c r="Z227" s="310"/>
      <c r="AA227" s="310"/>
      <c r="AB227" s="310"/>
      <c r="AC227" s="310"/>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0"/>
    </row>
    <row r="228" spans="14:50" s="10" customFormat="1" x14ac:dyDescent="0.2">
      <c r="N228" s="310"/>
      <c r="O228" s="310"/>
      <c r="P228" s="310"/>
      <c r="Q228" s="310"/>
      <c r="R228" s="310"/>
      <c r="S228" s="310"/>
      <c r="T228" s="310"/>
      <c r="U228" s="310"/>
      <c r="V228" s="310"/>
      <c r="W228" s="310"/>
      <c r="X228" s="310"/>
      <c r="Y228" s="310"/>
      <c r="Z228" s="310"/>
      <c r="AA228" s="310"/>
      <c r="AB228" s="310"/>
      <c r="AC228" s="310"/>
      <c r="AD228" s="310"/>
      <c r="AE228" s="310"/>
      <c r="AF228" s="310"/>
      <c r="AG228" s="310"/>
      <c r="AH228" s="310"/>
      <c r="AI228" s="310"/>
      <c r="AJ228" s="310"/>
      <c r="AK228" s="310"/>
      <c r="AL228" s="310"/>
      <c r="AM228" s="310"/>
      <c r="AN228" s="310"/>
      <c r="AO228" s="310"/>
      <c r="AP228" s="310"/>
      <c r="AQ228" s="310"/>
      <c r="AR228" s="310"/>
      <c r="AS228" s="310"/>
      <c r="AT228" s="310"/>
      <c r="AU228" s="310"/>
      <c r="AV228" s="310"/>
      <c r="AW228" s="310"/>
      <c r="AX228" s="310"/>
    </row>
    <row r="229" spans="14:50" s="10" customFormat="1" x14ac:dyDescent="0.2">
      <c r="N229" s="310"/>
      <c r="O229" s="310"/>
      <c r="P229" s="310"/>
      <c r="Q229" s="310"/>
      <c r="R229" s="310"/>
      <c r="S229" s="310"/>
      <c r="T229" s="310"/>
      <c r="U229" s="310"/>
      <c r="V229" s="310"/>
      <c r="W229" s="310"/>
      <c r="X229" s="310"/>
      <c r="Y229" s="310"/>
      <c r="Z229" s="310"/>
      <c r="AA229" s="310"/>
      <c r="AB229" s="310"/>
      <c r="AC229" s="310"/>
      <c r="AD229" s="310"/>
      <c r="AE229" s="310"/>
      <c r="AF229" s="310"/>
      <c r="AG229" s="310"/>
      <c r="AH229" s="310"/>
      <c r="AI229" s="310"/>
      <c r="AJ229" s="310"/>
      <c r="AK229" s="310"/>
      <c r="AL229" s="310"/>
      <c r="AM229" s="310"/>
      <c r="AN229" s="310"/>
      <c r="AO229" s="310"/>
      <c r="AP229" s="310"/>
      <c r="AQ229" s="310"/>
      <c r="AR229" s="310"/>
      <c r="AS229" s="310"/>
      <c r="AT229" s="310"/>
      <c r="AU229" s="310"/>
      <c r="AV229" s="310"/>
      <c r="AW229" s="310"/>
      <c r="AX229" s="310"/>
    </row>
    <row r="230" spans="14:50" s="10" customFormat="1" x14ac:dyDescent="0.2">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10"/>
      <c r="AK230" s="310"/>
      <c r="AL230" s="310"/>
      <c r="AM230" s="310"/>
      <c r="AN230" s="310"/>
      <c r="AO230" s="310"/>
      <c r="AP230" s="310"/>
      <c r="AQ230" s="310"/>
      <c r="AR230" s="310"/>
      <c r="AS230" s="310"/>
      <c r="AT230" s="310"/>
      <c r="AU230" s="310"/>
      <c r="AV230" s="310"/>
      <c r="AW230" s="310"/>
      <c r="AX230" s="310"/>
    </row>
    <row r="231" spans="14:50" s="10" customFormat="1" x14ac:dyDescent="0.2">
      <c r="N231" s="310"/>
      <c r="O231" s="310"/>
      <c r="P231" s="310"/>
      <c r="Q231" s="310"/>
      <c r="R231" s="310"/>
      <c r="S231" s="310"/>
      <c r="T231" s="310"/>
      <c r="U231" s="310"/>
      <c r="V231" s="310"/>
      <c r="W231" s="310"/>
      <c r="X231" s="310"/>
      <c r="Y231" s="310"/>
      <c r="Z231" s="310"/>
      <c r="AA231" s="310"/>
      <c r="AB231" s="310"/>
      <c r="AC231" s="310"/>
      <c r="AD231" s="310"/>
      <c r="AE231" s="310"/>
      <c r="AF231" s="310"/>
      <c r="AG231" s="310"/>
      <c r="AH231" s="310"/>
      <c r="AI231" s="310"/>
      <c r="AJ231" s="310"/>
      <c r="AK231" s="310"/>
      <c r="AL231" s="310"/>
      <c r="AM231" s="310"/>
      <c r="AN231" s="310"/>
      <c r="AO231" s="310"/>
      <c r="AP231" s="310"/>
      <c r="AQ231" s="310"/>
      <c r="AR231" s="310"/>
      <c r="AS231" s="310"/>
      <c r="AT231" s="310"/>
      <c r="AU231" s="310"/>
      <c r="AV231" s="310"/>
      <c r="AW231" s="310"/>
      <c r="AX231" s="310"/>
    </row>
    <row r="232" spans="14:50" s="10" customFormat="1" x14ac:dyDescent="0.2">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0"/>
    </row>
    <row r="233" spans="14:50" s="10" customFormat="1" x14ac:dyDescent="0.2">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310"/>
      <c r="AN233" s="310"/>
      <c r="AO233" s="310"/>
      <c r="AP233" s="310"/>
      <c r="AQ233" s="310"/>
      <c r="AR233" s="310"/>
      <c r="AS233" s="310"/>
      <c r="AT233" s="310"/>
      <c r="AU233" s="310"/>
      <c r="AV233" s="310"/>
      <c r="AW233" s="310"/>
      <c r="AX233" s="310"/>
    </row>
    <row r="234" spans="14:50" s="10" customFormat="1" x14ac:dyDescent="0.2">
      <c r="N234" s="310"/>
      <c r="O234" s="310"/>
      <c r="P234" s="310"/>
      <c r="Q234" s="310"/>
      <c r="R234" s="310"/>
      <c r="S234" s="310"/>
      <c r="T234" s="310"/>
      <c r="U234" s="310"/>
      <c r="V234" s="310"/>
      <c r="W234" s="310"/>
      <c r="X234" s="310"/>
      <c r="Y234" s="310"/>
      <c r="Z234" s="310"/>
      <c r="AA234" s="310"/>
      <c r="AB234" s="310"/>
      <c r="AC234" s="310"/>
      <c r="AD234" s="310"/>
      <c r="AE234" s="310"/>
      <c r="AF234" s="310"/>
      <c r="AG234" s="310"/>
      <c r="AH234" s="310"/>
      <c r="AI234" s="310"/>
      <c r="AJ234" s="310"/>
      <c r="AK234" s="310"/>
      <c r="AL234" s="310"/>
      <c r="AM234" s="310"/>
      <c r="AN234" s="310"/>
      <c r="AO234" s="310"/>
      <c r="AP234" s="310"/>
      <c r="AQ234" s="310"/>
      <c r="AR234" s="310"/>
      <c r="AS234" s="310"/>
      <c r="AT234" s="310"/>
      <c r="AU234" s="310"/>
      <c r="AV234" s="310"/>
      <c r="AW234" s="310"/>
      <c r="AX234" s="310"/>
    </row>
    <row r="235" spans="14:50" s="10" customFormat="1" x14ac:dyDescent="0.2">
      <c r="N235" s="310"/>
      <c r="O235" s="310"/>
      <c r="P235" s="310"/>
      <c r="Q235" s="310"/>
      <c r="R235" s="310"/>
      <c r="S235" s="310"/>
      <c r="T235" s="310"/>
      <c r="U235" s="310"/>
      <c r="V235" s="310"/>
      <c r="W235" s="310"/>
      <c r="X235" s="310"/>
      <c r="Y235" s="310"/>
      <c r="Z235" s="310"/>
      <c r="AA235" s="310"/>
      <c r="AB235" s="310"/>
      <c r="AC235" s="310"/>
      <c r="AD235" s="310"/>
      <c r="AE235" s="310"/>
      <c r="AF235" s="310"/>
      <c r="AG235" s="310"/>
      <c r="AH235" s="310"/>
      <c r="AI235" s="310"/>
      <c r="AJ235" s="310"/>
      <c r="AK235" s="310"/>
      <c r="AL235" s="310"/>
      <c r="AM235" s="310"/>
      <c r="AN235" s="310"/>
      <c r="AO235" s="310"/>
      <c r="AP235" s="310"/>
      <c r="AQ235" s="310"/>
      <c r="AR235" s="310"/>
      <c r="AS235" s="310"/>
      <c r="AT235" s="310"/>
      <c r="AU235" s="310"/>
      <c r="AV235" s="310"/>
      <c r="AW235" s="310"/>
      <c r="AX235" s="310"/>
    </row>
    <row r="236" spans="14:50" s="10" customFormat="1" x14ac:dyDescent="0.2">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0"/>
      <c r="AL236" s="310"/>
      <c r="AM236" s="310"/>
      <c r="AN236" s="310"/>
      <c r="AO236" s="310"/>
      <c r="AP236" s="310"/>
      <c r="AQ236" s="310"/>
      <c r="AR236" s="310"/>
      <c r="AS236" s="310"/>
      <c r="AT236" s="310"/>
      <c r="AU236" s="310"/>
      <c r="AV236" s="310"/>
      <c r="AW236" s="310"/>
      <c r="AX236" s="310"/>
    </row>
    <row r="237" spans="14:50" s="10" customFormat="1" x14ac:dyDescent="0.2">
      <c r="N237" s="310"/>
      <c r="O237" s="310"/>
      <c r="P237" s="310"/>
      <c r="Q237" s="310"/>
      <c r="R237" s="310"/>
      <c r="S237" s="310"/>
      <c r="T237" s="310"/>
      <c r="U237" s="310"/>
      <c r="V237" s="310"/>
      <c r="W237" s="310"/>
      <c r="X237" s="310"/>
      <c r="Y237" s="310"/>
      <c r="Z237" s="310"/>
      <c r="AA237" s="310"/>
      <c r="AB237" s="310"/>
      <c r="AC237" s="310"/>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0"/>
    </row>
    <row r="238" spans="14:50" s="10" customFormat="1" x14ac:dyDescent="0.2">
      <c r="N238" s="310"/>
      <c r="O238" s="310"/>
      <c r="P238" s="310"/>
      <c r="Q238" s="310"/>
      <c r="R238" s="310"/>
      <c r="S238" s="310"/>
      <c r="T238" s="310"/>
      <c r="U238" s="310"/>
      <c r="V238" s="310"/>
      <c r="W238" s="310"/>
      <c r="X238" s="310"/>
      <c r="Y238" s="310"/>
      <c r="Z238" s="310"/>
      <c r="AA238" s="310"/>
      <c r="AB238" s="310"/>
      <c r="AC238" s="310"/>
      <c r="AD238" s="310"/>
      <c r="AE238" s="310"/>
      <c r="AF238" s="310"/>
      <c r="AG238" s="310"/>
      <c r="AH238" s="310"/>
      <c r="AI238" s="310"/>
      <c r="AJ238" s="310"/>
      <c r="AK238" s="310"/>
      <c r="AL238" s="310"/>
      <c r="AM238" s="310"/>
      <c r="AN238" s="310"/>
      <c r="AO238" s="310"/>
      <c r="AP238" s="310"/>
      <c r="AQ238" s="310"/>
      <c r="AR238" s="310"/>
      <c r="AS238" s="310"/>
      <c r="AT238" s="310"/>
      <c r="AU238" s="310"/>
      <c r="AV238" s="310"/>
      <c r="AW238" s="310"/>
      <c r="AX238" s="310"/>
    </row>
    <row r="239" spans="14:50" s="10" customFormat="1" x14ac:dyDescent="0.2">
      <c r="N239" s="310"/>
      <c r="O239" s="310"/>
      <c r="P239" s="310"/>
      <c r="Q239" s="310"/>
      <c r="R239" s="310"/>
      <c r="S239" s="310"/>
      <c r="T239" s="310"/>
      <c r="U239" s="310"/>
      <c r="V239" s="310"/>
      <c r="W239" s="310"/>
      <c r="X239" s="310"/>
      <c r="Y239" s="310"/>
      <c r="Z239" s="310"/>
      <c r="AA239" s="310"/>
      <c r="AB239" s="310"/>
      <c r="AC239" s="310"/>
      <c r="AD239" s="310"/>
      <c r="AE239" s="310"/>
      <c r="AF239" s="310"/>
      <c r="AG239" s="310"/>
      <c r="AH239" s="310"/>
      <c r="AI239" s="310"/>
      <c r="AJ239" s="310"/>
      <c r="AK239" s="310"/>
      <c r="AL239" s="310"/>
      <c r="AM239" s="310"/>
      <c r="AN239" s="310"/>
      <c r="AO239" s="310"/>
      <c r="AP239" s="310"/>
      <c r="AQ239" s="310"/>
      <c r="AR239" s="310"/>
      <c r="AS239" s="310"/>
      <c r="AT239" s="310"/>
      <c r="AU239" s="310"/>
      <c r="AV239" s="310"/>
      <c r="AW239" s="310"/>
      <c r="AX239" s="310"/>
    </row>
    <row r="240" spans="14:50" s="10" customFormat="1" x14ac:dyDescent="0.2">
      <c r="N240" s="310"/>
      <c r="O240" s="310"/>
      <c r="P240" s="310"/>
      <c r="Q240" s="310"/>
      <c r="R240" s="310"/>
      <c r="S240" s="310"/>
      <c r="T240" s="310"/>
      <c r="U240" s="310"/>
      <c r="V240" s="310"/>
      <c r="W240" s="310"/>
      <c r="X240" s="310"/>
      <c r="Y240" s="310"/>
      <c r="Z240" s="310"/>
      <c r="AA240" s="310"/>
      <c r="AB240" s="310"/>
      <c r="AC240" s="310"/>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0"/>
    </row>
    <row r="241" spans="14:50" s="10" customFormat="1" x14ac:dyDescent="0.2">
      <c r="N241" s="310"/>
      <c r="O241" s="310"/>
      <c r="P241" s="310"/>
      <c r="Q241" s="310"/>
      <c r="R241" s="310"/>
      <c r="S241" s="310"/>
      <c r="T241" s="310"/>
      <c r="U241" s="310"/>
      <c r="V241" s="310"/>
      <c r="W241" s="310"/>
      <c r="X241" s="310"/>
      <c r="Y241" s="310"/>
      <c r="Z241" s="310"/>
      <c r="AA241" s="310"/>
      <c r="AB241" s="310"/>
      <c r="AC241" s="310"/>
      <c r="AD241" s="310"/>
      <c r="AE241" s="310"/>
      <c r="AF241" s="310"/>
      <c r="AG241" s="310"/>
      <c r="AH241" s="310"/>
      <c r="AI241" s="310"/>
      <c r="AJ241" s="310"/>
      <c r="AK241" s="310"/>
      <c r="AL241" s="310"/>
      <c r="AM241" s="310"/>
      <c r="AN241" s="310"/>
      <c r="AO241" s="310"/>
      <c r="AP241" s="310"/>
      <c r="AQ241" s="310"/>
      <c r="AR241" s="310"/>
      <c r="AS241" s="310"/>
      <c r="AT241" s="310"/>
      <c r="AU241" s="310"/>
      <c r="AV241" s="310"/>
      <c r="AW241" s="310"/>
      <c r="AX241" s="310"/>
    </row>
    <row r="242" spans="14:50" s="10" customFormat="1" x14ac:dyDescent="0.2">
      <c r="N242" s="310"/>
      <c r="O242" s="310"/>
      <c r="P242" s="310"/>
      <c r="Q242" s="310"/>
      <c r="R242" s="310"/>
      <c r="S242" s="310"/>
      <c r="T242" s="310"/>
      <c r="U242" s="310"/>
      <c r="V242" s="310"/>
      <c r="W242" s="310"/>
      <c r="X242" s="310"/>
      <c r="Y242" s="310"/>
      <c r="Z242" s="310"/>
      <c r="AA242" s="310"/>
      <c r="AB242" s="310"/>
      <c r="AC242" s="310"/>
      <c r="AD242" s="310"/>
      <c r="AE242" s="310"/>
      <c r="AF242" s="310"/>
      <c r="AG242" s="310"/>
      <c r="AH242" s="310"/>
      <c r="AI242" s="310"/>
      <c r="AJ242" s="310"/>
      <c r="AK242" s="310"/>
      <c r="AL242" s="310"/>
      <c r="AM242" s="310"/>
      <c r="AN242" s="310"/>
      <c r="AO242" s="310"/>
      <c r="AP242" s="310"/>
      <c r="AQ242" s="310"/>
      <c r="AR242" s="310"/>
      <c r="AS242" s="310"/>
      <c r="AT242" s="310"/>
      <c r="AU242" s="310"/>
      <c r="AV242" s="310"/>
      <c r="AW242" s="310"/>
      <c r="AX242" s="310"/>
    </row>
    <row r="243" spans="14:50" s="10" customFormat="1" x14ac:dyDescent="0.2">
      <c r="N243" s="310"/>
      <c r="O243" s="310"/>
      <c r="P243" s="310"/>
      <c r="Q243" s="310"/>
      <c r="R243" s="310"/>
      <c r="S243" s="310"/>
      <c r="T243" s="310"/>
      <c r="U243" s="310"/>
      <c r="V243" s="310"/>
      <c r="W243" s="310"/>
      <c r="X243" s="310"/>
      <c r="Y243" s="310"/>
      <c r="Z243" s="310"/>
      <c r="AA243" s="310"/>
      <c r="AB243" s="310"/>
      <c r="AC243" s="310"/>
      <c r="AD243" s="310"/>
      <c r="AE243" s="310"/>
      <c r="AF243" s="310"/>
      <c r="AG243" s="310"/>
      <c r="AH243" s="310"/>
      <c r="AI243" s="310"/>
      <c r="AJ243" s="310"/>
      <c r="AK243" s="310"/>
      <c r="AL243" s="310"/>
      <c r="AM243" s="310"/>
      <c r="AN243" s="310"/>
      <c r="AO243" s="310"/>
      <c r="AP243" s="310"/>
      <c r="AQ243" s="310"/>
      <c r="AR243" s="310"/>
      <c r="AS243" s="310"/>
      <c r="AT243" s="310"/>
      <c r="AU243" s="310"/>
      <c r="AV243" s="310"/>
      <c r="AW243" s="310"/>
      <c r="AX243" s="310"/>
    </row>
    <row r="244" spans="14:50" s="10" customFormat="1" x14ac:dyDescent="0.2">
      <c r="N244" s="310"/>
      <c r="O244" s="310"/>
      <c r="P244" s="310"/>
      <c r="Q244" s="310"/>
      <c r="R244" s="310"/>
      <c r="S244" s="310"/>
      <c r="T244" s="310"/>
      <c r="U244" s="310"/>
      <c r="V244" s="310"/>
      <c r="W244" s="310"/>
      <c r="X244" s="310"/>
      <c r="Y244" s="310"/>
      <c r="Z244" s="310"/>
      <c r="AA244" s="310"/>
      <c r="AB244" s="310"/>
      <c r="AC244" s="310"/>
      <c r="AD244" s="310"/>
      <c r="AE244" s="310"/>
      <c r="AF244" s="310"/>
      <c r="AG244" s="310"/>
      <c r="AH244" s="310"/>
      <c r="AI244" s="310"/>
      <c r="AJ244" s="310"/>
      <c r="AK244" s="310"/>
      <c r="AL244" s="310"/>
      <c r="AM244" s="310"/>
      <c r="AN244" s="310"/>
      <c r="AO244" s="310"/>
      <c r="AP244" s="310"/>
      <c r="AQ244" s="310"/>
      <c r="AR244" s="310"/>
      <c r="AS244" s="310"/>
      <c r="AT244" s="310"/>
      <c r="AU244" s="310"/>
      <c r="AV244" s="310"/>
      <c r="AW244" s="310"/>
      <c r="AX244" s="310"/>
    </row>
    <row r="245" spans="14:50" s="10" customFormat="1" x14ac:dyDescent="0.2">
      <c r="N245" s="310"/>
      <c r="O245" s="310"/>
      <c r="P245" s="310"/>
      <c r="Q245" s="310"/>
      <c r="R245" s="310"/>
      <c r="S245" s="310"/>
      <c r="T245" s="310"/>
      <c r="U245" s="310"/>
      <c r="V245" s="310"/>
      <c r="W245" s="310"/>
      <c r="X245" s="310"/>
      <c r="Y245" s="310"/>
      <c r="Z245" s="310"/>
      <c r="AA245" s="310"/>
      <c r="AB245" s="310"/>
      <c r="AC245" s="310"/>
      <c r="AD245" s="310"/>
      <c r="AE245" s="310"/>
      <c r="AF245" s="310"/>
      <c r="AG245" s="310"/>
      <c r="AH245" s="310"/>
      <c r="AI245" s="310"/>
      <c r="AJ245" s="310"/>
      <c r="AK245" s="310"/>
      <c r="AL245" s="310"/>
      <c r="AM245" s="310"/>
      <c r="AN245" s="310"/>
      <c r="AO245" s="310"/>
      <c r="AP245" s="310"/>
      <c r="AQ245" s="310"/>
      <c r="AR245" s="310"/>
      <c r="AS245" s="310"/>
      <c r="AT245" s="310"/>
      <c r="AU245" s="310"/>
      <c r="AV245" s="310"/>
      <c r="AW245" s="310"/>
      <c r="AX245" s="310"/>
    </row>
    <row r="246" spans="14:50" s="10" customFormat="1" x14ac:dyDescent="0.2">
      <c r="N246" s="310"/>
      <c r="O246" s="310"/>
      <c r="P246" s="310"/>
      <c r="Q246" s="310"/>
      <c r="R246" s="310"/>
      <c r="S246" s="310"/>
      <c r="T246" s="310"/>
      <c r="U246" s="310"/>
      <c r="V246" s="310"/>
      <c r="W246" s="310"/>
      <c r="X246" s="310"/>
      <c r="Y246" s="310"/>
      <c r="Z246" s="310"/>
      <c r="AA246" s="310"/>
      <c r="AB246" s="310"/>
      <c r="AC246" s="310"/>
      <c r="AD246" s="310"/>
      <c r="AE246" s="310"/>
      <c r="AF246" s="310"/>
      <c r="AG246" s="310"/>
      <c r="AH246" s="310"/>
      <c r="AI246" s="310"/>
      <c r="AJ246" s="310"/>
      <c r="AK246" s="310"/>
      <c r="AL246" s="310"/>
      <c r="AM246" s="310"/>
      <c r="AN246" s="310"/>
      <c r="AO246" s="310"/>
      <c r="AP246" s="310"/>
      <c r="AQ246" s="310"/>
      <c r="AR246" s="310"/>
      <c r="AS246" s="310"/>
      <c r="AT246" s="310"/>
      <c r="AU246" s="310"/>
      <c r="AV246" s="310"/>
      <c r="AW246" s="310"/>
      <c r="AX246" s="310"/>
    </row>
    <row r="247" spans="14:50" s="10" customFormat="1" x14ac:dyDescent="0.2">
      <c r="N247" s="310"/>
      <c r="O247" s="310"/>
      <c r="P247" s="310"/>
      <c r="Q247" s="310"/>
      <c r="R247" s="310"/>
      <c r="S247" s="310"/>
      <c r="T247" s="310"/>
      <c r="U247" s="310"/>
      <c r="V247" s="310"/>
      <c r="W247" s="310"/>
      <c r="X247" s="310"/>
      <c r="Y247" s="310"/>
      <c r="Z247" s="310"/>
      <c r="AA247" s="310"/>
      <c r="AB247" s="310"/>
      <c r="AC247" s="310"/>
      <c r="AD247" s="310"/>
      <c r="AE247" s="310"/>
      <c r="AF247" s="310"/>
      <c r="AG247" s="310"/>
      <c r="AH247" s="310"/>
      <c r="AI247" s="310"/>
      <c r="AJ247" s="310"/>
      <c r="AK247" s="310"/>
      <c r="AL247" s="310"/>
      <c r="AM247" s="310"/>
      <c r="AN247" s="310"/>
      <c r="AO247" s="310"/>
      <c r="AP247" s="310"/>
      <c r="AQ247" s="310"/>
      <c r="AR247" s="310"/>
      <c r="AS247" s="310"/>
      <c r="AT247" s="310"/>
      <c r="AU247" s="310"/>
      <c r="AV247" s="310"/>
      <c r="AW247" s="310"/>
      <c r="AX247" s="310"/>
    </row>
    <row r="248" spans="14:50" s="10" customFormat="1" x14ac:dyDescent="0.2">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row>
    <row r="249" spans="14:50" s="10" customFormat="1" x14ac:dyDescent="0.2">
      <c r="N249" s="310"/>
      <c r="O249" s="310"/>
      <c r="P249" s="310"/>
      <c r="Q249" s="310"/>
      <c r="R249" s="310"/>
      <c r="S249" s="310"/>
      <c r="T249" s="310"/>
      <c r="U249" s="310"/>
      <c r="V249" s="310"/>
      <c r="W249" s="310"/>
      <c r="X249" s="310"/>
      <c r="Y249" s="310"/>
      <c r="Z249" s="310"/>
      <c r="AA249" s="310"/>
      <c r="AB249" s="310"/>
      <c r="AC249" s="310"/>
      <c r="AD249" s="310"/>
      <c r="AE249" s="310"/>
      <c r="AF249" s="310"/>
      <c r="AG249" s="310"/>
      <c r="AH249" s="310"/>
      <c r="AI249" s="310"/>
      <c r="AJ249" s="310"/>
      <c r="AK249" s="310"/>
      <c r="AL249" s="310"/>
      <c r="AM249" s="310"/>
      <c r="AN249" s="310"/>
      <c r="AO249" s="310"/>
      <c r="AP249" s="310"/>
      <c r="AQ249" s="310"/>
      <c r="AR249" s="310"/>
      <c r="AS249" s="310"/>
      <c r="AT249" s="310"/>
      <c r="AU249" s="310"/>
      <c r="AV249" s="310"/>
      <c r="AW249" s="310"/>
      <c r="AX249" s="310"/>
    </row>
    <row r="250" spans="14:50" s="10" customFormat="1" x14ac:dyDescent="0.2">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0"/>
    </row>
    <row r="251" spans="14:50" s="10" customFormat="1" x14ac:dyDescent="0.2">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0"/>
    </row>
    <row r="252" spans="14:50" s="10" customFormat="1" x14ac:dyDescent="0.2">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10"/>
      <c r="AJ252" s="310"/>
      <c r="AK252" s="310"/>
      <c r="AL252" s="310"/>
      <c r="AM252" s="310"/>
      <c r="AN252" s="310"/>
      <c r="AO252" s="310"/>
      <c r="AP252" s="310"/>
      <c r="AQ252" s="310"/>
      <c r="AR252" s="310"/>
      <c r="AS252" s="310"/>
      <c r="AT252" s="310"/>
      <c r="AU252" s="310"/>
      <c r="AV252" s="310"/>
      <c r="AW252" s="310"/>
      <c r="AX252" s="310"/>
    </row>
    <row r="253" spans="14:50" s="10" customFormat="1" x14ac:dyDescent="0.2">
      <c r="N253" s="310"/>
      <c r="O253" s="310"/>
      <c r="P253" s="310"/>
      <c r="Q253" s="310"/>
      <c r="R253" s="310"/>
      <c r="S253" s="310"/>
      <c r="T253" s="310"/>
      <c r="U253" s="310"/>
      <c r="V253" s="310"/>
      <c r="W253" s="310"/>
      <c r="X253" s="310"/>
      <c r="Y253" s="310"/>
      <c r="Z253" s="310"/>
      <c r="AA253" s="310"/>
      <c r="AB253" s="310"/>
      <c r="AC253" s="310"/>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0"/>
    </row>
    <row r="254" spans="14:50" s="10" customFormat="1" x14ac:dyDescent="0.2">
      <c r="N254" s="310"/>
      <c r="O254" s="310"/>
      <c r="P254" s="310"/>
      <c r="Q254" s="310"/>
      <c r="R254" s="310"/>
      <c r="S254" s="310"/>
      <c r="T254" s="310"/>
      <c r="U254" s="310"/>
      <c r="V254" s="310"/>
      <c r="W254" s="310"/>
      <c r="X254" s="310"/>
      <c r="Y254" s="310"/>
      <c r="Z254" s="310"/>
      <c r="AA254" s="310"/>
      <c r="AB254" s="310"/>
      <c r="AC254" s="310"/>
      <c r="AD254" s="310"/>
      <c r="AE254" s="310"/>
      <c r="AF254" s="310"/>
      <c r="AG254" s="310"/>
      <c r="AH254" s="310"/>
      <c r="AI254" s="310"/>
      <c r="AJ254" s="310"/>
      <c r="AK254" s="310"/>
      <c r="AL254" s="310"/>
      <c r="AM254" s="310"/>
      <c r="AN254" s="310"/>
      <c r="AO254" s="310"/>
      <c r="AP254" s="310"/>
      <c r="AQ254" s="310"/>
      <c r="AR254" s="310"/>
      <c r="AS254" s="310"/>
      <c r="AT254" s="310"/>
      <c r="AU254" s="310"/>
      <c r="AV254" s="310"/>
      <c r="AW254" s="310"/>
      <c r="AX254" s="310"/>
    </row>
    <row r="255" spans="14:50" s="10" customFormat="1" x14ac:dyDescent="0.2">
      <c r="N255" s="310"/>
      <c r="O255" s="310"/>
      <c r="P255" s="310"/>
      <c r="Q255" s="310"/>
      <c r="R255" s="310"/>
      <c r="S255" s="310"/>
      <c r="T255" s="310"/>
      <c r="U255" s="310"/>
      <c r="V255" s="310"/>
      <c r="W255" s="310"/>
      <c r="X255" s="310"/>
      <c r="Y255" s="310"/>
      <c r="Z255" s="310"/>
      <c r="AA255" s="310"/>
      <c r="AB255" s="310"/>
      <c r="AC255" s="310"/>
      <c r="AD255" s="310"/>
      <c r="AE255" s="310"/>
      <c r="AF255" s="310"/>
      <c r="AG255" s="310"/>
      <c r="AH255" s="310"/>
      <c r="AI255" s="310"/>
      <c r="AJ255" s="310"/>
      <c r="AK255" s="310"/>
      <c r="AL255" s="310"/>
      <c r="AM255" s="310"/>
      <c r="AN255" s="310"/>
      <c r="AO255" s="310"/>
      <c r="AP255" s="310"/>
      <c r="AQ255" s="310"/>
      <c r="AR255" s="310"/>
      <c r="AS255" s="310"/>
      <c r="AT255" s="310"/>
      <c r="AU255" s="310"/>
      <c r="AV255" s="310"/>
      <c r="AW255" s="310"/>
      <c r="AX255" s="310"/>
    </row>
    <row r="256" spans="14:50" s="10" customFormat="1" x14ac:dyDescent="0.2">
      <c r="N256" s="310"/>
      <c r="O256" s="310"/>
      <c r="P256" s="310"/>
      <c r="Q256" s="310"/>
      <c r="R256" s="310"/>
      <c r="S256" s="310"/>
      <c r="T256" s="310"/>
      <c r="U256" s="310"/>
      <c r="V256" s="310"/>
      <c r="W256" s="310"/>
      <c r="X256" s="310"/>
      <c r="Y256" s="310"/>
      <c r="Z256" s="310"/>
      <c r="AA256" s="310"/>
      <c r="AB256" s="310"/>
      <c r="AC256" s="310"/>
      <c r="AD256" s="310"/>
      <c r="AE256" s="310"/>
      <c r="AF256" s="310"/>
      <c r="AG256" s="310"/>
      <c r="AH256" s="310"/>
      <c r="AI256" s="310"/>
      <c r="AJ256" s="310"/>
      <c r="AK256" s="310"/>
      <c r="AL256" s="310"/>
      <c r="AM256" s="310"/>
      <c r="AN256" s="310"/>
      <c r="AO256" s="310"/>
      <c r="AP256" s="310"/>
      <c r="AQ256" s="310"/>
      <c r="AR256" s="310"/>
      <c r="AS256" s="310"/>
      <c r="AT256" s="310"/>
      <c r="AU256" s="310"/>
      <c r="AV256" s="310"/>
      <c r="AW256" s="310"/>
      <c r="AX256" s="310"/>
    </row>
    <row r="257" spans="14:50" s="10" customFormat="1" x14ac:dyDescent="0.2">
      <c r="N257" s="310"/>
      <c r="O257" s="310"/>
      <c r="P257" s="310"/>
      <c r="Q257" s="310"/>
      <c r="R257" s="310"/>
      <c r="S257" s="310"/>
      <c r="T257" s="310"/>
      <c r="U257" s="310"/>
      <c r="V257" s="310"/>
      <c r="W257" s="310"/>
      <c r="X257" s="310"/>
      <c r="Y257" s="310"/>
      <c r="Z257" s="310"/>
      <c r="AA257" s="310"/>
      <c r="AB257" s="310"/>
      <c r="AC257" s="310"/>
      <c r="AD257" s="310"/>
      <c r="AE257" s="310"/>
      <c r="AF257" s="310"/>
      <c r="AG257" s="310"/>
      <c r="AH257" s="310"/>
      <c r="AI257" s="310"/>
      <c r="AJ257" s="310"/>
      <c r="AK257" s="310"/>
      <c r="AL257" s="310"/>
      <c r="AM257" s="310"/>
      <c r="AN257" s="310"/>
      <c r="AO257" s="310"/>
      <c r="AP257" s="310"/>
      <c r="AQ257" s="310"/>
      <c r="AR257" s="310"/>
      <c r="AS257" s="310"/>
      <c r="AT257" s="310"/>
      <c r="AU257" s="310"/>
      <c r="AV257" s="310"/>
      <c r="AW257" s="310"/>
      <c r="AX257" s="310"/>
    </row>
    <row r="258" spans="14:50" s="10" customFormat="1" x14ac:dyDescent="0.2">
      <c r="N258" s="310"/>
      <c r="O258" s="310"/>
      <c r="P258" s="310"/>
      <c r="Q258" s="310"/>
      <c r="R258" s="310"/>
      <c r="S258" s="310"/>
      <c r="T258" s="310"/>
      <c r="U258" s="310"/>
      <c r="V258" s="310"/>
      <c r="W258" s="310"/>
      <c r="X258" s="310"/>
      <c r="Y258" s="310"/>
      <c r="Z258" s="310"/>
      <c r="AA258" s="310"/>
      <c r="AB258" s="310"/>
      <c r="AC258" s="310"/>
      <c r="AD258" s="310"/>
      <c r="AE258" s="310"/>
      <c r="AF258" s="310"/>
      <c r="AG258" s="310"/>
      <c r="AH258" s="310"/>
      <c r="AI258" s="310"/>
      <c r="AJ258" s="310"/>
      <c r="AK258" s="310"/>
      <c r="AL258" s="310"/>
      <c r="AM258" s="310"/>
      <c r="AN258" s="310"/>
      <c r="AO258" s="310"/>
      <c r="AP258" s="310"/>
      <c r="AQ258" s="310"/>
      <c r="AR258" s="310"/>
      <c r="AS258" s="310"/>
      <c r="AT258" s="310"/>
      <c r="AU258" s="310"/>
      <c r="AV258" s="310"/>
      <c r="AW258" s="310"/>
      <c r="AX258" s="310"/>
    </row>
    <row r="259" spans="14:50" s="10" customFormat="1" x14ac:dyDescent="0.2">
      <c r="N259" s="310"/>
      <c r="O259" s="310"/>
      <c r="P259" s="310"/>
      <c r="Q259" s="310"/>
      <c r="R259" s="310"/>
      <c r="S259" s="310"/>
      <c r="T259" s="310"/>
      <c r="U259" s="310"/>
      <c r="V259" s="310"/>
      <c r="W259" s="310"/>
      <c r="X259" s="310"/>
      <c r="Y259" s="310"/>
      <c r="Z259" s="310"/>
      <c r="AA259" s="310"/>
      <c r="AB259" s="310"/>
      <c r="AC259" s="310"/>
      <c r="AD259" s="310"/>
      <c r="AE259" s="310"/>
      <c r="AF259" s="310"/>
      <c r="AG259" s="310"/>
      <c r="AH259" s="310"/>
      <c r="AI259" s="310"/>
      <c r="AJ259" s="310"/>
      <c r="AK259" s="310"/>
      <c r="AL259" s="310"/>
      <c r="AM259" s="310"/>
      <c r="AN259" s="310"/>
      <c r="AO259" s="310"/>
      <c r="AP259" s="310"/>
      <c r="AQ259" s="310"/>
      <c r="AR259" s="310"/>
      <c r="AS259" s="310"/>
      <c r="AT259" s="310"/>
      <c r="AU259" s="310"/>
      <c r="AV259" s="310"/>
      <c r="AW259" s="310"/>
      <c r="AX259" s="310"/>
    </row>
    <row r="260" spans="14:50" s="10" customFormat="1" x14ac:dyDescent="0.2">
      <c r="N260" s="310"/>
      <c r="O260" s="310"/>
      <c r="P260" s="310"/>
      <c r="Q260" s="310"/>
      <c r="R260" s="310"/>
      <c r="S260" s="310"/>
      <c r="T260" s="310"/>
      <c r="U260" s="310"/>
      <c r="V260" s="310"/>
      <c r="W260" s="310"/>
      <c r="X260" s="310"/>
      <c r="Y260" s="310"/>
      <c r="Z260" s="310"/>
      <c r="AA260" s="310"/>
      <c r="AB260" s="310"/>
      <c r="AC260" s="310"/>
      <c r="AD260" s="310"/>
      <c r="AE260" s="310"/>
      <c r="AF260" s="310"/>
      <c r="AG260" s="310"/>
      <c r="AH260" s="310"/>
      <c r="AI260" s="310"/>
      <c r="AJ260" s="310"/>
      <c r="AK260" s="310"/>
      <c r="AL260" s="310"/>
      <c r="AM260" s="310"/>
      <c r="AN260" s="310"/>
      <c r="AO260" s="310"/>
      <c r="AP260" s="310"/>
      <c r="AQ260" s="310"/>
      <c r="AR260" s="310"/>
      <c r="AS260" s="310"/>
      <c r="AT260" s="310"/>
      <c r="AU260" s="310"/>
      <c r="AV260" s="310"/>
      <c r="AW260" s="310"/>
      <c r="AX260" s="310"/>
    </row>
    <row r="261" spans="14:50" s="10" customFormat="1" x14ac:dyDescent="0.2">
      <c r="N261" s="310"/>
      <c r="O261" s="310"/>
      <c r="P261" s="310"/>
      <c r="Q261" s="310"/>
      <c r="R261" s="310"/>
      <c r="S261" s="310"/>
      <c r="T261" s="310"/>
      <c r="U261" s="310"/>
      <c r="V261" s="310"/>
      <c r="W261" s="310"/>
      <c r="X261" s="310"/>
      <c r="Y261" s="310"/>
      <c r="Z261" s="310"/>
      <c r="AA261" s="310"/>
      <c r="AB261" s="310"/>
      <c r="AC261" s="310"/>
      <c r="AD261" s="310"/>
      <c r="AE261" s="310"/>
      <c r="AF261" s="310"/>
      <c r="AG261" s="310"/>
      <c r="AH261" s="310"/>
      <c r="AI261" s="310"/>
      <c r="AJ261" s="310"/>
      <c r="AK261" s="310"/>
      <c r="AL261" s="310"/>
      <c r="AM261" s="310"/>
      <c r="AN261" s="310"/>
      <c r="AO261" s="310"/>
      <c r="AP261" s="310"/>
      <c r="AQ261" s="310"/>
      <c r="AR261" s="310"/>
      <c r="AS261" s="310"/>
      <c r="AT261" s="310"/>
      <c r="AU261" s="310"/>
      <c r="AV261" s="310"/>
      <c r="AW261" s="310"/>
      <c r="AX261" s="310"/>
    </row>
    <row r="262" spans="14:50" s="10" customFormat="1" x14ac:dyDescent="0.2">
      <c r="N262" s="310"/>
      <c r="O262" s="310"/>
      <c r="P262" s="310"/>
      <c r="Q262" s="310"/>
      <c r="R262" s="310"/>
      <c r="S262" s="310"/>
      <c r="T262" s="310"/>
      <c r="U262" s="310"/>
      <c r="V262" s="310"/>
      <c r="W262" s="310"/>
      <c r="X262" s="310"/>
      <c r="Y262" s="310"/>
      <c r="Z262" s="310"/>
      <c r="AA262" s="310"/>
      <c r="AB262" s="310"/>
      <c r="AC262" s="310"/>
      <c r="AD262" s="310"/>
      <c r="AE262" s="310"/>
      <c r="AF262" s="310"/>
      <c r="AG262" s="310"/>
      <c r="AH262" s="310"/>
      <c r="AI262" s="310"/>
      <c r="AJ262" s="310"/>
      <c r="AK262" s="310"/>
      <c r="AL262" s="310"/>
      <c r="AM262" s="310"/>
      <c r="AN262" s="310"/>
      <c r="AO262" s="310"/>
      <c r="AP262" s="310"/>
      <c r="AQ262" s="310"/>
      <c r="AR262" s="310"/>
      <c r="AS262" s="310"/>
      <c r="AT262" s="310"/>
      <c r="AU262" s="310"/>
      <c r="AV262" s="310"/>
      <c r="AW262" s="310"/>
      <c r="AX262" s="310"/>
    </row>
    <row r="263" spans="14:50" s="10" customFormat="1" x14ac:dyDescent="0.2">
      <c r="N263" s="310"/>
      <c r="O263" s="310"/>
      <c r="P263" s="310"/>
      <c r="Q263" s="310"/>
      <c r="R263" s="310"/>
      <c r="S263" s="310"/>
      <c r="T263" s="310"/>
      <c r="U263" s="310"/>
      <c r="V263" s="310"/>
      <c r="W263" s="310"/>
      <c r="X263" s="310"/>
      <c r="Y263" s="310"/>
      <c r="Z263" s="310"/>
      <c r="AA263" s="310"/>
      <c r="AB263" s="310"/>
      <c r="AC263" s="310"/>
      <c r="AD263" s="310"/>
      <c r="AE263" s="310"/>
      <c r="AF263" s="310"/>
      <c r="AG263" s="310"/>
      <c r="AH263" s="310"/>
      <c r="AI263" s="310"/>
      <c r="AJ263" s="310"/>
      <c r="AK263" s="310"/>
      <c r="AL263" s="310"/>
      <c r="AM263" s="310"/>
      <c r="AN263" s="310"/>
      <c r="AO263" s="310"/>
      <c r="AP263" s="310"/>
      <c r="AQ263" s="310"/>
      <c r="AR263" s="310"/>
      <c r="AS263" s="310"/>
      <c r="AT263" s="310"/>
      <c r="AU263" s="310"/>
      <c r="AV263" s="310"/>
      <c r="AW263" s="310"/>
      <c r="AX263" s="310"/>
    </row>
    <row r="264" spans="14:50" s="10" customFormat="1" x14ac:dyDescent="0.2">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10"/>
      <c r="AJ264" s="310"/>
      <c r="AK264" s="310"/>
      <c r="AL264" s="310"/>
      <c r="AM264" s="310"/>
      <c r="AN264" s="310"/>
      <c r="AO264" s="310"/>
      <c r="AP264" s="310"/>
      <c r="AQ264" s="310"/>
      <c r="AR264" s="310"/>
      <c r="AS264" s="310"/>
      <c r="AT264" s="310"/>
      <c r="AU264" s="310"/>
      <c r="AV264" s="310"/>
      <c r="AW264" s="310"/>
      <c r="AX264" s="310"/>
    </row>
    <row r="265" spans="14:50" s="10" customFormat="1" x14ac:dyDescent="0.2">
      <c r="N265" s="310"/>
      <c r="O265" s="310"/>
      <c r="P265" s="310"/>
      <c r="Q265" s="310"/>
      <c r="R265" s="310"/>
      <c r="S265" s="310"/>
      <c r="T265" s="310"/>
      <c r="U265" s="310"/>
      <c r="V265" s="310"/>
      <c r="W265" s="310"/>
      <c r="X265" s="310"/>
      <c r="Y265" s="310"/>
      <c r="Z265" s="310"/>
      <c r="AA265" s="310"/>
      <c r="AB265" s="310"/>
      <c r="AC265" s="310"/>
      <c r="AD265" s="310"/>
      <c r="AE265" s="310"/>
      <c r="AF265" s="310"/>
      <c r="AG265" s="310"/>
      <c r="AH265" s="310"/>
      <c r="AI265" s="310"/>
      <c r="AJ265" s="310"/>
      <c r="AK265" s="310"/>
      <c r="AL265" s="310"/>
      <c r="AM265" s="310"/>
      <c r="AN265" s="310"/>
      <c r="AO265" s="310"/>
      <c r="AP265" s="310"/>
      <c r="AQ265" s="310"/>
      <c r="AR265" s="310"/>
      <c r="AS265" s="310"/>
      <c r="AT265" s="310"/>
      <c r="AU265" s="310"/>
      <c r="AV265" s="310"/>
      <c r="AW265" s="310"/>
      <c r="AX265" s="310"/>
    </row>
    <row r="266" spans="14:50" s="10" customFormat="1" x14ac:dyDescent="0.2">
      <c r="N266" s="310"/>
      <c r="O266" s="310"/>
      <c r="P266" s="310"/>
      <c r="Q266" s="310"/>
      <c r="R266" s="310"/>
      <c r="S266" s="310"/>
      <c r="T266" s="310"/>
      <c r="U266" s="310"/>
      <c r="V266" s="310"/>
      <c r="W266" s="310"/>
      <c r="X266" s="310"/>
      <c r="Y266" s="310"/>
      <c r="Z266" s="310"/>
      <c r="AA266" s="310"/>
      <c r="AB266" s="310"/>
      <c r="AC266" s="310"/>
      <c r="AD266" s="310"/>
      <c r="AE266" s="310"/>
      <c r="AF266" s="310"/>
      <c r="AG266" s="310"/>
      <c r="AH266" s="310"/>
      <c r="AI266" s="310"/>
      <c r="AJ266" s="310"/>
      <c r="AK266" s="310"/>
      <c r="AL266" s="310"/>
      <c r="AM266" s="310"/>
      <c r="AN266" s="310"/>
      <c r="AO266" s="310"/>
      <c r="AP266" s="310"/>
      <c r="AQ266" s="310"/>
      <c r="AR266" s="310"/>
      <c r="AS266" s="310"/>
      <c r="AT266" s="310"/>
      <c r="AU266" s="310"/>
      <c r="AV266" s="310"/>
      <c r="AW266" s="310"/>
      <c r="AX266" s="310"/>
    </row>
    <row r="267" spans="14:50" s="10" customFormat="1" x14ac:dyDescent="0.2">
      <c r="N267" s="310"/>
      <c r="O267" s="310"/>
      <c r="P267" s="310"/>
      <c r="Q267" s="310"/>
      <c r="R267" s="310"/>
      <c r="S267" s="310"/>
      <c r="T267" s="310"/>
      <c r="U267" s="310"/>
      <c r="V267" s="310"/>
      <c r="W267" s="310"/>
      <c r="X267" s="310"/>
      <c r="Y267" s="310"/>
      <c r="Z267" s="310"/>
      <c r="AA267" s="310"/>
      <c r="AB267" s="310"/>
      <c r="AC267" s="310"/>
      <c r="AD267" s="310"/>
      <c r="AE267" s="310"/>
      <c r="AF267" s="310"/>
      <c r="AG267" s="310"/>
      <c r="AH267" s="310"/>
      <c r="AI267" s="310"/>
      <c r="AJ267" s="310"/>
      <c r="AK267" s="310"/>
      <c r="AL267" s="310"/>
      <c r="AM267" s="310"/>
      <c r="AN267" s="310"/>
      <c r="AO267" s="310"/>
      <c r="AP267" s="310"/>
      <c r="AQ267" s="310"/>
      <c r="AR267" s="310"/>
      <c r="AS267" s="310"/>
      <c r="AT267" s="310"/>
      <c r="AU267" s="310"/>
      <c r="AV267" s="310"/>
      <c r="AW267" s="310"/>
      <c r="AX267" s="310"/>
    </row>
    <row r="268" spans="14:50" s="10" customFormat="1" x14ac:dyDescent="0.2">
      <c r="N268" s="310"/>
      <c r="O268" s="310"/>
      <c r="P268" s="310"/>
      <c r="Q268" s="310"/>
      <c r="R268" s="310"/>
      <c r="S268" s="310"/>
      <c r="T268" s="310"/>
      <c r="U268" s="310"/>
      <c r="V268" s="310"/>
      <c r="W268" s="310"/>
      <c r="X268" s="310"/>
      <c r="Y268" s="310"/>
      <c r="Z268" s="310"/>
      <c r="AA268" s="310"/>
      <c r="AB268" s="310"/>
      <c r="AC268" s="310"/>
      <c r="AD268" s="310"/>
      <c r="AE268" s="310"/>
      <c r="AF268" s="310"/>
      <c r="AG268" s="310"/>
      <c r="AH268" s="310"/>
      <c r="AI268" s="310"/>
      <c r="AJ268" s="310"/>
      <c r="AK268" s="310"/>
      <c r="AL268" s="310"/>
      <c r="AM268" s="310"/>
      <c r="AN268" s="310"/>
      <c r="AO268" s="310"/>
      <c r="AP268" s="310"/>
      <c r="AQ268" s="310"/>
      <c r="AR268" s="310"/>
      <c r="AS268" s="310"/>
      <c r="AT268" s="310"/>
      <c r="AU268" s="310"/>
      <c r="AV268" s="310"/>
      <c r="AW268" s="310"/>
      <c r="AX268" s="310"/>
    </row>
    <row r="269" spans="14:50" s="10" customFormat="1" x14ac:dyDescent="0.2">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row>
    <row r="270" spans="14:50" s="10" customFormat="1" x14ac:dyDescent="0.2">
      <c r="N270" s="310"/>
      <c r="O270" s="310"/>
      <c r="P270" s="310"/>
      <c r="Q270" s="310"/>
      <c r="R270" s="310"/>
      <c r="S270" s="310"/>
      <c r="T270" s="310"/>
      <c r="U270" s="310"/>
      <c r="V270" s="310"/>
      <c r="W270" s="310"/>
      <c r="X270" s="310"/>
      <c r="Y270" s="310"/>
      <c r="Z270" s="310"/>
      <c r="AA270" s="310"/>
      <c r="AB270" s="310"/>
      <c r="AC270" s="310"/>
      <c r="AD270" s="310"/>
      <c r="AE270" s="310"/>
      <c r="AF270" s="310"/>
      <c r="AG270" s="310"/>
      <c r="AH270" s="310"/>
      <c r="AI270" s="310"/>
      <c r="AJ270" s="310"/>
      <c r="AK270" s="310"/>
      <c r="AL270" s="310"/>
      <c r="AM270" s="310"/>
      <c r="AN270" s="310"/>
      <c r="AO270" s="310"/>
      <c r="AP270" s="310"/>
      <c r="AQ270" s="310"/>
      <c r="AR270" s="310"/>
      <c r="AS270" s="310"/>
      <c r="AT270" s="310"/>
      <c r="AU270" s="310"/>
      <c r="AV270" s="310"/>
      <c r="AW270" s="310"/>
      <c r="AX270" s="310"/>
    </row>
    <row r="271" spans="14:50" s="10" customFormat="1" x14ac:dyDescent="0.2">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row>
    <row r="272" spans="14:50" s="10" customFormat="1" x14ac:dyDescent="0.2">
      <c r="N272" s="310"/>
      <c r="O272" s="310"/>
      <c r="P272" s="310"/>
      <c r="Q272" s="310"/>
      <c r="R272" s="310"/>
      <c r="S272" s="310"/>
      <c r="T272" s="310"/>
      <c r="U272" s="310"/>
      <c r="V272" s="310"/>
      <c r="W272" s="310"/>
      <c r="X272" s="310"/>
      <c r="Y272" s="310"/>
      <c r="Z272" s="310"/>
      <c r="AA272" s="310"/>
      <c r="AB272" s="310"/>
      <c r="AC272" s="310"/>
      <c r="AD272" s="310"/>
      <c r="AE272" s="310"/>
      <c r="AF272" s="310"/>
      <c r="AG272" s="310"/>
      <c r="AH272" s="310"/>
      <c r="AI272" s="310"/>
      <c r="AJ272" s="310"/>
      <c r="AK272" s="310"/>
      <c r="AL272" s="310"/>
      <c r="AM272" s="310"/>
      <c r="AN272" s="310"/>
      <c r="AO272" s="310"/>
      <c r="AP272" s="310"/>
      <c r="AQ272" s="310"/>
      <c r="AR272" s="310"/>
      <c r="AS272" s="310"/>
      <c r="AT272" s="310"/>
      <c r="AU272" s="310"/>
      <c r="AV272" s="310"/>
      <c r="AW272" s="310"/>
      <c r="AX272" s="310"/>
    </row>
    <row r="273" spans="14:50" s="10" customFormat="1" x14ac:dyDescent="0.2">
      <c r="N273" s="310"/>
      <c r="O273" s="310"/>
      <c r="P273" s="310"/>
      <c r="Q273" s="310"/>
      <c r="R273" s="310"/>
      <c r="S273" s="310"/>
      <c r="T273" s="310"/>
      <c r="U273" s="310"/>
      <c r="V273" s="310"/>
      <c r="W273" s="310"/>
      <c r="X273" s="310"/>
      <c r="Y273" s="310"/>
      <c r="Z273" s="310"/>
      <c r="AA273" s="310"/>
      <c r="AB273" s="310"/>
      <c r="AC273" s="310"/>
      <c r="AD273" s="310"/>
      <c r="AE273" s="310"/>
      <c r="AF273" s="310"/>
      <c r="AG273" s="310"/>
      <c r="AH273" s="310"/>
      <c r="AI273" s="310"/>
      <c r="AJ273" s="310"/>
      <c r="AK273" s="310"/>
      <c r="AL273" s="310"/>
      <c r="AM273" s="310"/>
      <c r="AN273" s="310"/>
      <c r="AO273" s="310"/>
      <c r="AP273" s="310"/>
      <c r="AQ273" s="310"/>
      <c r="AR273" s="310"/>
      <c r="AS273" s="310"/>
      <c r="AT273" s="310"/>
      <c r="AU273" s="310"/>
      <c r="AV273" s="310"/>
      <c r="AW273" s="310"/>
      <c r="AX273" s="310"/>
    </row>
    <row r="274" spans="14:50" s="10" customFormat="1" x14ac:dyDescent="0.2">
      <c r="N274" s="310"/>
      <c r="O274" s="310"/>
      <c r="P274" s="310"/>
      <c r="Q274" s="310"/>
      <c r="R274" s="310"/>
      <c r="S274" s="310"/>
      <c r="T274" s="310"/>
      <c r="U274" s="310"/>
      <c r="V274" s="310"/>
      <c r="W274" s="310"/>
      <c r="X274" s="310"/>
      <c r="Y274" s="310"/>
      <c r="Z274" s="310"/>
      <c r="AA274" s="310"/>
      <c r="AB274" s="310"/>
      <c r="AC274" s="310"/>
      <c r="AD274" s="310"/>
      <c r="AE274" s="310"/>
      <c r="AF274" s="310"/>
      <c r="AG274" s="310"/>
      <c r="AH274" s="310"/>
      <c r="AI274" s="310"/>
      <c r="AJ274" s="310"/>
      <c r="AK274" s="310"/>
      <c r="AL274" s="310"/>
      <c r="AM274" s="310"/>
      <c r="AN274" s="310"/>
      <c r="AO274" s="310"/>
      <c r="AP274" s="310"/>
      <c r="AQ274" s="310"/>
      <c r="AR274" s="310"/>
      <c r="AS274" s="310"/>
      <c r="AT274" s="310"/>
      <c r="AU274" s="310"/>
      <c r="AV274" s="310"/>
      <c r="AW274" s="310"/>
      <c r="AX274" s="310"/>
    </row>
    <row r="275" spans="14:50" s="10" customFormat="1" x14ac:dyDescent="0.2">
      <c r="N275" s="310"/>
      <c r="O275" s="310"/>
      <c r="P275" s="310"/>
      <c r="Q275" s="310"/>
      <c r="R275" s="310"/>
      <c r="S275" s="310"/>
      <c r="T275" s="310"/>
      <c r="U275" s="310"/>
      <c r="V275" s="310"/>
      <c r="W275" s="310"/>
      <c r="X275" s="310"/>
      <c r="Y275" s="310"/>
      <c r="Z275" s="310"/>
      <c r="AA275" s="310"/>
      <c r="AB275" s="310"/>
      <c r="AC275" s="310"/>
      <c r="AD275" s="310"/>
      <c r="AE275" s="310"/>
      <c r="AF275" s="310"/>
      <c r="AG275" s="310"/>
      <c r="AH275" s="310"/>
      <c r="AI275" s="310"/>
      <c r="AJ275" s="310"/>
      <c r="AK275" s="310"/>
      <c r="AL275" s="310"/>
      <c r="AM275" s="310"/>
      <c r="AN275" s="310"/>
      <c r="AO275" s="310"/>
      <c r="AP275" s="310"/>
      <c r="AQ275" s="310"/>
      <c r="AR275" s="310"/>
      <c r="AS275" s="310"/>
      <c r="AT275" s="310"/>
      <c r="AU275" s="310"/>
      <c r="AV275" s="310"/>
      <c r="AW275" s="310"/>
      <c r="AX275" s="310"/>
    </row>
    <row r="276" spans="14:50" s="10" customFormat="1" x14ac:dyDescent="0.2">
      <c r="N276" s="310"/>
      <c r="O276" s="310"/>
      <c r="P276" s="310"/>
      <c r="Q276" s="310"/>
      <c r="R276" s="310"/>
      <c r="S276" s="310"/>
      <c r="T276" s="310"/>
      <c r="U276" s="310"/>
      <c r="V276" s="310"/>
      <c r="W276" s="310"/>
      <c r="X276" s="310"/>
      <c r="Y276" s="310"/>
      <c r="Z276" s="310"/>
      <c r="AA276" s="310"/>
      <c r="AB276" s="310"/>
      <c r="AC276" s="310"/>
      <c r="AD276" s="310"/>
      <c r="AE276" s="310"/>
      <c r="AF276" s="310"/>
      <c r="AG276" s="310"/>
      <c r="AH276" s="310"/>
      <c r="AI276" s="310"/>
      <c r="AJ276" s="310"/>
      <c r="AK276" s="310"/>
      <c r="AL276" s="310"/>
      <c r="AM276" s="310"/>
      <c r="AN276" s="310"/>
      <c r="AO276" s="310"/>
      <c r="AP276" s="310"/>
      <c r="AQ276" s="310"/>
      <c r="AR276" s="310"/>
      <c r="AS276" s="310"/>
      <c r="AT276" s="310"/>
      <c r="AU276" s="310"/>
      <c r="AV276" s="310"/>
      <c r="AW276" s="310"/>
      <c r="AX276" s="310"/>
    </row>
    <row r="277" spans="14:50" s="10" customFormat="1" x14ac:dyDescent="0.2">
      <c r="N277" s="310"/>
      <c r="O277" s="310"/>
      <c r="P277" s="310"/>
      <c r="Q277" s="310"/>
      <c r="R277" s="310"/>
      <c r="S277" s="310"/>
      <c r="T277" s="310"/>
      <c r="U277" s="310"/>
      <c r="V277" s="310"/>
      <c r="W277" s="310"/>
      <c r="X277" s="310"/>
      <c r="Y277" s="310"/>
      <c r="Z277" s="310"/>
      <c r="AA277" s="310"/>
      <c r="AB277" s="310"/>
      <c r="AC277" s="310"/>
      <c r="AD277" s="310"/>
      <c r="AE277" s="310"/>
      <c r="AF277" s="310"/>
      <c r="AG277" s="310"/>
      <c r="AH277" s="310"/>
      <c r="AI277" s="310"/>
      <c r="AJ277" s="310"/>
      <c r="AK277" s="310"/>
      <c r="AL277" s="310"/>
      <c r="AM277" s="310"/>
      <c r="AN277" s="310"/>
      <c r="AO277" s="310"/>
      <c r="AP277" s="310"/>
      <c r="AQ277" s="310"/>
      <c r="AR277" s="310"/>
      <c r="AS277" s="310"/>
      <c r="AT277" s="310"/>
      <c r="AU277" s="310"/>
      <c r="AV277" s="310"/>
      <c r="AW277" s="310"/>
      <c r="AX277" s="310"/>
    </row>
    <row r="278" spans="14:50" s="10" customFormat="1" x14ac:dyDescent="0.2">
      <c r="N278" s="310"/>
      <c r="O278" s="310"/>
      <c r="P278" s="310"/>
      <c r="Q278" s="310"/>
      <c r="R278" s="310"/>
      <c r="S278" s="310"/>
      <c r="T278" s="310"/>
      <c r="U278" s="310"/>
      <c r="V278" s="310"/>
      <c r="W278" s="310"/>
      <c r="X278" s="310"/>
      <c r="Y278" s="310"/>
      <c r="Z278" s="310"/>
      <c r="AA278" s="310"/>
      <c r="AB278" s="310"/>
      <c r="AC278" s="310"/>
      <c r="AD278" s="310"/>
      <c r="AE278" s="310"/>
      <c r="AF278" s="310"/>
      <c r="AG278" s="310"/>
      <c r="AH278" s="310"/>
      <c r="AI278" s="310"/>
      <c r="AJ278" s="310"/>
      <c r="AK278" s="310"/>
      <c r="AL278" s="310"/>
      <c r="AM278" s="310"/>
      <c r="AN278" s="310"/>
      <c r="AO278" s="310"/>
      <c r="AP278" s="310"/>
      <c r="AQ278" s="310"/>
      <c r="AR278" s="310"/>
      <c r="AS278" s="310"/>
      <c r="AT278" s="310"/>
      <c r="AU278" s="310"/>
      <c r="AV278" s="310"/>
      <c r="AW278" s="310"/>
      <c r="AX278" s="310"/>
    </row>
    <row r="279" spans="14:50" s="10" customFormat="1" x14ac:dyDescent="0.2">
      <c r="N279" s="310"/>
      <c r="O279" s="310"/>
      <c r="P279" s="310"/>
      <c r="Q279" s="310"/>
      <c r="R279" s="310"/>
      <c r="S279" s="310"/>
      <c r="T279" s="310"/>
      <c r="U279" s="310"/>
      <c r="V279" s="310"/>
      <c r="W279" s="310"/>
      <c r="X279" s="310"/>
      <c r="Y279" s="310"/>
      <c r="Z279" s="310"/>
      <c r="AA279" s="310"/>
      <c r="AB279" s="310"/>
      <c r="AC279" s="310"/>
      <c r="AD279" s="310"/>
      <c r="AE279" s="310"/>
      <c r="AF279" s="310"/>
      <c r="AG279" s="310"/>
      <c r="AH279" s="310"/>
      <c r="AI279" s="310"/>
      <c r="AJ279" s="310"/>
      <c r="AK279" s="310"/>
      <c r="AL279" s="310"/>
      <c r="AM279" s="310"/>
      <c r="AN279" s="310"/>
      <c r="AO279" s="310"/>
      <c r="AP279" s="310"/>
      <c r="AQ279" s="310"/>
      <c r="AR279" s="310"/>
      <c r="AS279" s="310"/>
      <c r="AT279" s="310"/>
      <c r="AU279" s="310"/>
      <c r="AV279" s="310"/>
      <c r="AW279" s="310"/>
      <c r="AX279" s="310"/>
    </row>
    <row r="280" spans="14:50" s="10" customFormat="1" x14ac:dyDescent="0.2">
      <c r="N280" s="310"/>
      <c r="O280" s="310"/>
      <c r="P280" s="310"/>
      <c r="Q280" s="310"/>
      <c r="R280" s="310"/>
      <c r="S280" s="310"/>
      <c r="T280" s="310"/>
      <c r="U280" s="310"/>
      <c r="V280" s="310"/>
      <c r="W280" s="310"/>
      <c r="X280" s="310"/>
      <c r="Y280" s="310"/>
      <c r="Z280" s="310"/>
      <c r="AA280" s="310"/>
      <c r="AB280" s="310"/>
      <c r="AC280" s="310"/>
      <c r="AD280" s="310"/>
      <c r="AE280" s="310"/>
      <c r="AF280" s="310"/>
      <c r="AG280" s="310"/>
      <c r="AH280" s="310"/>
      <c r="AI280" s="310"/>
      <c r="AJ280" s="310"/>
      <c r="AK280" s="310"/>
      <c r="AL280" s="310"/>
      <c r="AM280" s="310"/>
      <c r="AN280" s="310"/>
      <c r="AO280" s="310"/>
      <c r="AP280" s="310"/>
      <c r="AQ280" s="310"/>
      <c r="AR280" s="310"/>
      <c r="AS280" s="310"/>
      <c r="AT280" s="310"/>
      <c r="AU280" s="310"/>
      <c r="AV280" s="310"/>
      <c r="AW280" s="310"/>
      <c r="AX280" s="310"/>
    </row>
    <row r="281" spans="14:50" s="10" customFormat="1" x14ac:dyDescent="0.2">
      <c r="N281" s="310"/>
      <c r="O281" s="310"/>
      <c r="P281" s="310"/>
      <c r="Q281" s="310"/>
      <c r="R281" s="310"/>
      <c r="S281" s="310"/>
      <c r="T281" s="310"/>
      <c r="U281" s="310"/>
      <c r="V281" s="310"/>
      <c r="W281" s="310"/>
      <c r="X281" s="310"/>
      <c r="Y281" s="310"/>
      <c r="Z281" s="310"/>
      <c r="AA281" s="310"/>
      <c r="AB281" s="310"/>
      <c r="AC281" s="310"/>
      <c r="AD281" s="310"/>
      <c r="AE281" s="310"/>
      <c r="AF281" s="310"/>
      <c r="AG281" s="310"/>
      <c r="AH281" s="310"/>
      <c r="AI281" s="310"/>
      <c r="AJ281" s="310"/>
      <c r="AK281" s="310"/>
      <c r="AL281" s="310"/>
      <c r="AM281" s="310"/>
      <c r="AN281" s="310"/>
      <c r="AO281" s="310"/>
      <c r="AP281" s="310"/>
      <c r="AQ281" s="310"/>
      <c r="AR281" s="310"/>
      <c r="AS281" s="310"/>
      <c r="AT281" s="310"/>
      <c r="AU281" s="310"/>
      <c r="AV281" s="310"/>
      <c r="AW281" s="310"/>
      <c r="AX281" s="310"/>
    </row>
    <row r="282" spans="14:50" s="10" customFormat="1" x14ac:dyDescent="0.2">
      <c r="N282" s="310"/>
      <c r="O282" s="310"/>
      <c r="P282" s="310"/>
      <c r="Q282" s="310"/>
      <c r="R282" s="310"/>
      <c r="S282" s="310"/>
      <c r="T282" s="310"/>
      <c r="U282" s="310"/>
      <c r="V282" s="310"/>
      <c r="W282" s="310"/>
      <c r="X282" s="310"/>
      <c r="Y282" s="310"/>
      <c r="Z282" s="310"/>
      <c r="AA282" s="310"/>
      <c r="AB282" s="310"/>
      <c r="AC282" s="310"/>
      <c r="AD282" s="310"/>
      <c r="AE282" s="310"/>
      <c r="AF282" s="310"/>
      <c r="AG282" s="310"/>
      <c r="AH282" s="310"/>
      <c r="AI282" s="310"/>
      <c r="AJ282" s="310"/>
      <c r="AK282" s="310"/>
      <c r="AL282" s="310"/>
      <c r="AM282" s="310"/>
      <c r="AN282" s="310"/>
      <c r="AO282" s="310"/>
      <c r="AP282" s="310"/>
      <c r="AQ282" s="310"/>
      <c r="AR282" s="310"/>
      <c r="AS282" s="310"/>
      <c r="AT282" s="310"/>
      <c r="AU282" s="310"/>
      <c r="AV282" s="310"/>
      <c r="AW282" s="310"/>
      <c r="AX282" s="310"/>
    </row>
    <row r="283" spans="14:50" s="10" customFormat="1" x14ac:dyDescent="0.2">
      <c r="N283" s="310"/>
      <c r="O283" s="310"/>
      <c r="P283" s="310"/>
      <c r="Q283" s="310"/>
      <c r="R283" s="310"/>
      <c r="S283" s="310"/>
      <c r="T283" s="310"/>
      <c r="U283" s="310"/>
      <c r="V283" s="310"/>
      <c r="W283" s="310"/>
      <c r="X283" s="310"/>
      <c r="Y283" s="310"/>
      <c r="Z283" s="310"/>
      <c r="AA283" s="310"/>
      <c r="AB283" s="310"/>
      <c r="AC283" s="310"/>
      <c r="AD283" s="310"/>
      <c r="AE283" s="310"/>
      <c r="AF283" s="310"/>
      <c r="AG283" s="310"/>
      <c r="AH283" s="310"/>
      <c r="AI283" s="310"/>
      <c r="AJ283" s="310"/>
      <c r="AK283" s="310"/>
      <c r="AL283" s="310"/>
      <c r="AM283" s="310"/>
      <c r="AN283" s="310"/>
      <c r="AO283" s="310"/>
      <c r="AP283" s="310"/>
      <c r="AQ283" s="310"/>
      <c r="AR283" s="310"/>
      <c r="AS283" s="310"/>
      <c r="AT283" s="310"/>
      <c r="AU283" s="310"/>
      <c r="AV283" s="310"/>
      <c r="AW283" s="310"/>
      <c r="AX283" s="310"/>
    </row>
    <row r="284" spans="14:50" s="10" customFormat="1" x14ac:dyDescent="0.2">
      <c r="N284" s="310"/>
      <c r="O284" s="310"/>
      <c r="P284" s="310"/>
      <c r="Q284" s="310"/>
      <c r="R284" s="310"/>
      <c r="S284" s="310"/>
      <c r="T284" s="310"/>
      <c r="U284" s="310"/>
      <c r="V284" s="310"/>
      <c r="W284" s="310"/>
      <c r="X284" s="310"/>
      <c r="Y284" s="310"/>
      <c r="Z284" s="310"/>
      <c r="AA284" s="310"/>
      <c r="AB284" s="310"/>
      <c r="AC284" s="310"/>
      <c r="AD284" s="310"/>
      <c r="AE284" s="310"/>
      <c r="AF284" s="310"/>
      <c r="AG284" s="310"/>
      <c r="AH284" s="310"/>
      <c r="AI284" s="310"/>
      <c r="AJ284" s="310"/>
      <c r="AK284" s="310"/>
      <c r="AL284" s="310"/>
      <c r="AM284" s="310"/>
      <c r="AN284" s="310"/>
      <c r="AO284" s="310"/>
      <c r="AP284" s="310"/>
      <c r="AQ284" s="310"/>
      <c r="AR284" s="310"/>
      <c r="AS284" s="310"/>
      <c r="AT284" s="310"/>
      <c r="AU284" s="310"/>
      <c r="AV284" s="310"/>
      <c r="AW284" s="310"/>
      <c r="AX284" s="310"/>
    </row>
    <row r="285" spans="14:50" s="10" customFormat="1" x14ac:dyDescent="0.2">
      <c r="N285" s="310"/>
      <c r="O285" s="310"/>
      <c r="P285" s="310"/>
      <c r="Q285" s="310"/>
      <c r="R285" s="310"/>
      <c r="S285" s="310"/>
      <c r="T285" s="310"/>
      <c r="U285" s="310"/>
      <c r="V285" s="310"/>
      <c r="W285" s="310"/>
      <c r="X285" s="310"/>
      <c r="Y285" s="310"/>
      <c r="Z285" s="310"/>
      <c r="AA285" s="310"/>
      <c r="AB285" s="310"/>
      <c r="AC285" s="310"/>
      <c r="AD285" s="310"/>
      <c r="AE285" s="310"/>
      <c r="AF285" s="310"/>
      <c r="AG285" s="310"/>
      <c r="AH285" s="310"/>
      <c r="AI285" s="310"/>
      <c r="AJ285" s="310"/>
      <c r="AK285" s="310"/>
      <c r="AL285" s="310"/>
      <c r="AM285" s="310"/>
      <c r="AN285" s="310"/>
      <c r="AO285" s="310"/>
      <c r="AP285" s="310"/>
      <c r="AQ285" s="310"/>
      <c r="AR285" s="310"/>
      <c r="AS285" s="310"/>
      <c r="AT285" s="310"/>
      <c r="AU285" s="310"/>
      <c r="AV285" s="310"/>
      <c r="AW285" s="310"/>
      <c r="AX285" s="310"/>
    </row>
    <row r="286" spans="14:50" s="10" customFormat="1" x14ac:dyDescent="0.2">
      <c r="N286" s="310"/>
      <c r="O286" s="310"/>
      <c r="P286" s="310"/>
      <c r="Q286" s="310"/>
      <c r="R286" s="310"/>
      <c r="S286" s="310"/>
      <c r="T286" s="310"/>
      <c r="U286" s="310"/>
      <c r="V286" s="310"/>
      <c r="W286" s="310"/>
      <c r="X286" s="310"/>
      <c r="Y286" s="310"/>
      <c r="Z286" s="310"/>
      <c r="AA286" s="310"/>
      <c r="AB286" s="310"/>
      <c r="AC286" s="310"/>
      <c r="AD286" s="310"/>
      <c r="AE286" s="310"/>
      <c r="AF286" s="310"/>
      <c r="AG286" s="310"/>
      <c r="AH286" s="310"/>
      <c r="AI286" s="310"/>
      <c r="AJ286" s="310"/>
      <c r="AK286" s="310"/>
      <c r="AL286" s="310"/>
      <c r="AM286" s="310"/>
      <c r="AN286" s="310"/>
      <c r="AO286" s="310"/>
      <c r="AP286" s="310"/>
      <c r="AQ286" s="310"/>
      <c r="AR286" s="310"/>
      <c r="AS286" s="310"/>
      <c r="AT286" s="310"/>
      <c r="AU286" s="310"/>
      <c r="AV286" s="310"/>
      <c r="AW286" s="310"/>
      <c r="AX286" s="310"/>
    </row>
    <row r="287" spans="14:50" s="10" customFormat="1" x14ac:dyDescent="0.2">
      <c r="N287" s="310"/>
      <c r="O287" s="310"/>
      <c r="P287" s="310"/>
      <c r="Q287" s="310"/>
      <c r="R287" s="310"/>
      <c r="S287" s="310"/>
      <c r="T287" s="310"/>
      <c r="U287" s="310"/>
      <c r="V287" s="310"/>
      <c r="W287" s="310"/>
      <c r="X287" s="310"/>
      <c r="Y287" s="310"/>
      <c r="Z287" s="310"/>
      <c r="AA287" s="310"/>
      <c r="AB287" s="310"/>
      <c r="AC287" s="310"/>
      <c r="AD287" s="310"/>
      <c r="AE287" s="310"/>
      <c r="AF287" s="310"/>
      <c r="AG287" s="310"/>
      <c r="AH287" s="310"/>
      <c r="AI287" s="310"/>
      <c r="AJ287" s="310"/>
      <c r="AK287" s="310"/>
      <c r="AL287" s="310"/>
      <c r="AM287" s="310"/>
      <c r="AN287" s="310"/>
      <c r="AO287" s="310"/>
      <c r="AP287" s="310"/>
      <c r="AQ287" s="310"/>
      <c r="AR287" s="310"/>
      <c r="AS287" s="310"/>
      <c r="AT287" s="310"/>
      <c r="AU287" s="310"/>
      <c r="AV287" s="310"/>
      <c r="AW287" s="310"/>
      <c r="AX287" s="310"/>
    </row>
    <row r="288" spans="14:50" s="10" customFormat="1" x14ac:dyDescent="0.2">
      <c r="N288" s="310"/>
      <c r="O288" s="310"/>
      <c r="P288" s="310"/>
      <c r="Q288" s="310"/>
      <c r="R288" s="310"/>
      <c r="S288" s="310"/>
      <c r="T288" s="310"/>
      <c r="U288" s="310"/>
      <c r="V288" s="310"/>
      <c r="W288" s="310"/>
      <c r="X288" s="310"/>
      <c r="Y288" s="310"/>
      <c r="Z288" s="310"/>
      <c r="AA288" s="310"/>
      <c r="AB288" s="310"/>
      <c r="AC288" s="310"/>
      <c r="AD288" s="310"/>
      <c r="AE288" s="310"/>
      <c r="AF288" s="310"/>
      <c r="AG288" s="310"/>
      <c r="AH288" s="310"/>
      <c r="AI288" s="310"/>
      <c r="AJ288" s="310"/>
      <c r="AK288" s="310"/>
      <c r="AL288" s="310"/>
      <c r="AM288" s="310"/>
      <c r="AN288" s="310"/>
      <c r="AO288" s="310"/>
      <c r="AP288" s="310"/>
      <c r="AQ288" s="310"/>
      <c r="AR288" s="310"/>
      <c r="AS288" s="310"/>
      <c r="AT288" s="310"/>
      <c r="AU288" s="310"/>
      <c r="AV288" s="310"/>
      <c r="AW288" s="310"/>
      <c r="AX288" s="310"/>
    </row>
    <row r="289" spans="14:50" s="10" customFormat="1" x14ac:dyDescent="0.2">
      <c r="N289" s="310"/>
      <c r="O289" s="310"/>
      <c r="P289" s="310"/>
      <c r="Q289" s="310"/>
      <c r="R289" s="310"/>
      <c r="S289" s="310"/>
      <c r="T289" s="310"/>
      <c r="U289" s="310"/>
      <c r="V289" s="310"/>
      <c r="W289" s="310"/>
      <c r="X289" s="310"/>
      <c r="Y289" s="310"/>
      <c r="Z289" s="310"/>
      <c r="AA289" s="310"/>
      <c r="AB289" s="310"/>
      <c r="AC289" s="310"/>
      <c r="AD289" s="310"/>
      <c r="AE289" s="310"/>
      <c r="AF289" s="310"/>
      <c r="AG289" s="310"/>
      <c r="AH289" s="310"/>
      <c r="AI289" s="310"/>
      <c r="AJ289" s="310"/>
      <c r="AK289" s="310"/>
      <c r="AL289" s="310"/>
      <c r="AM289" s="310"/>
      <c r="AN289" s="310"/>
      <c r="AO289" s="310"/>
      <c r="AP289" s="310"/>
      <c r="AQ289" s="310"/>
      <c r="AR289" s="310"/>
      <c r="AS289" s="310"/>
      <c r="AT289" s="310"/>
      <c r="AU289" s="310"/>
      <c r="AV289" s="310"/>
      <c r="AW289" s="310"/>
      <c r="AX289" s="310"/>
    </row>
    <row r="290" spans="14:50" s="10" customFormat="1" x14ac:dyDescent="0.2">
      <c r="N290" s="310"/>
      <c r="O290" s="310"/>
      <c r="P290" s="310"/>
      <c r="Q290" s="310"/>
      <c r="R290" s="310"/>
      <c r="S290" s="310"/>
      <c r="T290" s="310"/>
      <c r="U290" s="310"/>
      <c r="V290" s="310"/>
      <c r="W290" s="310"/>
      <c r="X290" s="310"/>
      <c r="Y290" s="310"/>
      <c r="Z290" s="310"/>
      <c r="AA290" s="310"/>
      <c r="AB290" s="310"/>
      <c r="AC290" s="310"/>
      <c r="AD290" s="310"/>
      <c r="AE290" s="310"/>
      <c r="AF290" s="310"/>
      <c r="AG290" s="310"/>
      <c r="AH290" s="310"/>
      <c r="AI290" s="310"/>
      <c r="AJ290" s="310"/>
      <c r="AK290" s="310"/>
      <c r="AL290" s="310"/>
      <c r="AM290" s="310"/>
      <c r="AN290" s="310"/>
      <c r="AO290" s="310"/>
      <c r="AP290" s="310"/>
      <c r="AQ290" s="310"/>
      <c r="AR290" s="310"/>
      <c r="AS290" s="310"/>
      <c r="AT290" s="310"/>
      <c r="AU290" s="310"/>
      <c r="AV290" s="310"/>
      <c r="AW290" s="310"/>
      <c r="AX290" s="310"/>
    </row>
    <row r="291" spans="14:50" s="10" customFormat="1" x14ac:dyDescent="0.2">
      <c r="N291" s="310"/>
      <c r="O291" s="310"/>
      <c r="P291" s="310"/>
      <c r="Q291" s="310"/>
      <c r="R291" s="310"/>
      <c r="S291" s="310"/>
      <c r="T291" s="310"/>
      <c r="U291" s="310"/>
      <c r="V291" s="310"/>
      <c r="W291" s="310"/>
      <c r="X291" s="310"/>
      <c r="Y291" s="310"/>
      <c r="Z291" s="310"/>
      <c r="AA291" s="310"/>
      <c r="AB291" s="310"/>
      <c r="AC291" s="310"/>
      <c r="AD291" s="310"/>
      <c r="AE291" s="310"/>
      <c r="AF291" s="310"/>
      <c r="AG291" s="310"/>
      <c r="AH291" s="310"/>
      <c r="AI291" s="310"/>
      <c r="AJ291" s="310"/>
      <c r="AK291" s="310"/>
      <c r="AL291" s="310"/>
      <c r="AM291" s="310"/>
      <c r="AN291" s="310"/>
      <c r="AO291" s="310"/>
      <c r="AP291" s="310"/>
      <c r="AQ291" s="310"/>
      <c r="AR291" s="310"/>
      <c r="AS291" s="310"/>
      <c r="AT291" s="310"/>
      <c r="AU291" s="310"/>
      <c r="AV291" s="310"/>
      <c r="AW291" s="310"/>
      <c r="AX291" s="310"/>
    </row>
    <row r="292" spans="14:50" s="10" customFormat="1" x14ac:dyDescent="0.2">
      <c r="N292" s="310"/>
      <c r="O292" s="310"/>
      <c r="P292" s="310"/>
      <c r="Q292" s="310"/>
      <c r="R292" s="310"/>
      <c r="S292" s="310"/>
      <c r="T292" s="310"/>
      <c r="U292" s="310"/>
      <c r="V292" s="310"/>
      <c r="W292" s="310"/>
      <c r="X292" s="310"/>
      <c r="Y292" s="310"/>
      <c r="Z292" s="310"/>
      <c r="AA292" s="310"/>
      <c r="AB292" s="310"/>
      <c r="AC292" s="310"/>
      <c r="AD292" s="310"/>
      <c r="AE292" s="310"/>
      <c r="AF292" s="310"/>
      <c r="AG292" s="310"/>
      <c r="AH292" s="310"/>
      <c r="AI292" s="310"/>
      <c r="AJ292" s="310"/>
      <c r="AK292" s="310"/>
      <c r="AL292" s="310"/>
      <c r="AM292" s="310"/>
      <c r="AN292" s="310"/>
      <c r="AO292" s="310"/>
      <c r="AP292" s="310"/>
      <c r="AQ292" s="310"/>
      <c r="AR292" s="310"/>
      <c r="AS292" s="310"/>
      <c r="AT292" s="310"/>
      <c r="AU292" s="310"/>
      <c r="AV292" s="310"/>
      <c r="AW292" s="310"/>
      <c r="AX292" s="310"/>
    </row>
    <row r="293" spans="14:50" s="10" customFormat="1" x14ac:dyDescent="0.2">
      <c r="N293" s="310"/>
      <c r="O293" s="310"/>
      <c r="P293" s="310"/>
      <c r="Q293" s="310"/>
      <c r="R293" s="310"/>
      <c r="S293" s="310"/>
      <c r="T293" s="310"/>
      <c r="U293" s="310"/>
      <c r="V293" s="310"/>
      <c r="W293" s="310"/>
      <c r="X293" s="310"/>
      <c r="Y293" s="310"/>
      <c r="Z293" s="310"/>
      <c r="AA293" s="310"/>
      <c r="AB293" s="310"/>
      <c r="AC293" s="310"/>
      <c r="AD293" s="310"/>
      <c r="AE293" s="310"/>
      <c r="AF293" s="310"/>
      <c r="AG293" s="310"/>
      <c r="AH293" s="310"/>
      <c r="AI293" s="310"/>
      <c r="AJ293" s="310"/>
      <c r="AK293" s="310"/>
      <c r="AL293" s="310"/>
      <c r="AM293" s="310"/>
      <c r="AN293" s="310"/>
      <c r="AO293" s="310"/>
      <c r="AP293" s="310"/>
      <c r="AQ293" s="310"/>
      <c r="AR293" s="310"/>
      <c r="AS293" s="310"/>
      <c r="AT293" s="310"/>
      <c r="AU293" s="310"/>
      <c r="AV293" s="310"/>
      <c r="AW293" s="310"/>
      <c r="AX293" s="310"/>
    </row>
    <row r="294" spans="14:50" s="10" customFormat="1" x14ac:dyDescent="0.2">
      <c r="N294" s="310"/>
      <c r="O294" s="310"/>
      <c r="P294" s="310"/>
      <c r="Q294" s="310"/>
      <c r="R294" s="310"/>
      <c r="S294" s="310"/>
      <c r="T294" s="310"/>
      <c r="U294" s="310"/>
      <c r="V294" s="310"/>
      <c r="W294" s="310"/>
      <c r="X294" s="310"/>
      <c r="Y294" s="310"/>
      <c r="Z294" s="310"/>
      <c r="AA294" s="310"/>
      <c r="AB294" s="310"/>
      <c r="AC294" s="310"/>
      <c r="AD294" s="310"/>
      <c r="AE294" s="310"/>
      <c r="AF294" s="310"/>
      <c r="AG294" s="310"/>
      <c r="AH294" s="310"/>
      <c r="AI294" s="310"/>
      <c r="AJ294" s="310"/>
      <c r="AK294" s="310"/>
      <c r="AL294" s="310"/>
      <c r="AM294" s="310"/>
      <c r="AN294" s="310"/>
      <c r="AO294" s="310"/>
      <c r="AP294" s="310"/>
      <c r="AQ294" s="310"/>
      <c r="AR294" s="310"/>
      <c r="AS294" s="310"/>
      <c r="AT294" s="310"/>
      <c r="AU294" s="310"/>
      <c r="AV294" s="310"/>
      <c r="AW294" s="310"/>
      <c r="AX294" s="310"/>
    </row>
    <row r="295" spans="14:50" s="10" customFormat="1" x14ac:dyDescent="0.2">
      <c r="N295" s="310"/>
      <c r="O295" s="310"/>
      <c r="P295" s="310"/>
      <c r="Q295" s="310"/>
      <c r="R295" s="310"/>
      <c r="S295" s="310"/>
      <c r="T295" s="310"/>
      <c r="U295" s="310"/>
      <c r="V295" s="310"/>
      <c r="W295" s="310"/>
      <c r="X295" s="310"/>
      <c r="Y295" s="310"/>
      <c r="Z295" s="310"/>
      <c r="AA295" s="310"/>
      <c r="AB295" s="310"/>
      <c r="AC295" s="310"/>
      <c r="AD295" s="310"/>
      <c r="AE295" s="310"/>
      <c r="AF295" s="310"/>
      <c r="AG295" s="310"/>
      <c r="AH295" s="310"/>
      <c r="AI295" s="310"/>
      <c r="AJ295" s="310"/>
      <c r="AK295" s="310"/>
      <c r="AL295" s="310"/>
      <c r="AM295" s="310"/>
      <c r="AN295" s="310"/>
      <c r="AO295" s="310"/>
      <c r="AP295" s="310"/>
      <c r="AQ295" s="310"/>
      <c r="AR295" s="310"/>
      <c r="AS295" s="310"/>
      <c r="AT295" s="310"/>
      <c r="AU295" s="310"/>
      <c r="AV295" s="310"/>
      <c r="AW295" s="310"/>
      <c r="AX295" s="310"/>
    </row>
    <row r="296" spans="14:50" s="10" customFormat="1" x14ac:dyDescent="0.2">
      <c r="N296" s="310"/>
      <c r="O296" s="310"/>
      <c r="P296" s="310"/>
      <c r="Q296" s="310"/>
      <c r="R296" s="310"/>
      <c r="S296" s="310"/>
      <c r="T296" s="310"/>
      <c r="U296" s="310"/>
      <c r="V296" s="310"/>
      <c r="W296" s="310"/>
      <c r="X296" s="310"/>
      <c r="Y296" s="310"/>
      <c r="Z296" s="310"/>
      <c r="AA296" s="310"/>
      <c r="AB296" s="310"/>
      <c r="AC296" s="310"/>
      <c r="AD296" s="310"/>
      <c r="AE296" s="310"/>
      <c r="AF296" s="310"/>
      <c r="AG296" s="310"/>
      <c r="AH296" s="310"/>
      <c r="AI296" s="310"/>
      <c r="AJ296" s="310"/>
      <c r="AK296" s="310"/>
      <c r="AL296" s="310"/>
      <c r="AM296" s="310"/>
      <c r="AN296" s="310"/>
      <c r="AO296" s="310"/>
      <c r="AP296" s="310"/>
      <c r="AQ296" s="310"/>
      <c r="AR296" s="310"/>
      <c r="AS296" s="310"/>
      <c r="AT296" s="310"/>
      <c r="AU296" s="310"/>
      <c r="AV296" s="310"/>
      <c r="AW296" s="310"/>
      <c r="AX296" s="310"/>
    </row>
    <row r="297" spans="14:50" s="10" customFormat="1" x14ac:dyDescent="0.2">
      <c r="N297" s="310"/>
      <c r="O297" s="310"/>
      <c r="P297" s="310"/>
      <c r="Q297" s="310"/>
      <c r="R297" s="310"/>
      <c r="S297" s="310"/>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0"/>
      <c r="AO297" s="310"/>
      <c r="AP297" s="310"/>
      <c r="AQ297" s="310"/>
      <c r="AR297" s="310"/>
      <c r="AS297" s="310"/>
      <c r="AT297" s="310"/>
      <c r="AU297" s="310"/>
      <c r="AV297" s="310"/>
      <c r="AW297" s="310"/>
      <c r="AX297" s="310"/>
    </row>
    <row r="298" spans="14:50" s="10" customFormat="1" x14ac:dyDescent="0.2">
      <c r="N298" s="310"/>
      <c r="O298" s="310"/>
      <c r="P298" s="310"/>
      <c r="Q298" s="310"/>
      <c r="R298" s="310"/>
      <c r="S298" s="310"/>
      <c r="T298" s="310"/>
      <c r="U298" s="310"/>
      <c r="V298" s="310"/>
      <c r="W298" s="310"/>
      <c r="X298" s="310"/>
      <c r="Y298" s="310"/>
      <c r="Z298" s="310"/>
      <c r="AA298" s="310"/>
      <c r="AB298" s="310"/>
      <c r="AC298" s="310"/>
      <c r="AD298" s="310"/>
      <c r="AE298" s="310"/>
      <c r="AF298" s="310"/>
      <c r="AG298" s="310"/>
      <c r="AH298" s="310"/>
      <c r="AI298" s="310"/>
      <c r="AJ298" s="310"/>
      <c r="AK298" s="310"/>
      <c r="AL298" s="310"/>
      <c r="AM298" s="310"/>
      <c r="AN298" s="310"/>
      <c r="AO298" s="310"/>
      <c r="AP298" s="310"/>
      <c r="AQ298" s="310"/>
      <c r="AR298" s="310"/>
      <c r="AS298" s="310"/>
      <c r="AT298" s="310"/>
      <c r="AU298" s="310"/>
      <c r="AV298" s="310"/>
      <c r="AW298" s="310"/>
      <c r="AX298" s="310"/>
    </row>
    <row r="299" spans="14:50" s="10" customFormat="1" x14ac:dyDescent="0.2">
      <c r="N299" s="310"/>
      <c r="O299" s="310"/>
      <c r="P299" s="310"/>
      <c r="Q299" s="310"/>
      <c r="R299" s="310"/>
      <c r="S299" s="310"/>
      <c r="T299" s="310"/>
      <c r="U299" s="310"/>
      <c r="V299" s="310"/>
      <c r="W299" s="310"/>
      <c r="X299" s="310"/>
      <c r="Y299" s="310"/>
      <c r="Z299" s="310"/>
      <c r="AA299" s="310"/>
      <c r="AB299" s="310"/>
      <c r="AC299" s="310"/>
      <c r="AD299" s="310"/>
      <c r="AE299" s="310"/>
      <c r="AF299" s="310"/>
      <c r="AG299" s="310"/>
      <c r="AH299" s="310"/>
      <c r="AI299" s="310"/>
      <c r="AJ299" s="310"/>
      <c r="AK299" s="310"/>
      <c r="AL299" s="310"/>
      <c r="AM299" s="310"/>
      <c r="AN299" s="310"/>
      <c r="AO299" s="310"/>
      <c r="AP299" s="310"/>
      <c r="AQ299" s="310"/>
      <c r="AR299" s="310"/>
      <c r="AS299" s="310"/>
      <c r="AT299" s="310"/>
      <c r="AU299" s="310"/>
      <c r="AV299" s="310"/>
      <c r="AW299" s="310"/>
      <c r="AX299" s="310"/>
    </row>
    <row r="300" spans="14:50" s="10" customFormat="1" x14ac:dyDescent="0.2">
      <c r="N300" s="310"/>
      <c r="O300" s="310"/>
      <c r="P300" s="310"/>
      <c r="Q300" s="310"/>
      <c r="R300" s="310"/>
      <c r="S300" s="310"/>
      <c r="T300" s="310"/>
      <c r="U300" s="310"/>
      <c r="V300" s="310"/>
      <c r="W300" s="310"/>
      <c r="X300" s="310"/>
      <c r="Y300" s="310"/>
      <c r="Z300" s="310"/>
      <c r="AA300" s="310"/>
      <c r="AB300" s="310"/>
      <c r="AC300" s="310"/>
      <c r="AD300" s="310"/>
      <c r="AE300" s="310"/>
      <c r="AF300" s="310"/>
      <c r="AG300" s="310"/>
      <c r="AH300" s="310"/>
      <c r="AI300" s="310"/>
      <c r="AJ300" s="310"/>
      <c r="AK300" s="310"/>
      <c r="AL300" s="310"/>
      <c r="AM300" s="310"/>
      <c r="AN300" s="310"/>
      <c r="AO300" s="310"/>
      <c r="AP300" s="310"/>
      <c r="AQ300" s="310"/>
      <c r="AR300" s="310"/>
      <c r="AS300" s="310"/>
      <c r="AT300" s="310"/>
      <c r="AU300" s="310"/>
      <c r="AV300" s="310"/>
      <c r="AW300" s="310"/>
      <c r="AX300" s="310"/>
    </row>
    <row r="301" spans="14:50" s="10" customFormat="1" x14ac:dyDescent="0.2">
      <c r="N301" s="310"/>
      <c r="O301" s="310"/>
      <c r="P301" s="310"/>
      <c r="Q301" s="310"/>
      <c r="R301" s="310"/>
      <c r="S301" s="310"/>
      <c r="T301" s="310"/>
      <c r="U301" s="310"/>
      <c r="V301" s="310"/>
      <c r="W301" s="310"/>
      <c r="X301" s="310"/>
      <c r="Y301" s="310"/>
      <c r="Z301" s="310"/>
      <c r="AA301" s="310"/>
      <c r="AB301" s="310"/>
      <c r="AC301" s="310"/>
      <c r="AD301" s="310"/>
      <c r="AE301" s="310"/>
      <c r="AF301" s="310"/>
      <c r="AG301" s="310"/>
      <c r="AH301" s="310"/>
      <c r="AI301" s="310"/>
      <c r="AJ301" s="310"/>
      <c r="AK301" s="310"/>
      <c r="AL301" s="310"/>
      <c r="AM301" s="310"/>
      <c r="AN301" s="310"/>
      <c r="AO301" s="310"/>
      <c r="AP301" s="310"/>
      <c r="AQ301" s="310"/>
      <c r="AR301" s="310"/>
      <c r="AS301" s="310"/>
      <c r="AT301" s="310"/>
      <c r="AU301" s="310"/>
      <c r="AV301" s="310"/>
      <c r="AW301" s="310"/>
      <c r="AX301" s="310"/>
    </row>
    <row r="302" spans="14:50" s="10" customFormat="1" x14ac:dyDescent="0.2">
      <c r="N302" s="310"/>
      <c r="O302" s="310"/>
      <c r="P302" s="310"/>
      <c r="Q302" s="310"/>
      <c r="R302" s="310"/>
      <c r="S302" s="310"/>
      <c r="T302" s="310"/>
      <c r="U302" s="310"/>
      <c r="V302" s="310"/>
      <c r="W302" s="310"/>
      <c r="X302" s="310"/>
      <c r="Y302" s="310"/>
      <c r="Z302" s="310"/>
      <c r="AA302" s="310"/>
      <c r="AB302" s="310"/>
      <c r="AC302" s="310"/>
      <c r="AD302" s="310"/>
      <c r="AE302" s="310"/>
      <c r="AF302" s="310"/>
      <c r="AG302" s="310"/>
      <c r="AH302" s="310"/>
      <c r="AI302" s="310"/>
      <c r="AJ302" s="310"/>
      <c r="AK302" s="310"/>
      <c r="AL302" s="310"/>
      <c r="AM302" s="310"/>
      <c r="AN302" s="310"/>
      <c r="AO302" s="310"/>
      <c r="AP302" s="310"/>
      <c r="AQ302" s="310"/>
      <c r="AR302" s="310"/>
      <c r="AS302" s="310"/>
      <c r="AT302" s="310"/>
      <c r="AU302" s="310"/>
      <c r="AV302" s="310"/>
      <c r="AW302" s="310"/>
      <c r="AX302" s="310"/>
    </row>
    <row r="303" spans="14:50" s="10" customFormat="1" x14ac:dyDescent="0.2">
      <c r="N303" s="310"/>
      <c r="O303" s="310"/>
      <c r="P303" s="310"/>
      <c r="Q303" s="310"/>
      <c r="R303" s="310"/>
      <c r="S303" s="310"/>
      <c r="T303" s="310"/>
      <c r="U303" s="310"/>
      <c r="V303" s="310"/>
      <c r="W303" s="310"/>
      <c r="X303" s="310"/>
      <c r="Y303" s="310"/>
      <c r="Z303" s="310"/>
      <c r="AA303" s="310"/>
      <c r="AB303" s="310"/>
      <c r="AC303" s="310"/>
      <c r="AD303" s="310"/>
      <c r="AE303" s="310"/>
      <c r="AF303" s="310"/>
      <c r="AG303" s="310"/>
      <c r="AH303" s="310"/>
      <c r="AI303" s="310"/>
      <c r="AJ303" s="310"/>
      <c r="AK303" s="310"/>
      <c r="AL303" s="310"/>
      <c r="AM303" s="310"/>
      <c r="AN303" s="310"/>
      <c r="AO303" s="310"/>
      <c r="AP303" s="310"/>
      <c r="AQ303" s="310"/>
      <c r="AR303" s="310"/>
      <c r="AS303" s="310"/>
      <c r="AT303" s="310"/>
      <c r="AU303" s="310"/>
      <c r="AV303" s="310"/>
      <c r="AW303" s="310"/>
      <c r="AX303" s="310"/>
    </row>
    <row r="304" spans="14:50" s="10" customFormat="1" x14ac:dyDescent="0.2">
      <c r="N304" s="310"/>
      <c r="O304" s="310"/>
      <c r="P304" s="310"/>
      <c r="Q304" s="310"/>
      <c r="R304" s="310"/>
      <c r="S304" s="310"/>
      <c r="T304" s="310"/>
      <c r="U304" s="310"/>
      <c r="V304" s="310"/>
      <c r="W304" s="310"/>
      <c r="X304" s="310"/>
      <c r="Y304" s="310"/>
      <c r="Z304" s="310"/>
      <c r="AA304" s="310"/>
      <c r="AB304" s="310"/>
      <c r="AC304" s="310"/>
      <c r="AD304" s="310"/>
      <c r="AE304" s="310"/>
      <c r="AF304" s="310"/>
      <c r="AG304" s="310"/>
      <c r="AH304" s="310"/>
      <c r="AI304" s="310"/>
      <c r="AJ304" s="310"/>
      <c r="AK304" s="310"/>
      <c r="AL304" s="310"/>
      <c r="AM304" s="310"/>
      <c r="AN304" s="310"/>
      <c r="AO304" s="310"/>
      <c r="AP304" s="310"/>
      <c r="AQ304" s="310"/>
      <c r="AR304" s="310"/>
      <c r="AS304" s="310"/>
      <c r="AT304" s="310"/>
      <c r="AU304" s="310"/>
      <c r="AV304" s="310"/>
      <c r="AW304" s="310"/>
      <c r="AX304" s="310"/>
    </row>
    <row r="305" spans="14:50" s="10" customFormat="1" x14ac:dyDescent="0.2">
      <c r="N305" s="310"/>
      <c r="O305" s="310"/>
      <c r="P305" s="310"/>
      <c r="Q305" s="310"/>
      <c r="R305" s="310"/>
      <c r="S305" s="310"/>
      <c r="T305" s="310"/>
      <c r="U305" s="310"/>
      <c r="V305" s="310"/>
      <c r="W305" s="310"/>
      <c r="X305" s="310"/>
      <c r="Y305" s="310"/>
      <c r="Z305" s="310"/>
      <c r="AA305" s="310"/>
      <c r="AB305" s="310"/>
      <c r="AC305" s="310"/>
      <c r="AD305" s="310"/>
      <c r="AE305" s="310"/>
      <c r="AF305" s="310"/>
      <c r="AG305" s="310"/>
      <c r="AH305" s="310"/>
      <c r="AI305" s="310"/>
      <c r="AJ305" s="310"/>
      <c r="AK305" s="310"/>
      <c r="AL305" s="310"/>
      <c r="AM305" s="310"/>
      <c r="AN305" s="310"/>
      <c r="AO305" s="310"/>
      <c r="AP305" s="310"/>
      <c r="AQ305" s="310"/>
      <c r="AR305" s="310"/>
      <c r="AS305" s="310"/>
      <c r="AT305" s="310"/>
      <c r="AU305" s="310"/>
      <c r="AV305" s="310"/>
      <c r="AW305" s="310"/>
      <c r="AX305" s="310"/>
    </row>
    <row r="306" spans="14:50" s="10" customFormat="1" x14ac:dyDescent="0.2">
      <c r="N306" s="310"/>
      <c r="O306" s="310"/>
      <c r="P306" s="310"/>
      <c r="Q306" s="310"/>
      <c r="R306" s="310"/>
      <c r="S306" s="310"/>
      <c r="T306" s="310"/>
      <c r="U306" s="310"/>
      <c r="V306" s="310"/>
      <c r="W306" s="310"/>
      <c r="X306" s="310"/>
      <c r="Y306" s="310"/>
      <c r="Z306" s="310"/>
      <c r="AA306" s="310"/>
      <c r="AB306" s="310"/>
      <c r="AC306" s="310"/>
      <c r="AD306" s="310"/>
      <c r="AE306" s="310"/>
      <c r="AF306" s="310"/>
      <c r="AG306" s="310"/>
      <c r="AH306" s="310"/>
      <c r="AI306" s="310"/>
      <c r="AJ306" s="310"/>
      <c r="AK306" s="310"/>
      <c r="AL306" s="310"/>
      <c r="AM306" s="310"/>
      <c r="AN306" s="310"/>
      <c r="AO306" s="310"/>
      <c r="AP306" s="310"/>
      <c r="AQ306" s="310"/>
      <c r="AR306" s="310"/>
      <c r="AS306" s="310"/>
      <c r="AT306" s="310"/>
      <c r="AU306" s="310"/>
      <c r="AV306" s="310"/>
      <c r="AW306" s="310"/>
      <c r="AX306" s="310"/>
    </row>
    <row r="307" spans="14:50" s="10" customFormat="1" x14ac:dyDescent="0.2">
      <c r="N307" s="310"/>
      <c r="O307" s="310"/>
      <c r="P307" s="310"/>
      <c r="Q307" s="310"/>
      <c r="R307" s="310"/>
      <c r="S307" s="310"/>
      <c r="T307" s="310"/>
      <c r="U307" s="310"/>
      <c r="V307" s="310"/>
      <c r="W307" s="310"/>
      <c r="X307" s="310"/>
      <c r="Y307" s="310"/>
      <c r="Z307" s="310"/>
      <c r="AA307" s="310"/>
      <c r="AB307" s="310"/>
      <c r="AC307" s="310"/>
      <c r="AD307" s="310"/>
      <c r="AE307" s="310"/>
      <c r="AF307" s="310"/>
      <c r="AG307" s="310"/>
      <c r="AH307" s="310"/>
      <c r="AI307" s="310"/>
      <c r="AJ307" s="310"/>
      <c r="AK307" s="310"/>
      <c r="AL307" s="310"/>
      <c r="AM307" s="310"/>
      <c r="AN307" s="310"/>
      <c r="AO307" s="310"/>
      <c r="AP307" s="310"/>
      <c r="AQ307" s="310"/>
      <c r="AR307" s="310"/>
      <c r="AS307" s="310"/>
      <c r="AT307" s="310"/>
      <c r="AU307" s="310"/>
      <c r="AV307" s="310"/>
      <c r="AW307" s="310"/>
      <c r="AX307" s="310"/>
    </row>
    <row r="308" spans="14:50" s="10" customFormat="1" x14ac:dyDescent="0.2">
      <c r="N308" s="310"/>
      <c r="O308" s="310"/>
      <c r="P308" s="310"/>
      <c r="Q308" s="310"/>
      <c r="R308" s="310"/>
      <c r="S308" s="310"/>
      <c r="T308" s="310"/>
      <c r="U308" s="310"/>
      <c r="V308" s="310"/>
      <c r="W308" s="310"/>
      <c r="X308" s="310"/>
      <c r="Y308" s="310"/>
      <c r="Z308" s="310"/>
      <c r="AA308" s="310"/>
      <c r="AB308" s="310"/>
      <c r="AC308" s="310"/>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0"/>
    </row>
    <row r="309" spans="14:50" s="10" customFormat="1" x14ac:dyDescent="0.2">
      <c r="N309" s="310"/>
      <c r="O309" s="310"/>
      <c r="P309" s="310"/>
      <c r="Q309" s="310"/>
      <c r="R309" s="310"/>
      <c r="S309" s="310"/>
      <c r="T309" s="310"/>
      <c r="U309" s="310"/>
      <c r="V309" s="310"/>
      <c r="W309" s="310"/>
      <c r="X309" s="310"/>
      <c r="Y309" s="310"/>
      <c r="Z309" s="310"/>
      <c r="AA309" s="310"/>
      <c r="AB309" s="310"/>
      <c r="AC309" s="310"/>
      <c r="AD309" s="310"/>
      <c r="AE309" s="310"/>
      <c r="AF309" s="310"/>
      <c r="AG309" s="310"/>
      <c r="AH309" s="310"/>
      <c r="AI309" s="310"/>
      <c r="AJ309" s="310"/>
      <c r="AK309" s="310"/>
      <c r="AL309" s="310"/>
      <c r="AM309" s="310"/>
      <c r="AN309" s="310"/>
      <c r="AO309" s="310"/>
      <c r="AP309" s="310"/>
      <c r="AQ309" s="310"/>
      <c r="AR309" s="310"/>
      <c r="AS309" s="310"/>
      <c r="AT309" s="310"/>
      <c r="AU309" s="310"/>
      <c r="AV309" s="310"/>
      <c r="AW309" s="310"/>
      <c r="AX309" s="310"/>
    </row>
    <row r="310" spans="14:50" s="10" customFormat="1" x14ac:dyDescent="0.2">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0"/>
    </row>
    <row r="311" spans="14:50" s="10" customFormat="1" x14ac:dyDescent="0.2">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0"/>
    </row>
    <row r="312" spans="14:50" s="10" customFormat="1" x14ac:dyDescent="0.2">
      <c r="N312" s="310"/>
      <c r="O312" s="310"/>
      <c r="P312" s="310"/>
      <c r="Q312" s="310"/>
      <c r="R312" s="310"/>
      <c r="S312" s="310"/>
      <c r="T312" s="310"/>
      <c r="U312" s="310"/>
      <c r="V312" s="310"/>
      <c r="W312" s="310"/>
      <c r="X312" s="310"/>
      <c r="Y312" s="310"/>
      <c r="Z312" s="310"/>
      <c r="AA312" s="310"/>
      <c r="AB312" s="310"/>
      <c r="AC312" s="310"/>
      <c r="AD312" s="310"/>
      <c r="AE312" s="310"/>
      <c r="AF312" s="310"/>
      <c r="AG312" s="310"/>
      <c r="AH312" s="310"/>
      <c r="AI312" s="310"/>
      <c r="AJ312" s="310"/>
      <c r="AK312" s="310"/>
      <c r="AL312" s="310"/>
      <c r="AM312" s="310"/>
      <c r="AN312" s="310"/>
      <c r="AO312" s="310"/>
      <c r="AP312" s="310"/>
      <c r="AQ312" s="310"/>
      <c r="AR312" s="310"/>
      <c r="AS312" s="310"/>
      <c r="AT312" s="310"/>
      <c r="AU312" s="310"/>
      <c r="AV312" s="310"/>
      <c r="AW312" s="310"/>
      <c r="AX312" s="310"/>
    </row>
    <row r="313" spans="14:50" s="10" customFormat="1" x14ac:dyDescent="0.2">
      <c r="N313" s="310"/>
      <c r="O313" s="310"/>
      <c r="P313" s="310"/>
      <c r="Q313" s="310"/>
      <c r="R313" s="310"/>
      <c r="S313" s="310"/>
      <c r="T313" s="310"/>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row>
    <row r="314" spans="14:50" s="10" customFormat="1" x14ac:dyDescent="0.2">
      <c r="N314" s="310"/>
      <c r="O314" s="310"/>
      <c r="P314" s="310"/>
      <c r="Q314" s="310"/>
      <c r="R314" s="310"/>
      <c r="S314" s="310"/>
      <c r="T314" s="310"/>
      <c r="U314" s="310"/>
      <c r="V314" s="310"/>
      <c r="W314" s="310"/>
      <c r="X314" s="310"/>
      <c r="Y314" s="310"/>
      <c r="Z314" s="310"/>
      <c r="AA314" s="310"/>
      <c r="AB314" s="310"/>
      <c r="AC314" s="310"/>
      <c r="AD314" s="310"/>
      <c r="AE314" s="310"/>
      <c r="AF314" s="310"/>
      <c r="AG314" s="310"/>
      <c r="AH314" s="310"/>
      <c r="AI314" s="310"/>
      <c r="AJ314" s="310"/>
      <c r="AK314" s="310"/>
      <c r="AL314" s="310"/>
      <c r="AM314" s="310"/>
      <c r="AN314" s="310"/>
      <c r="AO314" s="310"/>
      <c r="AP314" s="310"/>
      <c r="AQ314" s="310"/>
      <c r="AR314" s="310"/>
      <c r="AS314" s="310"/>
      <c r="AT314" s="310"/>
      <c r="AU314" s="310"/>
      <c r="AV314" s="310"/>
      <c r="AW314" s="310"/>
      <c r="AX314" s="310"/>
    </row>
    <row r="315" spans="14:50" s="10" customFormat="1" x14ac:dyDescent="0.2">
      <c r="N315" s="310"/>
      <c r="O315" s="310"/>
      <c r="P315" s="310"/>
      <c r="Q315" s="310"/>
      <c r="R315" s="310"/>
      <c r="S315" s="310"/>
      <c r="T315" s="310"/>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row>
    <row r="316" spans="14:50" s="10" customFormat="1" x14ac:dyDescent="0.2">
      <c r="N316" s="310"/>
      <c r="O316" s="310"/>
      <c r="P316" s="310"/>
      <c r="Q316" s="310"/>
      <c r="R316" s="310"/>
      <c r="S316" s="310"/>
      <c r="T316" s="310"/>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310"/>
      <c r="AR316" s="310"/>
      <c r="AS316" s="310"/>
      <c r="AT316" s="310"/>
      <c r="AU316" s="310"/>
      <c r="AV316" s="310"/>
      <c r="AW316" s="310"/>
      <c r="AX316" s="310"/>
    </row>
    <row r="317" spans="14:50" s="10" customFormat="1" x14ac:dyDescent="0.2">
      <c r="N317" s="310"/>
      <c r="O317" s="310"/>
      <c r="P317" s="310"/>
      <c r="Q317" s="310"/>
      <c r="R317" s="310"/>
      <c r="S317" s="310"/>
      <c r="T317" s="310"/>
      <c r="U317" s="310"/>
      <c r="V317" s="310"/>
      <c r="W317" s="310"/>
      <c r="X317" s="310"/>
      <c r="Y317" s="310"/>
      <c r="Z317" s="310"/>
      <c r="AA317" s="310"/>
      <c r="AB317" s="310"/>
      <c r="AC317" s="310"/>
      <c r="AD317" s="310"/>
      <c r="AE317" s="310"/>
      <c r="AF317" s="310"/>
      <c r="AG317" s="310"/>
      <c r="AH317" s="310"/>
      <c r="AI317" s="310"/>
      <c r="AJ317" s="310"/>
      <c r="AK317" s="310"/>
      <c r="AL317" s="310"/>
      <c r="AM317" s="310"/>
      <c r="AN317" s="310"/>
      <c r="AO317" s="310"/>
      <c r="AP317" s="310"/>
      <c r="AQ317" s="310"/>
      <c r="AR317" s="310"/>
      <c r="AS317" s="310"/>
      <c r="AT317" s="310"/>
      <c r="AU317" s="310"/>
      <c r="AV317" s="310"/>
      <c r="AW317" s="310"/>
      <c r="AX317" s="310"/>
    </row>
    <row r="318" spans="14:50" s="10" customFormat="1" x14ac:dyDescent="0.2">
      <c r="N318" s="310"/>
      <c r="O318" s="310"/>
      <c r="P318" s="310"/>
      <c r="Q318" s="310"/>
      <c r="R318" s="310"/>
      <c r="S318" s="310"/>
      <c r="T318" s="310"/>
      <c r="U318" s="310"/>
      <c r="V318" s="310"/>
      <c r="W318" s="310"/>
      <c r="X318" s="310"/>
      <c r="Y318" s="310"/>
      <c r="Z318" s="310"/>
      <c r="AA318" s="310"/>
      <c r="AB318" s="310"/>
      <c r="AC318" s="310"/>
      <c r="AD318" s="310"/>
      <c r="AE318" s="310"/>
      <c r="AF318" s="310"/>
      <c r="AG318" s="310"/>
      <c r="AH318" s="310"/>
      <c r="AI318" s="310"/>
      <c r="AJ318" s="310"/>
      <c r="AK318" s="310"/>
      <c r="AL318" s="310"/>
      <c r="AM318" s="310"/>
      <c r="AN318" s="310"/>
      <c r="AO318" s="310"/>
      <c r="AP318" s="310"/>
      <c r="AQ318" s="310"/>
      <c r="AR318" s="310"/>
      <c r="AS318" s="310"/>
      <c r="AT318" s="310"/>
      <c r="AU318" s="310"/>
      <c r="AV318" s="310"/>
      <c r="AW318" s="310"/>
      <c r="AX318" s="310"/>
    </row>
    <row r="319" spans="14:50" s="10" customFormat="1" x14ac:dyDescent="0.2">
      <c r="N319" s="310"/>
      <c r="O319" s="310"/>
      <c r="P319" s="310"/>
      <c r="Q319" s="310"/>
      <c r="R319" s="310"/>
      <c r="S319" s="310"/>
      <c r="T319" s="310"/>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row>
    <row r="320" spans="14:50" s="10" customFormat="1" x14ac:dyDescent="0.2">
      <c r="N320" s="310"/>
      <c r="O320" s="310"/>
      <c r="P320" s="310"/>
      <c r="Q320" s="310"/>
      <c r="R320" s="310"/>
      <c r="S320" s="310"/>
      <c r="T320" s="310"/>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row>
    <row r="321" spans="14:50" s="10" customFormat="1" x14ac:dyDescent="0.2">
      <c r="N321" s="310"/>
      <c r="O321" s="310"/>
      <c r="P321" s="310"/>
      <c r="Q321" s="310"/>
      <c r="R321" s="310"/>
      <c r="S321" s="310"/>
      <c r="T321" s="310"/>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0"/>
    </row>
    <row r="322" spans="14:50" s="10" customFormat="1" x14ac:dyDescent="0.2">
      <c r="N322" s="310"/>
      <c r="O322" s="310"/>
      <c r="P322" s="310"/>
      <c r="Q322" s="310"/>
      <c r="R322" s="310"/>
      <c r="S322" s="310"/>
      <c r="T322" s="310"/>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c r="AV322" s="310"/>
      <c r="AW322" s="310"/>
      <c r="AX322" s="310"/>
    </row>
    <row r="323" spans="14:50" s="10" customFormat="1" x14ac:dyDescent="0.2">
      <c r="N323" s="310"/>
      <c r="O323" s="310"/>
      <c r="P323" s="310"/>
      <c r="Q323" s="310"/>
      <c r="R323" s="310"/>
      <c r="S323" s="310"/>
      <c r="T323" s="310"/>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c r="AV323" s="310"/>
      <c r="AW323" s="310"/>
      <c r="AX323" s="310"/>
    </row>
    <row r="324" spans="14:50" s="10" customFormat="1" x14ac:dyDescent="0.2">
      <c r="N324" s="310"/>
      <c r="O324" s="310"/>
      <c r="P324" s="310"/>
      <c r="Q324" s="310"/>
      <c r="R324" s="310"/>
      <c r="S324" s="310"/>
      <c r="T324" s="310"/>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c r="AV324" s="310"/>
      <c r="AW324" s="310"/>
      <c r="AX324" s="310"/>
    </row>
    <row r="325" spans="14:50" s="10" customFormat="1" x14ac:dyDescent="0.2">
      <c r="N325" s="310"/>
      <c r="O325" s="310"/>
      <c r="P325" s="310"/>
      <c r="Q325" s="310"/>
      <c r="R325" s="310"/>
      <c r="S325" s="310"/>
      <c r="T325" s="310"/>
      <c r="U325" s="310"/>
      <c r="V325" s="310"/>
      <c r="W325" s="310"/>
      <c r="X325" s="310"/>
      <c r="Y325" s="310"/>
      <c r="Z325" s="310"/>
      <c r="AA325" s="310"/>
      <c r="AB325" s="310"/>
      <c r="AC325" s="310"/>
      <c r="AD325" s="310"/>
      <c r="AE325" s="310"/>
      <c r="AF325" s="310"/>
      <c r="AG325" s="310"/>
      <c r="AH325" s="310"/>
      <c r="AI325" s="310"/>
      <c r="AJ325" s="310"/>
      <c r="AK325" s="310"/>
      <c r="AL325" s="310"/>
      <c r="AM325" s="310"/>
      <c r="AN325" s="310"/>
      <c r="AO325" s="310"/>
      <c r="AP325" s="310"/>
      <c r="AQ325" s="310"/>
      <c r="AR325" s="310"/>
      <c r="AS325" s="310"/>
      <c r="AT325" s="310"/>
      <c r="AU325" s="310"/>
      <c r="AV325" s="310"/>
      <c r="AW325" s="310"/>
      <c r="AX325" s="310"/>
    </row>
    <row r="326" spans="14:50" s="10" customFormat="1" x14ac:dyDescent="0.2">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row>
    <row r="327" spans="14:50" s="10" customFormat="1" x14ac:dyDescent="0.2">
      <c r="N327" s="310"/>
      <c r="O327" s="310"/>
      <c r="P327" s="310"/>
      <c r="Q327" s="310"/>
      <c r="R327" s="310"/>
      <c r="S327" s="310"/>
      <c r="T327" s="310"/>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c r="AV327" s="310"/>
      <c r="AW327" s="310"/>
      <c r="AX327" s="310"/>
    </row>
    <row r="328" spans="14:50" s="10" customFormat="1" x14ac:dyDescent="0.2">
      <c r="N328" s="310"/>
      <c r="O328" s="310"/>
      <c r="P328" s="310"/>
      <c r="Q328" s="310"/>
      <c r="R328" s="310"/>
      <c r="S328" s="310"/>
      <c r="T328" s="310"/>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310"/>
      <c r="AR328" s="310"/>
      <c r="AS328" s="310"/>
      <c r="AT328" s="310"/>
      <c r="AU328" s="310"/>
      <c r="AV328" s="310"/>
      <c r="AW328" s="310"/>
      <c r="AX328" s="310"/>
    </row>
    <row r="329" spans="14:50" s="10" customFormat="1" x14ac:dyDescent="0.2">
      <c r="N329" s="310"/>
      <c r="O329" s="310"/>
      <c r="P329" s="310"/>
      <c r="Q329" s="310"/>
      <c r="R329" s="310"/>
      <c r="S329" s="310"/>
      <c r="T329" s="310"/>
      <c r="U329" s="310"/>
      <c r="V329" s="310"/>
      <c r="W329" s="310"/>
      <c r="X329" s="310"/>
      <c r="Y329" s="310"/>
      <c r="Z329" s="310"/>
      <c r="AA329" s="310"/>
      <c r="AB329" s="310"/>
      <c r="AC329" s="310"/>
      <c r="AD329" s="310"/>
      <c r="AE329" s="310"/>
      <c r="AF329" s="310"/>
      <c r="AG329" s="310"/>
      <c r="AH329" s="310"/>
      <c r="AI329" s="310"/>
      <c r="AJ329" s="310"/>
      <c r="AK329" s="310"/>
      <c r="AL329" s="310"/>
      <c r="AM329" s="310"/>
      <c r="AN329" s="310"/>
      <c r="AO329" s="310"/>
      <c r="AP329" s="310"/>
      <c r="AQ329" s="310"/>
      <c r="AR329" s="310"/>
      <c r="AS329" s="310"/>
      <c r="AT329" s="310"/>
      <c r="AU329" s="310"/>
      <c r="AV329" s="310"/>
      <c r="AW329" s="310"/>
      <c r="AX329" s="310"/>
    </row>
    <row r="330" spans="14:50" s="10" customFormat="1" x14ac:dyDescent="0.2">
      <c r="N330" s="310"/>
      <c r="O330" s="310"/>
      <c r="P330" s="310"/>
      <c r="Q330" s="310"/>
      <c r="R330" s="310"/>
      <c r="S330" s="310"/>
      <c r="T330" s="310"/>
      <c r="U330" s="310"/>
      <c r="V330" s="310"/>
      <c r="W330" s="310"/>
      <c r="X330" s="310"/>
      <c r="Y330" s="310"/>
      <c r="Z330" s="310"/>
      <c r="AA330" s="310"/>
      <c r="AB330" s="310"/>
      <c r="AC330" s="310"/>
      <c r="AD330" s="310"/>
      <c r="AE330" s="310"/>
      <c r="AF330" s="310"/>
      <c r="AG330" s="310"/>
      <c r="AH330" s="310"/>
      <c r="AI330" s="310"/>
      <c r="AJ330" s="310"/>
      <c r="AK330" s="310"/>
      <c r="AL330" s="310"/>
      <c r="AM330" s="310"/>
      <c r="AN330" s="310"/>
      <c r="AO330" s="310"/>
      <c r="AP330" s="310"/>
      <c r="AQ330" s="310"/>
      <c r="AR330" s="310"/>
      <c r="AS330" s="310"/>
      <c r="AT330" s="310"/>
      <c r="AU330" s="310"/>
      <c r="AV330" s="310"/>
      <c r="AW330" s="310"/>
      <c r="AX330" s="310"/>
    </row>
    <row r="331" spans="14:50" s="10" customFormat="1" x14ac:dyDescent="0.2">
      <c r="N331" s="310"/>
      <c r="O331" s="310"/>
      <c r="P331" s="310"/>
      <c r="Q331" s="310"/>
      <c r="R331" s="310"/>
      <c r="S331" s="310"/>
      <c r="T331" s="310"/>
      <c r="U331" s="310"/>
      <c r="V331" s="310"/>
      <c r="W331" s="310"/>
      <c r="X331" s="310"/>
      <c r="Y331" s="310"/>
      <c r="Z331" s="310"/>
      <c r="AA331" s="310"/>
      <c r="AB331" s="310"/>
      <c r="AC331" s="310"/>
      <c r="AD331" s="310"/>
      <c r="AE331" s="310"/>
      <c r="AF331" s="310"/>
      <c r="AG331" s="310"/>
      <c r="AH331" s="310"/>
      <c r="AI331" s="310"/>
      <c r="AJ331" s="310"/>
      <c r="AK331" s="310"/>
      <c r="AL331" s="310"/>
      <c r="AM331" s="310"/>
      <c r="AN331" s="310"/>
      <c r="AO331" s="310"/>
      <c r="AP331" s="310"/>
      <c r="AQ331" s="310"/>
      <c r="AR331" s="310"/>
      <c r="AS331" s="310"/>
      <c r="AT331" s="310"/>
      <c r="AU331" s="310"/>
      <c r="AV331" s="310"/>
      <c r="AW331" s="310"/>
      <c r="AX331" s="310"/>
    </row>
    <row r="332" spans="14:50" s="10" customFormat="1" x14ac:dyDescent="0.2">
      <c r="N332" s="310"/>
      <c r="O332" s="310"/>
      <c r="P332" s="310"/>
      <c r="Q332" s="310"/>
      <c r="R332" s="310"/>
      <c r="S332" s="310"/>
      <c r="T332" s="310"/>
      <c r="U332" s="310"/>
      <c r="V332" s="310"/>
      <c r="W332" s="310"/>
      <c r="X332" s="310"/>
      <c r="Y332" s="310"/>
      <c r="Z332" s="310"/>
      <c r="AA332" s="310"/>
      <c r="AB332" s="310"/>
      <c r="AC332" s="310"/>
      <c r="AD332" s="310"/>
      <c r="AE332" s="310"/>
      <c r="AF332" s="310"/>
      <c r="AG332" s="310"/>
      <c r="AH332" s="310"/>
      <c r="AI332" s="310"/>
      <c r="AJ332" s="310"/>
      <c r="AK332" s="310"/>
      <c r="AL332" s="310"/>
      <c r="AM332" s="310"/>
      <c r="AN332" s="310"/>
      <c r="AO332" s="310"/>
      <c r="AP332" s="310"/>
      <c r="AQ332" s="310"/>
      <c r="AR332" s="310"/>
      <c r="AS332" s="310"/>
      <c r="AT332" s="310"/>
      <c r="AU332" s="310"/>
      <c r="AV332" s="310"/>
      <c r="AW332" s="310"/>
      <c r="AX332" s="310"/>
    </row>
    <row r="333" spans="14:50" s="10" customFormat="1" x14ac:dyDescent="0.2">
      <c r="N333" s="310"/>
      <c r="O333" s="310"/>
      <c r="P333" s="310"/>
      <c r="Q333" s="310"/>
      <c r="R333" s="310"/>
      <c r="S333" s="310"/>
      <c r="T333" s="310"/>
      <c r="U333" s="310"/>
      <c r="V333" s="310"/>
      <c r="W333" s="310"/>
      <c r="X333" s="310"/>
      <c r="Y333" s="310"/>
      <c r="Z333" s="310"/>
      <c r="AA333" s="310"/>
      <c r="AB333" s="310"/>
      <c r="AC333" s="310"/>
      <c r="AD333" s="310"/>
      <c r="AE333" s="310"/>
      <c r="AF333" s="310"/>
      <c r="AG333" s="310"/>
      <c r="AH333" s="310"/>
      <c r="AI333" s="310"/>
      <c r="AJ333" s="310"/>
      <c r="AK333" s="310"/>
      <c r="AL333" s="310"/>
      <c r="AM333" s="310"/>
      <c r="AN333" s="310"/>
      <c r="AO333" s="310"/>
      <c r="AP333" s="310"/>
      <c r="AQ333" s="310"/>
      <c r="AR333" s="310"/>
      <c r="AS333" s="310"/>
      <c r="AT333" s="310"/>
      <c r="AU333" s="310"/>
      <c r="AV333" s="310"/>
      <c r="AW333" s="310"/>
      <c r="AX333" s="310"/>
    </row>
    <row r="334" spans="14:50" s="10" customFormat="1" x14ac:dyDescent="0.2">
      <c r="N334" s="310"/>
      <c r="O334" s="310"/>
      <c r="P334" s="310"/>
      <c r="Q334" s="310"/>
      <c r="R334" s="310"/>
      <c r="S334" s="310"/>
      <c r="T334" s="310"/>
      <c r="U334" s="310"/>
      <c r="V334" s="310"/>
      <c r="W334" s="310"/>
      <c r="X334" s="310"/>
      <c r="Y334" s="310"/>
      <c r="Z334" s="310"/>
      <c r="AA334" s="310"/>
      <c r="AB334" s="310"/>
      <c r="AC334" s="310"/>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0"/>
    </row>
    <row r="335" spans="14:50" s="10" customFormat="1" x14ac:dyDescent="0.2">
      <c r="N335" s="310"/>
      <c r="O335" s="310"/>
      <c r="P335" s="310"/>
      <c r="Q335" s="310"/>
      <c r="R335" s="310"/>
      <c r="S335" s="310"/>
      <c r="T335" s="310"/>
      <c r="U335" s="310"/>
      <c r="V335" s="310"/>
      <c r="W335" s="310"/>
      <c r="X335" s="310"/>
      <c r="Y335" s="310"/>
      <c r="Z335" s="310"/>
      <c r="AA335" s="310"/>
      <c r="AB335" s="310"/>
      <c r="AC335" s="310"/>
      <c r="AD335" s="310"/>
      <c r="AE335" s="310"/>
      <c r="AF335" s="310"/>
      <c r="AG335" s="310"/>
      <c r="AH335" s="310"/>
      <c r="AI335" s="310"/>
      <c r="AJ335" s="310"/>
      <c r="AK335" s="310"/>
      <c r="AL335" s="310"/>
      <c r="AM335" s="310"/>
      <c r="AN335" s="310"/>
      <c r="AO335" s="310"/>
      <c r="AP335" s="310"/>
      <c r="AQ335" s="310"/>
      <c r="AR335" s="310"/>
      <c r="AS335" s="310"/>
      <c r="AT335" s="310"/>
      <c r="AU335" s="310"/>
      <c r="AV335" s="310"/>
      <c r="AW335" s="310"/>
      <c r="AX335" s="310"/>
    </row>
    <row r="336" spans="14:50" s="10" customFormat="1" x14ac:dyDescent="0.2">
      <c r="N336" s="310"/>
      <c r="O336" s="310"/>
      <c r="P336" s="310"/>
      <c r="Q336" s="310"/>
      <c r="R336" s="310"/>
      <c r="S336" s="310"/>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row>
    <row r="337" spans="14:50" s="10" customFormat="1" x14ac:dyDescent="0.2">
      <c r="N337" s="310"/>
      <c r="O337" s="310"/>
      <c r="P337" s="310"/>
      <c r="Q337" s="310"/>
      <c r="R337" s="310"/>
      <c r="S337" s="310"/>
      <c r="T337" s="310"/>
      <c r="U337" s="310"/>
      <c r="V337" s="310"/>
      <c r="W337" s="310"/>
      <c r="X337" s="310"/>
      <c r="Y337" s="310"/>
      <c r="Z337" s="310"/>
      <c r="AA337" s="310"/>
      <c r="AB337" s="310"/>
      <c r="AC337" s="310"/>
      <c r="AD337" s="310"/>
      <c r="AE337" s="310"/>
      <c r="AF337" s="310"/>
      <c r="AG337" s="310"/>
      <c r="AH337" s="310"/>
      <c r="AI337" s="310"/>
      <c r="AJ337" s="310"/>
      <c r="AK337" s="310"/>
      <c r="AL337" s="310"/>
      <c r="AM337" s="310"/>
      <c r="AN337" s="310"/>
      <c r="AO337" s="310"/>
      <c r="AP337" s="310"/>
      <c r="AQ337" s="310"/>
      <c r="AR337" s="310"/>
      <c r="AS337" s="310"/>
      <c r="AT337" s="310"/>
      <c r="AU337" s="310"/>
      <c r="AV337" s="310"/>
      <c r="AW337" s="310"/>
      <c r="AX337" s="310"/>
    </row>
    <row r="338" spans="14:50" s="10" customFormat="1" x14ac:dyDescent="0.2">
      <c r="N338" s="310"/>
      <c r="O338" s="310"/>
      <c r="P338" s="310"/>
      <c r="Q338" s="310"/>
      <c r="R338" s="310"/>
      <c r="S338" s="310"/>
      <c r="T338" s="310"/>
      <c r="U338" s="310"/>
      <c r="V338" s="310"/>
      <c r="W338" s="310"/>
      <c r="X338" s="310"/>
      <c r="Y338" s="310"/>
      <c r="Z338" s="310"/>
      <c r="AA338" s="310"/>
      <c r="AB338" s="310"/>
      <c r="AC338" s="310"/>
      <c r="AD338" s="310"/>
      <c r="AE338" s="310"/>
      <c r="AF338" s="310"/>
      <c r="AG338" s="310"/>
      <c r="AH338" s="310"/>
      <c r="AI338" s="310"/>
      <c r="AJ338" s="310"/>
      <c r="AK338" s="310"/>
      <c r="AL338" s="310"/>
      <c r="AM338" s="310"/>
      <c r="AN338" s="310"/>
      <c r="AO338" s="310"/>
      <c r="AP338" s="310"/>
      <c r="AQ338" s="310"/>
      <c r="AR338" s="310"/>
      <c r="AS338" s="310"/>
      <c r="AT338" s="310"/>
      <c r="AU338" s="310"/>
      <c r="AV338" s="310"/>
      <c r="AW338" s="310"/>
      <c r="AX338" s="310"/>
    </row>
    <row r="339" spans="14:50" s="10" customFormat="1" x14ac:dyDescent="0.2">
      <c r="N339" s="310"/>
      <c r="O339" s="310"/>
      <c r="P339" s="310"/>
      <c r="Q339" s="310"/>
      <c r="R339" s="310"/>
      <c r="S339" s="310"/>
      <c r="T339" s="310"/>
      <c r="U339" s="310"/>
      <c r="V339" s="310"/>
      <c r="W339" s="310"/>
      <c r="X339" s="310"/>
      <c r="Y339" s="310"/>
      <c r="Z339" s="310"/>
      <c r="AA339" s="310"/>
      <c r="AB339" s="310"/>
      <c r="AC339" s="310"/>
      <c r="AD339" s="310"/>
      <c r="AE339" s="310"/>
      <c r="AF339" s="310"/>
      <c r="AG339" s="310"/>
      <c r="AH339" s="310"/>
      <c r="AI339" s="310"/>
      <c r="AJ339" s="310"/>
      <c r="AK339" s="310"/>
      <c r="AL339" s="310"/>
      <c r="AM339" s="310"/>
      <c r="AN339" s="310"/>
      <c r="AO339" s="310"/>
      <c r="AP339" s="310"/>
      <c r="AQ339" s="310"/>
      <c r="AR339" s="310"/>
      <c r="AS339" s="310"/>
      <c r="AT339" s="310"/>
      <c r="AU339" s="310"/>
      <c r="AV339" s="310"/>
      <c r="AW339" s="310"/>
      <c r="AX339" s="310"/>
    </row>
    <row r="340" spans="14:50" s="10" customFormat="1" x14ac:dyDescent="0.2">
      <c r="N340" s="310"/>
      <c r="O340" s="310"/>
      <c r="P340" s="310"/>
      <c r="Q340" s="310"/>
      <c r="R340" s="310"/>
      <c r="S340" s="310"/>
      <c r="T340" s="310"/>
      <c r="U340" s="310"/>
      <c r="V340" s="310"/>
      <c r="W340" s="310"/>
      <c r="X340" s="310"/>
      <c r="Y340" s="310"/>
      <c r="Z340" s="310"/>
      <c r="AA340" s="310"/>
      <c r="AB340" s="310"/>
      <c r="AC340" s="310"/>
      <c r="AD340" s="310"/>
      <c r="AE340" s="310"/>
      <c r="AF340" s="310"/>
      <c r="AG340" s="310"/>
      <c r="AH340" s="310"/>
      <c r="AI340" s="310"/>
      <c r="AJ340" s="310"/>
      <c r="AK340" s="310"/>
      <c r="AL340" s="310"/>
      <c r="AM340" s="310"/>
      <c r="AN340" s="310"/>
      <c r="AO340" s="310"/>
      <c r="AP340" s="310"/>
      <c r="AQ340" s="310"/>
      <c r="AR340" s="310"/>
      <c r="AS340" s="310"/>
      <c r="AT340" s="310"/>
      <c r="AU340" s="310"/>
      <c r="AV340" s="310"/>
      <c r="AW340" s="310"/>
      <c r="AX340" s="310"/>
    </row>
    <row r="341" spans="14:50" s="10" customFormat="1" x14ac:dyDescent="0.2">
      <c r="N341" s="310"/>
      <c r="O341" s="310"/>
      <c r="P341" s="310"/>
      <c r="Q341" s="310"/>
      <c r="R341" s="310"/>
      <c r="S341" s="310"/>
      <c r="T341" s="310"/>
      <c r="U341" s="310"/>
      <c r="V341" s="310"/>
      <c r="W341" s="310"/>
      <c r="X341" s="310"/>
      <c r="Y341" s="310"/>
      <c r="Z341" s="310"/>
      <c r="AA341" s="310"/>
      <c r="AB341" s="310"/>
      <c r="AC341" s="310"/>
      <c r="AD341" s="310"/>
      <c r="AE341" s="310"/>
      <c r="AF341" s="310"/>
      <c r="AG341" s="310"/>
      <c r="AH341" s="310"/>
      <c r="AI341" s="310"/>
      <c r="AJ341" s="310"/>
      <c r="AK341" s="310"/>
      <c r="AL341" s="310"/>
      <c r="AM341" s="310"/>
      <c r="AN341" s="310"/>
      <c r="AO341" s="310"/>
      <c r="AP341" s="310"/>
      <c r="AQ341" s="310"/>
      <c r="AR341" s="310"/>
      <c r="AS341" s="310"/>
      <c r="AT341" s="310"/>
      <c r="AU341" s="310"/>
      <c r="AV341" s="310"/>
      <c r="AW341" s="310"/>
      <c r="AX341" s="310"/>
    </row>
    <row r="342" spans="14:50" s="10" customFormat="1" x14ac:dyDescent="0.2">
      <c r="N342" s="310"/>
      <c r="O342" s="310"/>
      <c r="P342" s="310"/>
      <c r="Q342" s="310"/>
      <c r="R342" s="310"/>
      <c r="S342" s="310"/>
      <c r="T342" s="310"/>
      <c r="U342" s="310"/>
      <c r="V342" s="310"/>
      <c r="W342" s="310"/>
      <c r="X342" s="310"/>
      <c r="Y342" s="310"/>
      <c r="Z342" s="310"/>
      <c r="AA342" s="310"/>
      <c r="AB342" s="310"/>
      <c r="AC342" s="310"/>
      <c r="AD342" s="310"/>
      <c r="AE342" s="310"/>
      <c r="AF342" s="310"/>
      <c r="AG342" s="310"/>
      <c r="AH342" s="310"/>
      <c r="AI342" s="310"/>
      <c r="AJ342" s="310"/>
      <c r="AK342" s="310"/>
      <c r="AL342" s="310"/>
      <c r="AM342" s="310"/>
      <c r="AN342" s="310"/>
      <c r="AO342" s="310"/>
      <c r="AP342" s="310"/>
      <c r="AQ342" s="310"/>
      <c r="AR342" s="310"/>
      <c r="AS342" s="310"/>
      <c r="AT342" s="310"/>
      <c r="AU342" s="310"/>
      <c r="AV342" s="310"/>
      <c r="AW342" s="310"/>
      <c r="AX342" s="310"/>
    </row>
    <row r="343" spans="14:50" s="10" customFormat="1" x14ac:dyDescent="0.2">
      <c r="N343" s="310"/>
      <c r="O343" s="310"/>
      <c r="P343" s="310"/>
      <c r="Q343" s="310"/>
      <c r="R343" s="310"/>
      <c r="S343" s="310"/>
      <c r="T343" s="310"/>
      <c r="U343" s="310"/>
      <c r="V343" s="310"/>
      <c r="W343" s="310"/>
      <c r="X343" s="310"/>
      <c r="Y343" s="310"/>
      <c r="Z343" s="310"/>
      <c r="AA343" s="310"/>
      <c r="AB343" s="310"/>
      <c r="AC343" s="310"/>
      <c r="AD343" s="310"/>
      <c r="AE343" s="310"/>
      <c r="AF343" s="310"/>
      <c r="AG343" s="310"/>
      <c r="AH343" s="310"/>
      <c r="AI343" s="310"/>
      <c r="AJ343" s="310"/>
      <c r="AK343" s="310"/>
      <c r="AL343" s="310"/>
      <c r="AM343" s="310"/>
      <c r="AN343" s="310"/>
      <c r="AO343" s="310"/>
      <c r="AP343" s="310"/>
      <c r="AQ343" s="310"/>
      <c r="AR343" s="310"/>
      <c r="AS343" s="310"/>
      <c r="AT343" s="310"/>
      <c r="AU343" s="310"/>
      <c r="AV343" s="310"/>
      <c r="AW343" s="310"/>
      <c r="AX343" s="310"/>
    </row>
    <row r="344" spans="14:50" s="10" customFormat="1" x14ac:dyDescent="0.2">
      <c r="N344" s="310"/>
      <c r="O344" s="310"/>
      <c r="P344" s="310"/>
      <c r="Q344" s="310"/>
      <c r="R344" s="310"/>
      <c r="S344" s="310"/>
      <c r="T344" s="310"/>
      <c r="U344" s="310"/>
      <c r="V344" s="310"/>
      <c r="W344" s="310"/>
      <c r="X344" s="310"/>
      <c r="Y344" s="310"/>
      <c r="Z344" s="310"/>
      <c r="AA344" s="310"/>
      <c r="AB344" s="310"/>
      <c r="AC344" s="310"/>
      <c r="AD344" s="310"/>
      <c r="AE344" s="310"/>
      <c r="AF344" s="310"/>
      <c r="AG344" s="310"/>
      <c r="AH344" s="310"/>
      <c r="AI344" s="310"/>
      <c r="AJ344" s="310"/>
      <c r="AK344" s="310"/>
      <c r="AL344" s="310"/>
      <c r="AM344" s="310"/>
      <c r="AN344" s="310"/>
      <c r="AO344" s="310"/>
      <c r="AP344" s="310"/>
      <c r="AQ344" s="310"/>
      <c r="AR344" s="310"/>
      <c r="AS344" s="310"/>
      <c r="AT344" s="310"/>
      <c r="AU344" s="310"/>
      <c r="AV344" s="310"/>
      <c r="AW344" s="310"/>
      <c r="AX344" s="310"/>
    </row>
    <row r="345" spans="14:50" s="10" customFormat="1" x14ac:dyDescent="0.2">
      <c r="N345" s="310"/>
      <c r="O345" s="310"/>
      <c r="P345" s="310"/>
      <c r="Q345" s="310"/>
      <c r="R345" s="310"/>
      <c r="S345" s="310"/>
      <c r="T345" s="310"/>
      <c r="U345" s="310"/>
      <c r="V345" s="310"/>
      <c r="W345" s="310"/>
      <c r="X345" s="310"/>
      <c r="Y345" s="310"/>
      <c r="Z345" s="310"/>
      <c r="AA345" s="310"/>
      <c r="AB345" s="310"/>
      <c r="AC345" s="310"/>
      <c r="AD345" s="310"/>
      <c r="AE345" s="310"/>
      <c r="AF345" s="310"/>
      <c r="AG345" s="310"/>
      <c r="AH345" s="310"/>
      <c r="AI345" s="310"/>
      <c r="AJ345" s="310"/>
      <c r="AK345" s="310"/>
      <c r="AL345" s="310"/>
      <c r="AM345" s="310"/>
      <c r="AN345" s="310"/>
      <c r="AO345" s="310"/>
      <c r="AP345" s="310"/>
      <c r="AQ345" s="310"/>
      <c r="AR345" s="310"/>
      <c r="AS345" s="310"/>
      <c r="AT345" s="310"/>
      <c r="AU345" s="310"/>
      <c r="AV345" s="310"/>
      <c r="AW345" s="310"/>
      <c r="AX345" s="310"/>
    </row>
    <row r="346" spans="14:50" s="10" customFormat="1" x14ac:dyDescent="0.2">
      <c r="N346" s="310"/>
      <c r="O346" s="310"/>
      <c r="P346" s="310"/>
      <c r="Q346" s="310"/>
      <c r="R346" s="310"/>
      <c r="S346" s="310"/>
      <c r="T346" s="310"/>
      <c r="U346" s="310"/>
      <c r="V346" s="310"/>
      <c r="W346" s="310"/>
      <c r="X346" s="310"/>
      <c r="Y346" s="310"/>
      <c r="Z346" s="310"/>
      <c r="AA346" s="310"/>
      <c r="AB346" s="310"/>
      <c r="AC346" s="310"/>
      <c r="AD346" s="310"/>
      <c r="AE346" s="310"/>
      <c r="AF346" s="310"/>
      <c r="AG346" s="310"/>
      <c r="AH346" s="310"/>
      <c r="AI346" s="310"/>
      <c r="AJ346" s="310"/>
      <c r="AK346" s="310"/>
      <c r="AL346" s="310"/>
      <c r="AM346" s="310"/>
      <c r="AN346" s="310"/>
      <c r="AO346" s="310"/>
      <c r="AP346" s="310"/>
      <c r="AQ346" s="310"/>
      <c r="AR346" s="310"/>
      <c r="AS346" s="310"/>
      <c r="AT346" s="310"/>
      <c r="AU346" s="310"/>
      <c r="AV346" s="310"/>
      <c r="AW346" s="310"/>
      <c r="AX346" s="310"/>
    </row>
    <row r="347" spans="14:50" s="10" customFormat="1" x14ac:dyDescent="0.2">
      <c r="N347" s="310"/>
      <c r="O347" s="310"/>
      <c r="P347" s="310"/>
      <c r="Q347" s="310"/>
      <c r="R347" s="310"/>
      <c r="S347" s="310"/>
      <c r="T347" s="310"/>
      <c r="U347" s="310"/>
      <c r="V347" s="310"/>
      <c r="W347" s="310"/>
      <c r="X347" s="310"/>
      <c r="Y347" s="310"/>
      <c r="Z347" s="310"/>
      <c r="AA347" s="310"/>
      <c r="AB347" s="310"/>
      <c r="AC347" s="310"/>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0"/>
    </row>
    <row r="348" spans="14:50" s="10" customFormat="1" x14ac:dyDescent="0.2">
      <c r="N348" s="310"/>
      <c r="O348" s="310"/>
      <c r="P348" s="310"/>
      <c r="Q348" s="310"/>
      <c r="R348" s="310"/>
      <c r="S348" s="310"/>
      <c r="T348" s="310"/>
      <c r="U348" s="310"/>
      <c r="V348" s="310"/>
      <c r="W348" s="310"/>
      <c r="X348" s="310"/>
      <c r="Y348" s="310"/>
      <c r="Z348" s="310"/>
      <c r="AA348" s="310"/>
      <c r="AB348" s="310"/>
      <c r="AC348" s="310"/>
      <c r="AD348" s="310"/>
      <c r="AE348" s="310"/>
      <c r="AF348" s="310"/>
      <c r="AG348" s="310"/>
      <c r="AH348" s="310"/>
      <c r="AI348" s="310"/>
      <c r="AJ348" s="310"/>
      <c r="AK348" s="310"/>
      <c r="AL348" s="310"/>
      <c r="AM348" s="310"/>
      <c r="AN348" s="310"/>
      <c r="AO348" s="310"/>
      <c r="AP348" s="310"/>
      <c r="AQ348" s="310"/>
      <c r="AR348" s="310"/>
      <c r="AS348" s="310"/>
      <c r="AT348" s="310"/>
      <c r="AU348" s="310"/>
      <c r="AV348" s="310"/>
      <c r="AW348" s="310"/>
      <c r="AX348" s="310"/>
    </row>
    <row r="349" spans="14:50" s="10" customFormat="1" x14ac:dyDescent="0.2">
      <c r="N349" s="310"/>
      <c r="O349" s="310"/>
      <c r="P349" s="310"/>
      <c r="Q349" s="310"/>
      <c r="R349" s="310"/>
      <c r="S349" s="310"/>
      <c r="T349" s="310"/>
      <c r="U349" s="310"/>
      <c r="V349" s="310"/>
      <c r="W349" s="310"/>
      <c r="X349" s="310"/>
      <c r="Y349" s="310"/>
      <c r="Z349" s="310"/>
      <c r="AA349" s="310"/>
      <c r="AB349" s="310"/>
      <c r="AC349" s="310"/>
      <c r="AD349" s="310"/>
      <c r="AE349" s="310"/>
      <c r="AF349" s="310"/>
      <c r="AG349" s="310"/>
      <c r="AH349" s="310"/>
      <c r="AI349" s="310"/>
      <c r="AJ349" s="310"/>
      <c r="AK349" s="310"/>
      <c r="AL349" s="310"/>
      <c r="AM349" s="310"/>
      <c r="AN349" s="310"/>
      <c r="AO349" s="310"/>
      <c r="AP349" s="310"/>
      <c r="AQ349" s="310"/>
      <c r="AR349" s="310"/>
      <c r="AS349" s="310"/>
      <c r="AT349" s="310"/>
      <c r="AU349" s="310"/>
      <c r="AV349" s="310"/>
      <c r="AW349" s="310"/>
      <c r="AX349" s="310"/>
    </row>
    <row r="350" spans="14:50" s="10" customFormat="1" x14ac:dyDescent="0.2">
      <c r="N350" s="310"/>
      <c r="O350" s="310"/>
      <c r="P350" s="310"/>
      <c r="Q350" s="310"/>
      <c r="R350" s="310"/>
      <c r="S350" s="310"/>
      <c r="T350" s="310"/>
      <c r="U350" s="310"/>
      <c r="V350" s="310"/>
      <c r="W350" s="310"/>
      <c r="X350" s="310"/>
      <c r="Y350" s="310"/>
      <c r="Z350" s="310"/>
      <c r="AA350" s="310"/>
      <c r="AB350" s="310"/>
      <c r="AC350" s="310"/>
      <c r="AD350" s="310"/>
      <c r="AE350" s="310"/>
      <c r="AF350" s="310"/>
      <c r="AG350" s="310"/>
      <c r="AH350" s="310"/>
      <c r="AI350" s="310"/>
      <c r="AJ350" s="310"/>
      <c r="AK350" s="310"/>
      <c r="AL350" s="310"/>
      <c r="AM350" s="310"/>
      <c r="AN350" s="310"/>
      <c r="AO350" s="310"/>
      <c r="AP350" s="310"/>
      <c r="AQ350" s="310"/>
      <c r="AR350" s="310"/>
      <c r="AS350" s="310"/>
      <c r="AT350" s="310"/>
      <c r="AU350" s="310"/>
      <c r="AV350" s="310"/>
      <c r="AW350" s="310"/>
      <c r="AX350" s="310"/>
    </row>
    <row r="351" spans="14:50" s="10" customFormat="1" x14ac:dyDescent="0.2">
      <c r="N351" s="310"/>
      <c r="O351" s="310"/>
      <c r="P351" s="310"/>
      <c r="Q351" s="310"/>
      <c r="R351" s="310"/>
      <c r="S351" s="310"/>
      <c r="T351" s="310"/>
      <c r="U351" s="310"/>
      <c r="V351" s="310"/>
      <c r="W351" s="310"/>
      <c r="X351" s="310"/>
      <c r="Y351" s="310"/>
      <c r="Z351" s="310"/>
      <c r="AA351" s="310"/>
      <c r="AB351" s="310"/>
      <c r="AC351" s="310"/>
      <c r="AD351" s="310"/>
      <c r="AE351" s="310"/>
      <c r="AF351" s="310"/>
      <c r="AG351" s="310"/>
      <c r="AH351" s="310"/>
      <c r="AI351" s="310"/>
      <c r="AJ351" s="310"/>
      <c r="AK351" s="310"/>
      <c r="AL351" s="310"/>
      <c r="AM351" s="310"/>
      <c r="AN351" s="310"/>
      <c r="AO351" s="310"/>
      <c r="AP351" s="310"/>
      <c r="AQ351" s="310"/>
      <c r="AR351" s="310"/>
      <c r="AS351" s="310"/>
      <c r="AT351" s="310"/>
      <c r="AU351" s="310"/>
      <c r="AV351" s="310"/>
      <c r="AW351" s="310"/>
      <c r="AX351" s="310"/>
    </row>
    <row r="352" spans="14:50" s="10" customFormat="1" x14ac:dyDescent="0.2">
      <c r="N352" s="310"/>
      <c r="O352" s="310"/>
      <c r="P352" s="310"/>
      <c r="Q352" s="310"/>
      <c r="R352" s="310"/>
      <c r="S352" s="310"/>
      <c r="T352" s="310"/>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c r="AV352" s="310"/>
      <c r="AW352" s="310"/>
      <c r="AX352" s="310"/>
    </row>
    <row r="353" spans="14:50" s="10" customFormat="1" x14ac:dyDescent="0.2">
      <c r="N353" s="310"/>
      <c r="O353" s="310"/>
      <c r="P353" s="310"/>
      <c r="Q353" s="310"/>
      <c r="R353" s="310"/>
      <c r="S353" s="310"/>
      <c r="T353" s="310"/>
      <c r="U353" s="310"/>
      <c r="V353" s="310"/>
      <c r="W353" s="310"/>
      <c r="X353" s="310"/>
      <c r="Y353" s="310"/>
      <c r="Z353" s="310"/>
      <c r="AA353" s="310"/>
      <c r="AB353" s="310"/>
      <c r="AC353" s="310"/>
      <c r="AD353" s="310"/>
      <c r="AE353" s="310"/>
      <c r="AF353" s="310"/>
      <c r="AG353" s="310"/>
      <c r="AH353" s="310"/>
      <c r="AI353" s="310"/>
      <c r="AJ353" s="310"/>
      <c r="AK353" s="310"/>
      <c r="AL353" s="310"/>
      <c r="AM353" s="310"/>
      <c r="AN353" s="310"/>
      <c r="AO353" s="310"/>
      <c r="AP353" s="310"/>
      <c r="AQ353" s="310"/>
      <c r="AR353" s="310"/>
      <c r="AS353" s="310"/>
      <c r="AT353" s="310"/>
      <c r="AU353" s="310"/>
      <c r="AV353" s="310"/>
      <c r="AW353" s="310"/>
      <c r="AX353" s="310"/>
    </row>
    <row r="354" spans="14:50" s="10" customFormat="1" x14ac:dyDescent="0.2">
      <c r="N354" s="310"/>
      <c r="O354" s="310"/>
      <c r="P354" s="310"/>
      <c r="Q354" s="310"/>
      <c r="R354" s="310"/>
      <c r="S354" s="310"/>
      <c r="T354" s="310"/>
      <c r="U354" s="310"/>
      <c r="V354" s="310"/>
      <c r="W354" s="310"/>
      <c r="X354" s="310"/>
      <c r="Y354" s="310"/>
      <c r="Z354" s="310"/>
      <c r="AA354" s="310"/>
      <c r="AB354" s="310"/>
      <c r="AC354" s="310"/>
      <c r="AD354" s="310"/>
      <c r="AE354" s="310"/>
      <c r="AF354" s="310"/>
      <c r="AG354" s="310"/>
      <c r="AH354" s="310"/>
      <c r="AI354" s="310"/>
      <c r="AJ354" s="310"/>
      <c r="AK354" s="310"/>
      <c r="AL354" s="310"/>
      <c r="AM354" s="310"/>
      <c r="AN354" s="310"/>
      <c r="AO354" s="310"/>
      <c r="AP354" s="310"/>
      <c r="AQ354" s="310"/>
      <c r="AR354" s="310"/>
      <c r="AS354" s="310"/>
      <c r="AT354" s="310"/>
      <c r="AU354" s="310"/>
      <c r="AV354" s="310"/>
      <c r="AW354" s="310"/>
      <c r="AX354" s="310"/>
    </row>
    <row r="355" spans="14:50" s="10" customFormat="1" x14ac:dyDescent="0.2">
      <c r="N355" s="310"/>
      <c r="O355" s="310"/>
      <c r="P355" s="310"/>
      <c r="Q355" s="310"/>
      <c r="R355" s="310"/>
      <c r="S355" s="310"/>
      <c r="T355" s="310"/>
      <c r="U355" s="310"/>
      <c r="V355" s="310"/>
      <c r="W355" s="310"/>
      <c r="X355" s="310"/>
      <c r="Y355" s="310"/>
      <c r="Z355" s="310"/>
      <c r="AA355" s="310"/>
      <c r="AB355" s="310"/>
      <c r="AC355" s="310"/>
      <c r="AD355" s="310"/>
      <c r="AE355" s="310"/>
      <c r="AF355" s="310"/>
      <c r="AG355" s="310"/>
      <c r="AH355" s="310"/>
      <c r="AI355" s="310"/>
      <c r="AJ355" s="310"/>
      <c r="AK355" s="310"/>
      <c r="AL355" s="310"/>
      <c r="AM355" s="310"/>
      <c r="AN355" s="310"/>
      <c r="AO355" s="310"/>
      <c r="AP355" s="310"/>
      <c r="AQ355" s="310"/>
      <c r="AR355" s="310"/>
      <c r="AS355" s="310"/>
      <c r="AT355" s="310"/>
      <c r="AU355" s="310"/>
      <c r="AV355" s="310"/>
      <c r="AW355" s="310"/>
      <c r="AX355" s="310"/>
    </row>
    <row r="356" spans="14:50" s="10" customFormat="1" x14ac:dyDescent="0.2">
      <c r="N356" s="310"/>
      <c r="O356" s="310"/>
      <c r="P356" s="310"/>
      <c r="Q356" s="310"/>
      <c r="R356" s="310"/>
      <c r="S356" s="310"/>
      <c r="T356" s="310"/>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c r="AV356" s="310"/>
      <c r="AW356" s="310"/>
      <c r="AX356" s="310"/>
    </row>
    <row r="357" spans="14:50" s="10" customFormat="1" x14ac:dyDescent="0.2">
      <c r="N357" s="310"/>
      <c r="O357" s="310"/>
      <c r="P357" s="310"/>
      <c r="Q357" s="310"/>
      <c r="R357" s="310"/>
      <c r="S357" s="310"/>
      <c r="T357" s="310"/>
      <c r="U357" s="310"/>
      <c r="V357" s="310"/>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310"/>
      <c r="AR357" s="310"/>
      <c r="AS357" s="310"/>
      <c r="AT357" s="310"/>
      <c r="AU357" s="310"/>
      <c r="AV357" s="310"/>
      <c r="AW357" s="310"/>
      <c r="AX357" s="310"/>
    </row>
    <row r="358" spans="14:50" s="10" customFormat="1" x14ac:dyDescent="0.2">
      <c r="N358" s="310"/>
      <c r="O358" s="310"/>
      <c r="P358" s="310"/>
      <c r="Q358" s="310"/>
      <c r="R358" s="310"/>
      <c r="S358" s="310"/>
      <c r="T358" s="310"/>
      <c r="U358" s="310"/>
      <c r="V358" s="310"/>
      <c r="W358" s="310"/>
      <c r="X358" s="310"/>
      <c r="Y358" s="310"/>
      <c r="Z358" s="310"/>
      <c r="AA358" s="310"/>
      <c r="AB358" s="310"/>
      <c r="AC358" s="310"/>
      <c r="AD358" s="310"/>
      <c r="AE358" s="310"/>
      <c r="AF358" s="310"/>
      <c r="AG358" s="310"/>
      <c r="AH358" s="310"/>
      <c r="AI358" s="310"/>
      <c r="AJ358" s="310"/>
      <c r="AK358" s="310"/>
      <c r="AL358" s="310"/>
      <c r="AM358" s="310"/>
      <c r="AN358" s="310"/>
      <c r="AO358" s="310"/>
      <c r="AP358" s="310"/>
      <c r="AQ358" s="310"/>
      <c r="AR358" s="310"/>
      <c r="AS358" s="310"/>
      <c r="AT358" s="310"/>
      <c r="AU358" s="310"/>
      <c r="AV358" s="310"/>
      <c r="AW358" s="310"/>
      <c r="AX358" s="310"/>
    </row>
    <row r="359" spans="14:50" s="10" customFormat="1" x14ac:dyDescent="0.2">
      <c r="N359" s="310"/>
      <c r="O359" s="310"/>
      <c r="P359" s="310"/>
      <c r="Q359" s="310"/>
      <c r="R359" s="310"/>
      <c r="S359" s="310"/>
      <c r="T359" s="310"/>
      <c r="U359" s="310"/>
      <c r="V359" s="310"/>
      <c r="W359" s="310"/>
      <c r="X359" s="310"/>
      <c r="Y359" s="310"/>
      <c r="Z359" s="310"/>
      <c r="AA359" s="310"/>
      <c r="AB359" s="310"/>
      <c r="AC359" s="310"/>
      <c r="AD359" s="310"/>
      <c r="AE359" s="310"/>
      <c r="AF359" s="310"/>
      <c r="AG359" s="310"/>
      <c r="AH359" s="310"/>
      <c r="AI359" s="310"/>
      <c r="AJ359" s="310"/>
      <c r="AK359" s="310"/>
      <c r="AL359" s="310"/>
      <c r="AM359" s="310"/>
      <c r="AN359" s="310"/>
      <c r="AO359" s="310"/>
      <c r="AP359" s="310"/>
      <c r="AQ359" s="310"/>
      <c r="AR359" s="310"/>
      <c r="AS359" s="310"/>
      <c r="AT359" s="310"/>
      <c r="AU359" s="310"/>
      <c r="AV359" s="310"/>
      <c r="AW359" s="310"/>
      <c r="AX359" s="310"/>
    </row>
    <row r="360" spans="14:50" s="10" customFormat="1" x14ac:dyDescent="0.2">
      <c r="N360" s="310"/>
      <c r="O360" s="310"/>
      <c r="P360" s="310"/>
      <c r="Q360" s="310"/>
      <c r="R360" s="310"/>
      <c r="S360" s="310"/>
      <c r="T360" s="310"/>
      <c r="U360" s="310"/>
      <c r="V360" s="310"/>
      <c r="W360" s="310"/>
      <c r="X360" s="310"/>
      <c r="Y360" s="310"/>
      <c r="Z360" s="310"/>
      <c r="AA360" s="310"/>
      <c r="AB360" s="310"/>
      <c r="AC360" s="310"/>
      <c r="AD360" s="310"/>
      <c r="AE360" s="310"/>
      <c r="AF360" s="310"/>
      <c r="AG360" s="310"/>
      <c r="AH360" s="310"/>
      <c r="AI360" s="310"/>
      <c r="AJ360" s="310"/>
      <c r="AK360" s="310"/>
      <c r="AL360" s="310"/>
      <c r="AM360" s="310"/>
      <c r="AN360" s="310"/>
      <c r="AO360" s="310"/>
      <c r="AP360" s="310"/>
      <c r="AQ360" s="310"/>
      <c r="AR360" s="310"/>
      <c r="AS360" s="310"/>
      <c r="AT360" s="310"/>
      <c r="AU360" s="310"/>
      <c r="AV360" s="310"/>
      <c r="AW360" s="310"/>
      <c r="AX360" s="310"/>
    </row>
    <row r="361" spans="14:50" s="10" customFormat="1" x14ac:dyDescent="0.2">
      <c r="N361" s="310"/>
      <c r="O361" s="310"/>
      <c r="P361" s="310"/>
      <c r="Q361" s="310"/>
      <c r="R361" s="310"/>
      <c r="S361" s="310"/>
      <c r="T361" s="310"/>
      <c r="U361" s="310"/>
      <c r="V361" s="310"/>
      <c r="W361" s="310"/>
      <c r="X361" s="310"/>
      <c r="Y361" s="310"/>
      <c r="Z361" s="310"/>
      <c r="AA361" s="310"/>
      <c r="AB361" s="310"/>
      <c r="AC361" s="310"/>
      <c r="AD361" s="310"/>
      <c r="AE361" s="310"/>
      <c r="AF361" s="310"/>
      <c r="AG361" s="310"/>
      <c r="AH361" s="310"/>
      <c r="AI361" s="310"/>
      <c r="AJ361" s="310"/>
      <c r="AK361" s="310"/>
      <c r="AL361" s="310"/>
      <c r="AM361" s="310"/>
      <c r="AN361" s="310"/>
      <c r="AO361" s="310"/>
      <c r="AP361" s="310"/>
      <c r="AQ361" s="310"/>
      <c r="AR361" s="310"/>
      <c r="AS361" s="310"/>
      <c r="AT361" s="310"/>
      <c r="AU361" s="310"/>
      <c r="AV361" s="310"/>
      <c r="AW361" s="310"/>
      <c r="AX361" s="310"/>
    </row>
    <row r="362" spans="14:50" s="10" customFormat="1" x14ac:dyDescent="0.2">
      <c r="N362" s="310"/>
      <c r="O362" s="310"/>
      <c r="P362" s="310"/>
      <c r="Q362" s="310"/>
      <c r="R362" s="310"/>
      <c r="S362" s="310"/>
      <c r="T362" s="310"/>
      <c r="U362" s="310"/>
      <c r="V362" s="310"/>
      <c r="W362" s="310"/>
      <c r="X362" s="310"/>
      <c r="Y362" s="310"/>
      <c r="Z362" s="310"/>
      <c r="AA362" s="310"/>
      <c r="AB362" s="310"/>
      <c r="AC362" s="310"/>
      <c r="AD362" s="310"/>
      <c r="AE362" s="310"/>
      <c r="AF362" s="310"/>
      <c r="AG362" s="310"/>
      <c r="AH362" s="310"/>
      <c r="AI362" s="310"/>
      <c r="AJ362" s="310"/>
      <c r="AK362" s="310"/>
      <c r="AL362" s="310"/>
      <c r="AM362" s="310"/>
      <c r="AN362" s="310"/>
      <c r="AO362" s="310"/>
      <c r="AP362" s="310"/>
      <c r="AQ362" s="310"/>
      <c r="AR362" s="310"/>
      <c r="AS362" s="310"/>
      <c r="AT362" s="310"/>
      <c r="AU362" s="310"/>
      <c r="AV362" s="310"/>
      <c r="AW362" s="310"/>
      <c r="AX362" s="310"/>
    </row>
    <row r="363" spans="14:50" s="10" customFormat="1" x14ac:dyDescent="0.2">
      <c r="N363" s="310"/>
      <c r="O363" s="310"/>
      <c r="P363" s="310"/>
      <c r="Q363" s="310"/>
      <c r="R363" s="310"/>
      <c r="S363" s="310"/>
      <c r="T363" s="310"/>
      <c r="U363" s="310"/>
      <c r="V363" s="310"/>
      <c r="W363" s="310"/>
      <c r="X363" s="310"/>
      <c r="Y363" s="310"/>
      <c r="Z363" s="310"/>
      <c r="AA363" s="310"/>
      <c r="AB363" s="310"/>
      <c r="AC363" s="310"/>
      <c r="AD363" s="310"/>
      <c r="AE363" s="310"/>
      <c r="AF363" s="310"/>
      <c r="AG363" s="310"/>
      <c r="AH363" s="310"/>
      <c r="AI363" s="310"/>
      <c r="AJ363" s="310"/>
      <c r="AK363" s="310"/>
      <c r="AL363" s="310"/>
      <c r="AM363" s="310"/>
      <c r="AN363" s="310"/>
      <c r="AO363" s="310"/>
      <c r="AP363" s="310"/>
      <c r="AQ363" s="310"/>
      <c r="AR363" s="310"/>
      <c r="AS363" s="310"/>
      <c r="AT363" s="310"/>
      <c r="AU363" s="310"/>
      <c r="AV363" s="310"/>
      <c r="AW363" s="310"/>
      <c r="AX363" s="310"/>
    </row>
    <row r="364" spans="14:50" s="10" customFormat="1" x14ac:dyDescent="0.2">
      <c r="N364" s="310"/>
      <c r="O364" s="310"/>
      <c r="P364" s="310"/>
      <c r="Q364" s="310"/>
      <c r="R364" s="310"/>
      <c r="S364" s="310"/>
      <c r="T364" s="310"/>
      <c r="U364" s="310"/>
      <c r="V364" s="310"/>
      <c r="W364" s="310"/>
      <c r="X364" s="310"/>
      <c r="Y364" s="310"/>
      <c r="Z364" s="310"/>
      <c r="AA364" s="310"/>
      <c r="AB364" s="310"/>
      <c r="AC364" s="310"/>
      <c r="AD364" s="310"/>
      <c r="AE364" s="310"/>
      <c r="AF364" s="310"/>
      <c r="AG364" s="310"/>
      <c r="AH364" s="310"/>
      <c r="AI364" s="310"/>
      <c r="AJ364" s="310"/>
      <c r="AK364" s="310"/>
      <c r="AL364" s="310"/>
      <c r="AM364" s="310"/>
      <c r="AN364" s="310"/>
      <c r="AO364" s="310"/>
      <c r="AP364" s="310"/>
      <c r="AQ364" s="310"/>
      <c r="AR364" s="310"/>
      <c r="AS364" s="310"/>
      <c r="AT364" s="310"/>
      <c r="AU364" s="310"/>
      <c r="AV364" s="310"/>
      <c r="AW364" s="310"/>
      <c r="AX364" s="310"/>
    </row>
    <row r="365" spans="14:50" s="10" customFormat="1" x14ac:dyDescent="0.2">
      <c r="N365" s="310"/>
      <c r="O365" s="310"/>
      <c r="P365" s="310"/>
      <c r="Q365" s="310"/>
      <c r="R365" s="310"/>
      <c r="S365" s="310"/>
      <c r="T365" s="310"/>
      <c r="U365" s="310"/>
      <c r="V365" s="310"/>
      <c r="W365" s="310"/>
      <c r="X365" s="310"/>
      <c r="Y365" s="310"/>
      <c r="Z365" s="310"/>
      <c r="AA365" s="310"/>
      <c r="AB365" s="310"/>
      <c r="AC365" s="310"/>
      <c r="AD365" s="310"/>
      <c r="AE365" s="310"/>
      <c r="AF365" s="310"/>
      <c r="AG365" s="310"/>
      <c r="AH365" s="310"/>
      <c r="AI365" s="310"/>
      <c r="AJ365" s="310"/>
      <c r="AK365" s="310"/>
      <c r="AL365" s="310"/>
      <c r="AM365" s="310"/>
      <c r="AN365" s="310"/>
      <c r="AO365" s="310"/>
      <c r="AP365" s="310"/>
      <c r="AQ365" s="310"/>
      <c r="AR365" s="310"/>
      <c r="AS365" s="310"/>
      <c r="AT365" s="310"/>
      <c r="AU365" s="310"/>
      <c r="AV365" s="310"/>
      <c r="AW365" s="310"/>
      <c r="AX365" s="310"/>
    </row>
    <row r="366" spans="14:50" s="10" customFormat="1" x14ac:dyDescent="0.2">
      <c r="N366" s="310"/>
      <c r="O366" s="310"/>
      <c r="P366" s="310"/>
      <c r="Q366" s="310"/>
      <c r="R366" s="310"/>
      <c r="S366" s="310"/>
      <c r="T366" s="310"/>
      <c r="U366" s="310"/>
      <c r="V366" s="310"/>
      <c r="W366" s="310"/>
      <c r="X366" s="310"/>
      <c r="Y366" s="310"/>
      <c r="Z366" s="310"/>
      <c r="AA366" s="310"/>
      <c r="AB366" s="310"/>
      <c r="AC366" s="310"/>
      <c r="AD366" s="310"/>
      <c r="AE366" s="310"/>
      <c r="AF366" s="310"/>
      <c r="AG366" s="310"/>
      <c r="AH366" s="310"/>
      <c r="AI366" s="310"/>
      <c r="AJ366" s="310"/>
      <c r="AK366" s="310"/>
      <c r="AL366" s="310"/>
      <c r="AM366" s="310"/>
      <c r="AN366" s="310"/>
      <c r="AO366" s="310"/>
      <c r="AP366" s="310"/>
      <c r="AQ366" s="310"/>
      <c r="AR366" s="310"/>
      <c r="AS366" s="310"/>
      <c r="AT366" s="310"/>
      <c r="AU366" s="310"/>
      <c r="AV366" s="310"/>
      <c r="AW366" s="310"/>
      <c r="AX366" s="310"/>
    </row>
    <row r="367" spans="14:50" s="10" customFormat="1" x14ac:dyDescent="0.2">
      <c r="N367" s="310"/>
      <c r="O367" s="310"/>
      <c r="P367" s="310"/>
      <c r="Q367" s="310"/>
      <c r="R367" s="310"/>
      <c r="S367" s="310"/>
      <c r="T367" s="310"/>
      <c r="U367" s="310"/>
      <c r="V367" s="310"/>
      <c r="W367" s="310"/>
      <c r="X367" s="310"/>
      <c r="Y367" s="310"/>
      <c r="Z367" s="310"/>
      <c r="AA367" s="310"/>
      <c r="AB367" s="310"/>
      <c r="AC367" s="310"/>
      <c r="AD367" s="310"/>
      <c r="AE367" s="310"/>
      <c r="AF367" s="310"/>
      <c r="AG367" s="310"/>
      <c r="AH367" s="310"/>
      <c r="AI367" s="310"/>
      <c r="AJ367" s="310"/>
      <c r="AK367" s="310"/>
      <c r="AL367" s="310"/>
      <c r="AM367" s="310"/>
      <c r="AN367" s="310"/>
      <c r="AO367" s="310"/>
      <c r="AP367" s="310"/>
      <c r="AQ367" s="310"/>
      <c r="AR367" s="310"/>
      <c r="AS367" s="310"/>
      <c r="AT367" s="310"/>
      <c r="AU367" s="310"/>
      <c r="AV367" s="310"/>
      <c r="AW367" s="310"/>
      <c r="AX367" s="310"/>
    </row>
    <row r="368" spans="14:50" s="10" customFormat="1" x14ac:dyDescent="0.2">
      <c r="N368" s="310"/>
      <c r="O368" s="310"/>
      <c r="P368" s="310"/>
      <c r="Q368" s="310"/>
      <c r="R368" s="310"/>
      <c r="S368" s="310"/>
      <c r="T368" s="310"/>
      <c r="U368" s="310"/>
      <c r="V368" s="310"/>
      <c r="W368" s="310"/>
      <c r="X368" s="310"/>
      <c r="Y368" s="310"/>
      <c r="Z368" s="310"/>
      <c r="AA368" s="310"/>
      <c r="AB368" s="310"/>
      <c r="AC368" s="310"/>
      <c r="AD368" s="310"/>
      <c r="AE368" s="310"/>
      <c r="AF368" s="310"/>
      <c r="AG368" s="310"/>
      <c r="AH368" s="310"/>
      <c r="AI368" s="310"/>
      <c r="AJ368" s="310"/>
      <c r="AK368" s="310"/>
      <c r="AL368" s="310"/>
      <c r="AM368" s="310"/>
      <c r="AN368" s="310"/>
      <c r="AO368" s="310"/>
      <c r="AP368" s="310"/>
      <c r="AQ368" s="310"/>
      <c r="AR368" s="310"/>
      <c r="AS368" s="310"/>
      <c r="AT368" s="310"/>
      <c r="AU368" s="310"/>
      <c r="AV368" s="310"/>
      <c r="AW368" s="310"/>
      <c r="AX368" s="310"/>
    </row>
    <row r="369" spans="14:50" s="10" customFormat="1" x14ac:dyDescent="0.2">
      <c r="N369" s="310"/>
      <c r="O369" s="310"/>
      <c r="P369" s="310"/>
      <c r="Q369" s="310"/>
      <c r="R369" s="310"/>
      <c r="S369" s="310"/>
      <c r="T369" s="310"/>
      <c r="U369" s="310"/>
      <c r="V369" s="310"/>
      <c r="W369" s="310"/>
      <c r="X369" s="310"/>
      <c r="Y369" s="310"/>
      <c r="Z369" s="310"/>
      <c r="AA369" s="310"/>
      <c r="AB369" s="310"/>
      <c r="AC369" s="310"/>
      <c r="AD369" s="310"/>
      <c r="AE369" s="310"/>
      <c r="AF369" s="310"/>
      <c r="AG369" s="310"/>
      <c r="AH369" s="310"/>
      <c r="AI369" s="310"/>
      <c r="AJ369" s="310"/>
      <c r="AK369" s="310"/>
      <c r="AL369" s="310"/>
      <c r="AM369" s="310"/>
      <c r="AN369" s="310"/>
      <c r="AO369" s="310"/>
      <c r="AP369" s="310"/>
      <c r="AQ369" s="310"/>
      <c r="AR369" s="310"/>
      <c r="AS369" s="310"/>
      <c r="AT369" s="310"/>
      <c r="AU369" s="310"/>
      <c r="AV369" s="310"/>
      <c r="AW369" s="310"/>
      <c r="AX369" s="310"/>
    </row>
    <row r="370" spans="14:50" s="10" customFormat="1" x14ac:dyDescent="0.2">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0"/>
    </row>
    <row r="371" spans="14:50" s="10" customFormat="1" x14ac:dyDescent="0.2">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0"/>
    </row>
    <row r="372" spans="14:50" s="10" customFormat="1" x14ac:dyDescent="0.2">
      <c r="N372" s="310"/>
      <c r="O372" s="310"/>
      <c r="P372" s="310"/>
      <c r="Q372" s="310"/>
      <c r="R372" s="310"/>
      <c r="S372" s="310"/>
      <c r="T372" s="310"/>
      <c r="U372" s="310"/>
      <c r="V372" s="310"/>
      <c r="W372" s="310"/>
      <c r="X372" s="310"/>
      <c r="Y372" s="310"/>
      <c r="Z372" s="310"/>
      <c r="AA372" s="310"/>
      <c r="AB372" s="310"/>
      <c r="AC372" s="310"/>
      <c r="AD372" s="310"/>
      <c r="AE372" s="310"/>
      <c r="AF372" s="310"/>
      <c r="AG372" s="310"/>
      <c r="AH372" s="310"/>
      <c r="AI372" s="310"/>
      <c r="AJ372" s="310"/>
      <c r="AK372" s="310"/>
      <c r="AL372" s="310"/>
      <c r="AM372" s="310"/>
      <c r="AN372" s="310"/>
      <c r="AO372" s="310"/>
      <c r="AP372" s="310"/>
      <c r="AQ372" s="310"/>
      <c r="AR372" s="310"/>
      <c r="AS372" s="310"/>
      <c r="AT372" s="310"/>
      <c r="AU372" s="310"/>
      <c r="AV372" s="310"/>
      <c r="AW372" s="310"/>
      <c r="AX372" s="310"/>
    </row>
    <row r="373" spans="14:50" s="10" customFormat="1" x14ac:dyDescent="0.2">
      <c r="N373" s="310"/>
      <c r="O373" s="310"/>
      <c r="P373" s="310"/>
      <c r="Q373" s="310"/>
      <c r="R373" s="310"/>
      <c r="S373" s="310"/>
      <c r="T373" s="310"/>
      <c r="U373" s="310"/>
      <c r="V373" s="310"/>
      <c r="W373" s="310"/>
      <c r="X373" s="310"/>
      <c r="Y373" s="310"/>
      <c r="Z373" s="310"/>
      <c r="AA373" s="310"/>
      <c r="AB373" s="310"/>
      <c r="AC373" s="310"/>
      <c r="AD373" s="310"/>
      <c r="AE373" s="310"/>
      <c r="AF373" s="310"/>
      <c r="AG373" s="310"/>
      <c r="AH373" s="310"/>
      <c r="AI373" s="310"/>
      <c r="AJ373" s="310"/>
      <c r="AK373" s="310"/>
      <c r="AL373" s="310"/>
      <c r="AM373" s="310"/>
      <c r="AN373" s="310"/>
      <c r="AO373" s="310"/>
      <c r="AP373" s="310"/>
      <c r="AQ373" s="310"/>
      <c r="AR373" s="310"/>
      <c r="AS373" s="310"/>
      <c r="AT373" s="310"/>
      <c r="AU373" s="310"/>
      <c r="AV373" s="310"/>
      <c r="AW373" s="310"/>
      <c r="AX373" s="310"/>
    </row>
    <row r="374" spans="14:50" s="10" customFormat="1" x14ac:dyDescent="0.2">
      <c r="N374" s="310"/>
      <c r="O374" s="310"/>
      <c r="P374" s="310"/>
      <c r="Q374" s="310"/>
      <c r="R374" s="310"/>
      <c r="S374" s="310"/>
      <c r="T374" s="310"/>
      <c r="U374" s="310"/>
      <c r="V374" s="310"/>
      <c r="W374" s="310"/>
      <c r="X374" s="310"/>
      <c r="Y374" s="310"/>
      <c r="Z374" s="310"/>
      <c r="AA374" s="310"/>
      <c r="AB374" s="310"/>
      <c r="AC374" s="310"/>
      <c r="AD374" s="310"/>
      <c r="AE374" s="310"/>
      <c r="AF374" s="310"/>
      <c r="AG374" s="310"/>
      <c r="AH374" s="310"/>
      <c r="AI374" s="310"/>
      <c r="AJ374" s="310"/>
      <c r="AK374" s="310"/>
      <c r="AL374" s="310"/>
      <c r="AM374" s="310"/>
      <c r="AN374" s="310"/>
      <c r="AO374" s="310"/>
      <c r="AP374" s="310"/>
      <c r="AQ374" s="310"/>
      <c r="AR374" s="310"/>
      <c r="AS374" s="310"/>
      <c r="AT374" s="310"/>
      <c r="AU374" s="310"/>
      <c r="AV374" s="310"/>
      <c r="AW374" s="310"/>
      <c r="AX374" s="310"/>
    </row>
    <row r="375" spans="14:50" s="10" customFormat="1" x14ac:dyDescent="0.2">
      <c r="N375" s="310"/>
      <c r="O375" s="310"/>
      <c r="P375" s="310"/>
      <c r="Q375" s="310"/>
      <c r="R375" s="310"/>
      <c r="S375" s="310"/>
      <c r="T375" s="310"/>
      <c r="U375" s="310"/>
      <c r="V375" s="310"/>
      <c r="W375" s="310"/>
      <c r="X375" s="310"/>
      <c r="Y375" s="310"/>
      <c r="Z375" s="310"/>
      <c r="AA375" s="310"/>
      <c r="AB375" s="310"/>
      <c r="AC375" s="310"/>
      <c r="AD375" s="310"/>
      <c r="AE375" s="310"/>
      <c r="AF375" s="310"/>
      <c r="AG375" s="310"/>
      <c r="AH375" s="310"/>
      <c r="AI375" s="310"/>
      <c r="AJ375" s="310"/>
      <c r="AK375" s="310"/>
      <c r="AL375" s="310"/>
      <c r="AM375" s="310"/>
      <c r="AN375" s="310"/>
      <c r="AO375" s="310"/>
      <c r="AP375" s="310"/>
      <c r="AQ375" s="310"/>
      <c r="AR375" s="310"/>
      <c r="AS375" s="310"/>
      <c r="AT375" s="310"/>
      <c r="AU375" s="310"/>
      <c r="AV375" s="310"/>
      <c r="AW375" s="310"/>
      <c r="AX375" s="310"/>
    </row>
    <row r="376" spans="14:50" s="10" customFormat="1" x14ac:dyDescent="0.2">
      <c r="N376" s="310"/>
      <c r="O376" s="310"/>
      <c r="P376" s="310"/>
      <c r="Q376" s="310"/>
      <c r="R376" s="310"/>
      <c r="S376" s="310"/>
      <c r="T376" s="310"/>
      <c r="U376" s="310"/>
      <c r="V376" s="310"/>
      <c r="W376" s="310"/>
      <c r="X376" s="310"/>
      <c r="Y376" s="310"/>
      <c r="Z376" s="310"/>
      <c r="AA376" s="310"/>
      <c r="AB376" s="310"/>
      <c r="AC376" s="310"/>
      <c r="AD376" s="310"/>
      <c r="AE376" s="310"/>
      <c r="AF376" s="310"/>
      <c r="AG376" s="310"/>
      <c r="AH376" s="310"/>
      <c r="AI376" s="310"/>
      <c r="AJ376" s="310"/>
      <c r="AK376" s="310"/>
      <c r="AL376" s="310"/>
      <c r="AM376" s="310"/>
      <c r="AN376" s="310"/>
      <c r="AO376" s="310"/>
      <c r="AP376" s="310"/>
      <c r="AQ376" s="310"/>
      <c r="AR376" s="310"/>
      <c r="AS376" s="310"/>
      <c r="AT376" s="310"/>
      <c r="AU376" s="310"/>
      <c r="AV376" s="310"/>
      <c r="AW376" s="310"/>
      <c r="AX376" s="310"/>
    </row>
    <row r="377" spans="14:50" s="10" customFormat="1" x14ac:dyDescent="0.2">
      <c r="N377" s="310"/>
      <c r="O377" s="310"/>
      <c r="P377" s="310"/>
      <c r="Q377" s="310"/>
      <c r="R377" s="310"/>
      <c r="S377" s="310"/>
      <c r="T377" s="310"/>
      <c r="U377" s="310"/>
      <c r="V377" s="310"/>
      <c r="W377" s="310"/>
      <c r="X377" s="310"/>
      <c r="Y377" s="310"/>
      <c r="Z377" s="310"/>
      <c r="AA377" s="310"/>
      <c r="AB377" s="310"/>
      <c r="AC377" s="310"/>
      <c r="AD377" s="310"/>
      <c r="AE377" s="310"/>
      <c r="AF377" s="310"/>
      <c r="AG377" s="310"/>
      <c r="AH377" s="310"/>
      <c r="AI377" s="310"/>
      <c r="AJ377" s="310"/>
      <c r="AK377" s="310"/>
      <c r="AL377" s="310"/>
      <c r="AM377" s="310"/>
      <c r="AN377" s="310"/>
      <c r="AO377" s="310"/>
      <c r="AP377" s="310"/>
      <c r="AQ377" s="310"/>
      <c r="AR377" s="310"/>
      <c r="AS377" s="310"/>
      <c r="AT377" s="310"/>
      <c r="AU377" s="310"/>
      <c r="AV377" s="310"/>
      <c r="AW377" s="310"/>
      <c r="AX377" s="310"/>
    </row>
    <row r="378" spans="14:50" s="10" customFormat="1" x14ac:dyDescent="0.2">
      <c r="N378" s="310"/>
      <c r="O378" s="310"/>
      <c r="P378" s="310"/>
      <c r="Q378" s="310"/>
      <c r="R378" s="310"/>
      <c r="S378" s="310"/>
      <c r="T378" s="310"/>
      <c r="U378" s="310"/>
      <c r="V378" s="310"/>
      <c r="W378" s="310"/>
      <c r="X378" s="310"/>
      <c r="Y378" s="310"/>
      <c r="Z378" s="310"/>
      <c r="AA378" s="310"/>
      <c r="AB378" s="310"/>
      <c r="AC378" s="310"/>
      <c r="AD378" s="310"/>
      <c r="AE378" s="310"/>
      <c r="AF378" s="310"/>
      <c r="AG378" s="310"/>
      <c r="AH378" s="310"/>
      <c r="AI378" s="310"/>
      <c r="AJ378" s="310"/>
      <c r="AK378" s="310"/>
      <c r="AL378" s="310"/>
      <c r="AM378" s="310"/>
      <c r="AN378" s="310"/>
      <c r="AO378" s="310"/>
      <c r="AP378" s="310"/>
      <c r="AQ378" s="310"/>
      <c r="AR378" s="310"/>
      <c r="AS378" s="310"/>
      <c r="AT378" s="310"/>
      <c r="AU378" s="310"/>
      <c r="AV378" s="310"/>
      <c r="AW378" s="310"/>
      <c r="AX378" s="310"/>
    </row>
    <row r="379" spans="14:50" s="10" customFormat="1" x14ac:dyDescent="0.2">
      <c r="N379" s="310"/>
      <c r="O379" s="310"/>
      <c r="P379" s="310"/>
      <c r="Q379" s="310"/>
      <c r="R379" s="310"/>
      <c r="S379" s="310"/>
      <c r="T379" s="310"/>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T379" s="310"/>
      <c r="AU379" s="310"/>
      <c r="AV379" s="310"/>
      <c r="AW379" s="310"/>
      <c r="AX379" s="310"/>
    </row>
    <row r="380" spans="14:50" s="10" customFormat="1" x14ac:dyDescent="0.2">
      <c r="N380" s="310"/>
      <c r="O380" s="310"/>
      <c r="P380" s="310"/>
      <c r="Q380" s="310"/>
      <c r="R380" s="310"/>
      <c r="S380" s="310"/>
      <c r="T380" s="310"/>
      <c r="U380" s="310"/>
      <c r="V380" s="310"/>
      <c r="W380" s="310"/>
      <c r="X380" s="310"/>
      <c r="Y380" s="310"/>
      <c r="Z380" s="310"/>
      <c r="AA380" s="310"/>
      <c r="AB380" s="310"/>
      <c r="AC380" s="310"/>
      <c r="AD380" s="310"/>
      <c r="AE380" s="310"/>
      <c r="AF380" s="310"/>
      <c r="AG380" s="310"/>
      <c r="AH380" s="310"/>
      <c r="AI380" s="310"/>
      <c r="AJ380" s="310"/>
      <c r="AK380" s="310"/>
      <c r="AL380" s="310"/>
      <c r="AM380" s="310"/>
      <c r="AN380" s="310"/>
      <c r="AO380" s="310"/>
      <c r="AP380" s="310"/>
      <c r="AQ380" s="310"/>
      <c r="AR380" s="310"/>
      <c r="AS380" s="310"/>
      <c r="AT380" s="310"/>
      <c r="AU380" s="310"/>
      <c r="AV380" s="310"/>
      <c r="AW380" s="310"/>
      <c r="AX380" s="310"/>
    </row>
    <row r="381" spans="14:50" s="10" customFormat="1" x14ac:dyDescent="0.2">
      <c r="N381" s="310"/>
      <c r="O381" s="310"/>
      <c r="P381" s="310"/>
      <c r="Q381" s="310"/>
      <c r="R381" s="310"/>
      <c r="S381" s="310"/>
      <c r="T381" s="310"/>
      <c r="U381" s="310"/>
      <c r="V381" s="310"/>
      <c r="W381" s="310"/>
      <c r="X381" s="310"/>
      <c r="Y381" s="310"/>
      <c r="Z381" s="310"/>
      <c r="AA381" s="310"/>
      <c r="AB381" s="310"/>
      <c r="AC381" s="310"/>
      <c r="AD381" s="310"/>
      <c r="AE381" s="310"/>
      <c r="AF381" s="310"/>
      <c r="AG381" s="310"/>
      <c r="AH381" s="310"/>
      <c r="AI381" s="310"/>
      <c r="AJ381" s="310"/>
      <c r="AK381" s="310"/>
      <c r="AL381" s="310"/>
      <c r="AM381" s="310"/>
      <c r="AN381" s="310"/>
      <c r="AO381" s="310"/>
      <c r="AP381" s="310"/>
      <c r="AQ381" s="310"/>
      <c r="AR381" s="310"/>
      <c r="AS381" s="310"/>
      <c r="AT381" s="310"/>
      <c r="AU381" s="310"/>
      <c r="AV381" s="310"/>
      <c r="AW381" s="310"/>
      <c r="AX381" s="310"/>
    </row>
    <row r="382" spans="14:50" s="10" customFormat="1" x14ac:dyDescent="0.2">
      <c r="N382" s="310"/>
      <c r="O382" s="310"/>
      <c r="P382" s="310"/>
      <c r="Q382" s="310"/>
      <c r="R382" s="310"/>
      <c r="S382" s="310"/>
      <c r="T382" s="310"/>
      <c r="U382" s="310"/>
      <c r="V382" s="310"/>
      <c r="W382" s="310"/>
      <c r="X382" s="310"/>
      <c r="Y382" s="310"/>
      <c r="Z382" s="310"/>
      <c r="AA382" s="310"/>
      <c r="AB382" s="310"/>
      <c r="AC382" s="310"/>
      <c r="AD382" s="310"/>
      <c r="AE382" s="310"/>
      <c r="AF382" s="310"/>
      <c r="AG382" s="310"/>
      <c r="AH382" s="310"/>
      <c r="AI382" s="310"/>
      <c r="AJ382" s="310"/>
      <c r="AK382" s="310"/>
      <c r="AL382" s="310"/>
      <c r="AM382" s="310"/>
      <c r="AN382" s="310"/>
      <c r="AO382" s="310"/>
      <c r="AP382" s="310"/>
      <c r="AQ382" s="310"/>
      <c r="AR382" s="310"/>
      <c r="AS382" s="310"/>
      <c r="AT382" s="310"/>
      <c r="AU382" s="310"/>
      <c r="AV382" s="310"/>
      <c r="AW382" s="310"/>
      <c r="AX382" s="310"/>
    </row>
    <row r="383" spans="14:50" s="10" customFormat="1" x14ac:dyDescent="0.2">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row>
    <row r="384" spans="14:50" s="10" customFormat="1" x14ac:dyDescent="0.2">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row>
    <row r="385" spans="14:50" s="10" customFormat="1" x14ac:dyDescent="0.2">
      <c r="N385" s="310"/>
      <c r="O385" s="310"/>
      <c r="P385" s="310"/>
      <c r="Q385" s="310"/>
      <c r="R385" s="310"/>
      <c r="S385" s="310"/>
      <c r="T385" s="310"/>
      <c r="U385" s="310"/>
      <c r="V385" s="310"/>
      <c r="W385" s="310"/>
      <c r="X385" s="310"/>
      <c r="Y385" s="310"/>
      <c r="Z385" s="310"/>
      <c r="AA385" s="310"/>
      <c r="AB385" s="310"/>
      <c r="AC385" s="310"/>
      <c r="AD385" s="310"/>
      <c r="AE385" s="310"/>
      <c r="AF385" s="310"/>
      <c r="AG385" s="310"/>
      <c r="AH385" s="310"/>
      <c r="AI385" s="310"/>
      <c r="AJ385" s="310"/>
      <c r="AK385" s="310"/>
      <c r="AL385" s="310"/>
      <c r="AM385" s="310"/>
      <c r="AN385" s="310"/>
      <c r="AO385" s="310"/>
      <c r="AP385" s="310"/>
      <c r="AQ385" s="310"/>
      <c r="AR385" s="310"/>
      <c r="AS385" s="310"/>
      <c r="AT385" s="310"/>
      <c r="AU385" s="310"/>
      <c r="AV385" s="310"/>
      <c r="AW385" s="310"/>
      <c r="AX385" s="310"/>
    </row>
    <row r="386" spans="14:50" s="10" customFormat="1" x14ac:dyDescent="0.2">
      <c r="N386" s="310"/>
      <c r="O386" s="310"/>
      <c r="P386" s="310"/>
      <c r="Q386" s="310"/>
      <c r="R386" s="310"/>
      <c r="S386" s="310"/>
      <c r="T386" s="310"/>
      <c r="U386" s="310"/>
      <c r="V386" s="310"/>
      <c r="W386" s="310"/>
      <c r="X386" s="310"/>
      <c r="Y386" s="310"/>
      <c r="Z386" s="310"/>
      <c r="AA386" s="310"/>
      <c r="AB386" s="310"/>
      <c r="AC386" s="310"/>
      <c r="AD386" s="310"/>
      <c r="AE386" s="310"/>
      <c r="AF386" s="310"/>
      <c r="AG386" s="310"/>
      <c r="AH386" s="310"/>
      <c r="AI386" s="310"/>
      <c r="AJ386" s="310"/>
      <c r="AK386" s="310"/>
      <c r="AL386" s="310"/>
      <c r="AM386" s="310"/>
      <c r="AN386" s="310"/>
      <c r="AO386" s="310"/>
      <c r="AP386" s="310"/>
      <c r="AQ386" s="310"/>
      <c r="AR386" s="310"/>
      <c r="AS386" s="310"/>
      <c r="AT386" s="310"/>
      <c r="AU386" s="310"/>
      <c r="AV386" s="310"/>
      <c r="AW386" s="310"/>
      <c r="AX386" s="310"/>
    </row>
    <row r="387" spans="14:50" s="10" customFormat="1" x14ac:dyDescent="0.2">
      <c r="N387" s="310"/>
      <c r="O387" s="310"/>
      <c r="P387" s="310"/>
      <c r="Q387" s="310"/>
      <c r="R387" s="310"/>
      <c r="S387" s="310"/>
      <c r="T387" s="310"/>
      <c r="U387" s="310"/>
      <c r="V387" s="310"/>
      <c r="W387" s="310"/>
      <c r="X387" s="310"/>
      <c r="Y387" s="310"/>
      <c r="Z387" s="310"/>
      <c r="AA387" s="310"/>
      <c r="AB387" s="310"/>
      <c r="AC387" s="310"/>
      <c r="AD387" s="310"/>
      <c r="AE387" s="310"/>
      <c r="AF387" s="310"/>
      <c r="AG387" s="310"/>
      <c r="AH387" s="310"/>
      <c r="AI387" s="310"/>
      <c r="AJ387" s="310"/>
      <c r="AK387" s="310"/>
      <c r="AL387" s="310"/>
      <c r="AM387" s="310"/>
      <c r="AN387" s="310"/>
      <c r="AO387" s="310"/>
      <c r="AP387" s="310"/>
      <c r="AQ387" s="310"/>
      <c r="AR387" s="310"/>
      <c r="AS387" s="310"/>
      <c r="AT387" s="310"/>
      <c r="AU387" s="310"/>
      <c r="AV387" s="310"/>
      <c r="AW387" s="310"/>
      <c r="AX387" s="310"/>
    </row>
    <row r="388" spans="14:50" s="10" customFormat="1" x14ac:dyDescent="0.2">
      <c r="N388" s="310"/>
      <c r="O388" s="310"/>
      <c r="P388" s="310"/>
      <c r="Q388" s="310"/>
      <c r="R388" s="310"/>
      <c r="S388" s="310"/>
      <c r="T388" s="310"/>
      <c r="U388" s="310"/>
      <c r="V388" s="310"/>
      <c r="W388" s="310"/>
      <c r="X388" s="310"/>
      <c r="Y388" s="310"/>
      <c r="Z388" s="310"/>
      <c r="AA388" s="310"/>
      <c r="AB388" s="310"/>
      <c r="AC388" s="310"/>
      <c r="AD388" s="310"/>
      <c r="AE388" s="310"/>
      <c r="AF388" s="310"/>
      <c r="AG388" s="310"/>
      <c r="AH388" s="310"/>
      <c r="AI388" s="310"/>
      <c r="AJ388" s="310"/>
      <c r="AK388" s="310"/>
      <c r="AL388" s="310"/>
      <c r="AM388" s="310"/>
      <c r="AN388" s="310"/>
      <c r="AO388" s="310"/>
      <c r="AP388" s="310"/>
      <c r="AQ388" s="310"/>
      <c r="AR388" s="310"/>
      <c r="AS388" s="310"/>
      <c r="AT388" s="310"/>
      <c r="AU388" s="310"/>
      <c r="AV388" s="310"/>
      <c r="AW388" s="310"/>
      <c r="AX388" s="310"/>
    </row>
    <row r="389" spans="14:50" s="10" customFormat="1" x14ac:dyDescent="0.2">
      <c r="N389" s="310"/>
      <c r="O389" s="310"/>
      <c r="P389" s="310"/>
      <c r="Q389" s="310"/>
      <c r="R389" s="310"/>
      <c r="S389" s="310"/>
      <c r="T389" s="310"/>
      <c r="U389" s="310"/>
      <c r="V389" s="310"/>
      <c r="W389" s="310"/>
      <c r="X389" s="310"/>
      <c r="Y389" s="310"/>
      <c r="Z389" s="310"/>
      <c r="AA389" s="310"/>
      <c r="AB389" s="310"/>
      <c r="AC389" s="310"/>
      <c r="AD389" s="310"/>
      <c r="AE389" s="310"/>
      <c r="AF389" s="310"/>
      <c r="AG389" s="310"/>
      <c r="AH389" s="310"/>
      <c r="AI389" s="310"/>
      <c r="AJ389" s="310"/>
      <c r="AK389" s="310"/>
      <c r="AL389" s="310"/>
      <c r="AM389" s="310"/>
      <c r="AN389" s="310"/>
      <c r="AO389" s="310"/>
      <c r="AP389" s="310"/>
      <c r="AQ389" s="310"/>
      <c r="AR389" s="310"/>
      <c r="AS389" s="310"/>
      <c r="AT389" s="310"/>
      <c r="AU389" s="310"/>
      <c r="AV389" s="310"/>
      <c r="AW389" s="310"/>
      <c r="AX389" s="310"/>
    </row>
    <row r="390" spans="14:50" s="10" customFormat="1" x14ac:dyDescent="0.2">
      <c r="N390" s="310"/>
      <c r="O390" s="310"/>
      <c r="P390" s="310"/>
      <c r="Q390" s="310"/>
      <c r="R390" s="310"/>
      <c r="S390" s="310"/>
      <c r="T390" s="310"/>
      <c r="U390" s="310"/>
      <c r="V390" s="310"/>
      <c r="W390" s="310"/>
      <c r="X390" s="310"/>
      <c r="Y390" s="310"/>
      <c r="Z390" s="310"/>
      <c r="AA390" s="310"/>
      <c r="AB390" s="310"/>
      <c r="AC390" s="310"/>
      <c r="AD390" s="310"/>
      <c r="AE390" s="310"/>
      <c r="AF390" s="310"/>
      <c r="AG390" s="310"/>
      <c r="AH390" s="310"/>
      <c r="AI390" s="310"/>
      <c r="AJ390" s="310"/>
      <c r="AK390" s="310"/>
      <c r="AL390" s="310"/>
      <c r="AM390" s="310"/>
      <c r="AN390" s="310"/>
      <c r="AO390" s="310"/>
      <c r="AP390" s="310"/>
      <c r="AQ390" s="310"/>
      <c r="AR390" s="310"/>
      <c r="AS390" s="310"/>
      <c r="AT390" s="310"/>
      <c r="AU390" s="310"/>
      <c r="AV390" s="310"/>
      <c r="AW390" s="310"/>
      <c r="AX390" s="310"/>
    </row>
    <row r="391" spans="14:50" s="10" customFormat="1" x14ac:dyDescent="0.2">
      <c r="N391" s="310"/>
      <c r="O391" s="310"/>
      <c r="P391" s="310"/>
      <c r="Q391" s="310"/>
      <c r="R391" s="310"/>
      <c r="S391" s="310"/>
      <c r="T391" s="310"/>
      <c r="U391" s="310"/>
      <c r="V391" s="310"/>
      <c r="W391" s="310"/>
      <c r="X391" s="310"/>
      <c r="Y391" s="310"/>
      <c r="Z391" s="310"/>
      <c r="AA391" s="310"/>
      <c r="AB391" s="310"/>
      <c r="AC391" s="310"/>
      <c r="AD391" s="310"/>
      <c r="AE391" s="310"/>
      <c r="AF391" s="310"/>
      <c r="AG391" s="310"/>
      <c r="AH391" s="310"/>
      <c r="AI391" s="310"/>
      <c r="AJ391" s="310"/>
      <c r="AK391" s="310"/>
      <c r="AL391" s="310"/>
      <c r="AM391" s="310"/>
      <c r="AN391" s="310"/>
      <c r="AO391" s="310"/>
      <c r="AP391" s="310"/>
      <c r="AQ391" s="310"/>
      <c r="AR391" s="310"/>
      <c r="AS391" s="310"/>
      <c r="AT391" s="310"/>
      <c r="AU391" s="310"/>
      <c r="AV391" s="310"/>
      <c r="AW391" s="310"/>
      <c r="AX391" s="310"/>
    </row>
    <row r="392" spans="14:50" s="10" customFormat="1" x14ac:dyDescent="0.2">
      <c r="N392" s="310"/>
      <c r="O392" s="310"/>
      <c r="P392" s="310"/>
      <c r="Q392" s="310"/>
      <c r="R392" s="310"/>
      <c r="S392" s="310"/>
      <c r="T392" s="310"/>
      <c r="U392" s="310"/>
      <c r="V392" s="310"/>
      <c r="W392" s="310"/>
      <c r="X392" s="310"/>
      <c r="Y392" s="310"/>
      <c r="Z392" s="310"/>
      <c r="AA392" s="310"/>
      <c r="AB392" s="310"/>
      <c r="AC392" s="310"/>
      <c r="AD392" s="310"/>
      <c r="AE392" s="310"/>
      <c r="AF392" s="310"/>
      <c r="AG392" s="310"/>
      <c r="AH392" s="310"/>
      <c r="AI392" s="310"/>
      <c r="AJ392" s="310"/>
      <c r="AK392" s="310"/>
      <c r="AL392" s="310"/>
      <c r="AM392" s="310"/>
      <c r="AN392" s="310"/>
      <c r="AO392" s="310"/>
      <c r="AP392" s="310"/>
      <c r="AQ392" s="310"/>
      <c r="AR392" s="310"/>
      <c r="AS392" s="310"/>
      <c r="AT392" s="310"/>
      <c r="AU392" s="310"/>
      <c r="AV392" s="310"/>
      <c r="AW392" s="310"/>
      <c r="AX392" s="310"/>
    </row>
    <row r="393" spans="14:50" s="10" customFormat="1" x14ac:dyDescent="0.2">
      <c r="N393" s="310"/>
      <c r="O393" s="310"/>
      <c r="P393" s="310"/>
      <c r="Q393" s="310"/>
      <c r="R393" s="310"/>
      <c r="S393" s="310"/>
      <c r="T393" s="310"/>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row>
    <row r="394" spans="14:50" s="10" customFormat="1" x14ac:dyDescent="0.2">
      <c r="N394" s="310"/>
      <c r="O394" s="310"/>
      <c r="P394" s="310"/>
      <c r="Q394" s="310"/>
      <c r="R394" s="310"/>
      <c r="S394" s="310"/>
      <c r="T394" s="310"/>
      <c r="U394" s="310"/>
      <c r="V394" s="310"/>
      <c r="W394" s="310"/>
      <c r="X394" s="310"/>
      <c r="Y394" s="310"/>
      <c r="Z394" s="310"/>
      <c r="AA394" s="310"/>
      <c r="AB394" s="310"/>
      <c r="AC394" s="310"/>
      <c r="AD394" s="310"/>
      <c r="AE394" s="310"/>
      <c r="AF394" s="310"/>
      <c r="AG394" s="310"/>
      <c r="AH394" s="310"/>
      <c r="AI394" s="310"/>
      <c r="AJ394" s="310"/>
      <c r="AK394" s="310"/>
      <c r="AL394" s="310"/>
      <c r="AM394" s="310"/>
      <c r="AN394" s="310"/>
      <c r="AO394" s="310"/>
      <c r="AP394" s="310"/>
      <c r="AQ394" s="310"/>
      <c r="AR394" s="310"/>
      <c r="AS394" s="310"/>
      <c r="AT394" s="310"/>
      <c r="AU394" s="310"/>
      <c r="AV394" s="310"/>
      <c r="AW394" s="310"/>
      <c r="AX394" s="310"/>
    </row>
    <row r="395" spans="14:50" s="10" customFormat="1" x14ac:dyDescent="0.2">
      <c r="N395" s="310"/>
      <c r="O395" s="310"/>
      <c r="P395" s="310"/>
      <c r="Q395" s="310"/>
      <c r="R395" s="310"/>
      <c r="S395" s="310"/>
      <c r="T395" s="310"/>
      <c r="U395" s="310"/>
      <c r="V395" s="310"/>
      <c r="W395" s="310"/>
      <c r="X395" s="310"/>
      <c r="Y395" s="310"/>
      <c r="Z395" s="310"/>
      <c r="AA395" s="310"/>
      <c r="AB395" s="310"/>
      <c r="AC395" s="310"/>
      <c r="AD395" s="310"/>
      <c r="AE395" s="310"/>
      <c r="AF395" s="310"/>
      <c r="AG395" s="310"/>
      <c r="AH395" s="310"/>
      <c r="AI395" s="310"/>
      <c r="AJ395" s="310"/>
      <c r="AK395" s="310"/>
      <c r="AL395" s="310"/>
      <c r="AM395" s="310"/>
      <c r="AN395" s="310"/>
      <c r="AO395" s="310"/>
      <c r="AP395" s="310"/>
      <c r="AQ395" s="310"/>
      <c r="AR395" s="310"/>
      <c r="AS395" s="310"/>
      <c r="AT395" s="310"/>
      <c r="AU395" s="310"/>
      <c r="AV395" s="310"/>
      <c r="AW395" s="310"/>
      <c r="AX395" s="310"/>
    </row>
    <row r="396" spans="14:50" s="10" customFormat="1" x14ac:dyDescent="0.2">
      <c r="N396" s="310"/>
      <c r="O396" s="310"/>
      <c r="P396" s="310"/>
      <c r="Q396" s="310"/>
      <c r="R396" s="310"/>
      <c r="S396" s="310"/>
      <c r="T396" s="310"/>
      <c r="U396" s="310"/>
      <c r="V396" s="310"/>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c r="AV396" s="310"/>
      <c r="AW396" s="310"/>
      <c r="AX396" s="310"/>
    </row>
    <row r="397" spans="14:50" s="10" customFormat="1" x14ac:dyDescent="0.2">
      <c r="N397" s="310"/>
      <c r="O397" s="310"/>
      <c r="P397" s="310"/>
      <c r="Q397" s="310"/>
      <c r="R397" s="310"/>
      <c r="S397" s="310"/>
      <c r="T397" s="310"/>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c r="AV397" s="310"/>
      <c r="AW397" s="310"/>
      <c r="AX397" s="310"/>
    </row>
    <row r="398" spans="14:50" s="10" customFormat="1" x14ac:dyDescent="0.2">
      <c r="N398" s="310"/>
      <c r="O398" s="310"/>
      <c r="P398" s="310"/>
      <c r="Q398" s="310"/>
      <c r="R398" s="310"/>
      <c r="S398" s="310"/>
      <c r="T398" s="310"/>
      <c r="U398" s="310"/>
      <c r="V398" s="310"/>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310"/>
      <c r="AR398" s="310"/>
      <c r="AS398" s="310"/>
      <c r="AT398" s="310"/>
      <c r="AU398" s="310"/>
      <c r="AV398" s="310"/>
      <c r="AW398" s="310"/>
      <c r="AX398" s="310"/>
    </row>
    <row r="399" spans="14:50" s="10" customFormat="1" x14ac:dyDescent="0.2">
      <c r="N399" s="310"/>
      <c r="O399" s="310"/>
      <c r="P399" s="310"/>
      <c r="Q399" s="310"/>
      <c r="R399" s="310"/>
      <c r="S399" s="310"/>
      <c r="T399" s="310"/>
      <c r="U399" s="310"/>
      <c r="V399" s="310"/>
      <c r="W399" s="310"/>
      <c r="X399" s="310"/>
      <c r="Y399" s="310"/>
      <c r="Z399" s="310"/>
      <c r="AA399" s="310"/>
      <c r="AB399" s="310"/>
      <c r="AC399" s="310"/>
      <c r="AD399" s="310"/>
      <c r="AE399" s="310"/>
      <c r="AF399" s="310"/>
      <c r="AG399" s="310"/>
      <c r="AH399" s="310"/>
      <c r="AI399" s="310"/>
      <c r="AJ399" s="310"/>
      <c r="AK399" s="310"/>
      <c r="AL399" s="310"/>
      <c r="AM399" s="310"/>
      <c r="AN399" s="310"/>
      <c r="AO399" s="310"/>
      <c r="AP399" s="310"/>
      <c r="AQ399" s="310"/>
      <c r="AR399" s="310"/>
      <c r="AS399" s="310"/>
      <c r="AT399" s="310"/>
      <c r="AU399" s="310"/>
      <c r="AV399" s="310"/>
      <c r="AW399" s="310"/>
      <c r="AX399" s="310"/>
    </row>
    <row r="400" spans="14:50" s="10" customFormat="1" x14ac:dyDescent="0.2">
      <c r="N400" s="310"/>
      <c r="O400" s="310"/>
      <c r="P400" s="310"/>
      <c r="Q400" s="310"/>
      <c r="R400" s="310"/>
      <c r="S400" s="310"/>
      <c r="T400" s="310"/>
      <c r="U400" s="310"/>
      <c r="V400" s="310"/>
      <c r="W400" s="310"/>
      <c r="X400" s="310"/>
      <c r="Y400" s="310"/>
      <c r="Z400" s="310"/>
      <c r="AA400" s="310"/>
      <c r="AB400" s="310"/>
      <c r="AC400" s="310"/>
      <c r="AD400" s="310"/>
      <c r="AE400" s="310"/>
      <c r="AF400" s="310"/>
      <c r="AG400" s="310"/>
      <c r="AH400" s="310"/>
      <c r="AI400" s="310"/>
      <c r="AJ400" s="310"/>
      <c r="AK400" s="310"/>
      <c r="AL400" s="310"/>
      <c r="AM400" s="310"/>
      <c r="AN400" s="310"/>
      <c r="AO400" s="310"/>
      <c r="AP400" s="310"/>
      <c r="AQ400" s="310"/>
      <c r="AR400" s="310"/>
      <c r="AS400" s="310"/>
      <c r="AT400" s="310"/>
      <c r="AU400" s="310"/>
      <c r="AV400" s="310"/>
      <c r="AW400" s="310"/>
      <c r="AX400" s="310"/>
    </row>
    <row r="401" spans="14:50" s="10" customFormat="1" x14ac:dyDescent="0.2">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310"/>
      <c r="AR401" s="310"/>
      <c r="AS401" s="310"/>
      <c r="AT401" s="310"/>
      <c r="AU401" s="310"/>
      <c r="AV401" s="310"/>
      <c r="AW401" s="310"/>
      <c r="AX401" s="310"/>
    </row>
    <row r="402" spans="14:50" s="10" customFormat="1" x14ac:dyDescent="0.2">
      <c r="N402" s="310"/>
      <c r="O402" s="310"/>
      <c r="P402" s="310"/>
      <c r="Q402" s="310"/>
      <c r="R402" s="310"/>
      <c r="S402" s="310"/>
      <c r="T402" s="310"/>
      <c r="U402" s="310"/>
      <c r="V402" s="310"/>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310"/>
      <c r="AR402" s="310"/>
      <c r="AS402" s="310"/>
      <c r="AT402" s="310"/>
      <c r="AU402" s="310"/>
      <c r="AV402" s="310"/>
      <c r="AW402" s="310"/>
      <c r="AX402" s="310"/>
    </row>
    <row r="403" spans="14:50" s="10" customFormat="1" x14ac:dyDescent="0.2">
      <c r="N403" s="310"/>
      <c r="O403" s="310"/>
      <c r="P403" s="310"/>
      <c r="Q403" s="310"/>
      <c r="R403" s="310"/>
      <c r="S403" s="310"/>
      <c r="T403" s="310"/>
      <c r="U403" s="310"/>
      <c r="V403" s="310"/>
      <c r="W403" s="310"/>
      <c r="X403" s="310"/>
      <c r="Y403" s="310"/>
      <c r="Z403" s="310"/>
      <c r="AA403" s="310"/>
      <c r="AB403" s="310"/>
      <c r="AC403" s="310"/>
      <c r="AD403" s="310"/>
      <c r="AE403" s="310"/>
      <c r="AF403" s="310"/>
      <c r="AG403" s="310"/>
      <c r="AH403" s="310"/>
      <c r="AI403" s="310"/>
      <c r="AJ403" s="310"/>
      <c r="AK403" s="310"/>
      <c r="AL403" s="310"/>
      <c r="AM403" s="310"/>
      <c r="AN403" s="310"/>
      <c r="AO403" s="310"/>
      <c r="AP403" s="310"/>
      <c r="AQ403" s="310"/>
      <c r="AR403" s="310"/>
      <c r="AS403" s="310"/>
      <c r="AT403" s="310"/>
      <c r="AU403" s="310"/>
      <c r="AV403" s="310"/>
      <c r="AW403" s="310"/>
      <c r="AX403" s="310"/>
    </row>
    <row r="404" spans="14:50" s="10" customFormat="1" x14ac:dyDescent="0.2">
      <c r="N404" s="310"/>
      <c r="O404" s="310"/>
      <c r="P404" s="310"/>
      <c r="Q404" s="310"/>
      <c r="R404" s="310"/>
      <c r="S404" s="310"/>
      <c r="T404" s="310"/>
      <c r="U404" s="310"/>
      <c r="V404" s="310"/>
      <c r="W404" s="310"/>
      <c r="X404" s="310"/>
      <c r="Y404" s="310"/>
      <c r="Z404" s="310"/>
      <c r="AA404" s="310"/>
      <c r="AB404" s="310"/>
      <c r="AC404" s="310"/>
      <c r="AD404" s="310"/>
      <c r="AE404" s="310"/>
      <c r="AF404" s="310"/>
      <c r="AG404" s="310"/>
      <c r="AH404" s="310"/>
      <c r="AI404" s="310"/>
      <c r="AJ404" s="310"/>
      <c r="AK404" s="310"/>
      <c r="AL404" s="310"/>
      <c r="AM404" s="310"/>
      <c r="AN404" s="310"/>
      <c r="AO404" s="310"/>
      <c r="AP404" s="310"/>
      <c r="AQ404" s="310"/>
      <c r="AR404" s="310"/>
      <c r="AS404" s="310"/>
      <c r="AT404" s="310"/>
      <c r="AU404" s="310"/>
      <c r="AV404" s="310"/>
      <c r="AW404" s="310"/>
      <c r="AX404" s="310"/>
    </row>
    <row r="405" spans="14:50" s="10" customFormat="1" x14ac:dyDescent="0.2">
      <c r="N405" s="310"/>
      <c r="O405" s="310"/>
      <c r="P405" s="310"/>
      <c r="Q405" s="310"/>
      <c r="R405" s="310"/>
      <c r="S405" s="310"/>
      <c r="T405" s="310"/>
      <c r="U405" s="310"/>
      <c r="V405" s="310"/>
      <c r="W405" s="310"/>
      <c r="X405" s="310"/>
      <c r="Y405" s="310"/>
      <c r="Z405" s="310"/>
      <c r="AA405" s="310"/>
      <c r="AB405" s="310"/>
      <c r="AC405" s="310"/>
      <c r="AD405" s="310"/>
      <c r="AE405" s="310"/>
      <c r="AF405" s="310"/>
      <c r="AG405" s="310"/>
      <c r="AH405" s="310"/>
      <c r="AI405" s="310"/>
      <c r="AJ405" s="310"/>
      <c r="AK405" s="310"/>
      <c r="AL405" s="310"/>
      <c r="AM405" s="310"/>
      <c r="AN405" s="310"/>
      <c r="AO405" s="310"/>
      <c r="AP405" s="310"/>
      <c r="AQ405" s="310"/>
      <c r="AR405" s="310"/>
      <c r="AS405" s="310"/>
      <c r="AT405" s="310"/>
      <c r="AU405" s="310"/>
      <c r="AV405" s="310"/>
      <c r="AW405" s="310"/>
      <c r="AX405" s="310"/>
    </row>
    <row r="406" spans="14:50" s="10" customFormat="1" x14ac:dyDescent="0.2">
      <c r="N406" s="310"/>
      <c r="O406" s="310"/>
      <c r="P406" s="310"/>
      <c r="Q406" s="310"/>
      <c r="R406" s="310"/>
      <c r="S406" s="310"/>
      <c r="T406" s="310"/>
      <c r="U406" s="310"/>
      <c r="V406" s="310"/>
      <c r="W406" s="310"/>
      <c r="X406" s="310"/>
      <c r="Y406" s="310"/>
      <c r="Z406" s="310"/>
      <c r="AA406" s="310"/>
      <c r="AB406" s="310"/>
      <c r="AC406" s="310"/>
      <c r="AD406" s="310"/>
      <c r="AE406" s="310"/>
      <c r="AF406" s="310"/>
      <c r="AG406" s="310"/>
      <c r="AH406" s="310"/>
      <c r="AI406" s="310"/>
      <c r="AJ406" s="310"/>
      <c r="AK406" s="310"/>
      <c r="AL406" s="310"/>
      <c r="AM406" s="310"/>
      <c r="AN406" s="310"/>
      <c r="AO406" s="310"/>
      <c r="AP406" s="310"/>
      <c r="AQ406" s="310"/>
      <c r="AR406" s="310"/>
      <c r="AS406" s="310"/>
      <c r="AT406" s="310"/>
      <c r="AU406" s="310"/>
      <c r="AV406" s="310"/>
      <c r="AW406" s="310"/>
      <c r="AX406" s="310"/>
    </row>
    <row r="407" spans="14:50" s="10" customFormat="1" x14ac:dyDescent="0.2">
      <c r="N407" s="310"/>
      <c r="O407" s="310"/>
      <c r="P407" s="310"/>
      <c r="Q407" s="310"/>
      <c r="R407" s="310"/>
      <c r="S407" s="310"/>
      <c r="T407" s="310"/>
      <c r="U407" s="310"/>
      <c r="V407" s="310"/>
      <c r="W407" s="310"/>
      <c r="X407" s="310"/>
      <c r="Y407" s="310"/>
      <c r="Z407" s="310"/>
      <c r="AA407" s="310"/>
      <c r="AB407" s="310"/>
      <c r="AC407" s="310"/>
      <c r="AD407" s="310"/>
      <c r="AE407" s="310"/>
      <c r="AF407" s="310"/>
      <c r="AG407" s="310"/>
      <c r="AH407" s="310"/>
      <c r="AI407" s="310"/>
      <c r="AJ407" s="310"/>
      <c r="AK407" s="310"/>
      <c r="AL407" s="310"/>
      <c r="AM407" s="310"/>
      <c r="AN407" s="310"/>
      <c r="AO407" s="310"/>
      <c r="AP407" s="310"/>
      <c r="AQ407" s="310"/>
      <c r="AR407" s="310"/>
      <c r="AS407" s="310"/>
      <c r="AT407" s="310"/>
      <c r="AU407" s="310"/>
      <c r="AV407" s="310"/>
      <c r="AW407" s="310"/>
      <c r="AX407" s="310"/>
    </row>
    <row r="408" spans="14:50" s="10" customFormat="1" x14ac:dyDescent="0.2">
      <c r="N408" s="310"/>
      <c r="O408" s="310"/>
      <c r="P408" s="310"/>
      <c r="Q408" s="310"/>
      <c r="R408" s="310"/>
      <c r="S408" s="310"/>
      <c r="T408" s="310"/>
      <c r="U408" s="310"/>
      <c r="V408" s="310"/>
      <c r="W408" s="310"/>
      <c r="X408" s="310"/>
      <c r="Y408" s="310"/>
      <c r="Z408" s="310"/>
      <c r="AA408" s="310"/>
      <c r="AB408" s="310"/>
      <c r="AC408" s="310"/>
      <c r="AD408" s="310"/>
      <c r="AE408" s="310"/>
      <c r="AF408" s="310"/>
      <c r="AG408" s="310"/>
      <c r="AH408" s="310"/>
      <c r="AI408" s="310"/>
      <c r="AJ408" s="310"/>
      <c r="AK408" s="310"/>
      <c r="AL408" s="310"/>
      <c r="AM408" s="310"/>
      <c r="AN408" s="310"/>
      <c r="AO408" s="310"/>
      <c r="AP408" s="310"/>
      <c r="AQ408" s="310"/>
      <c r="AR408" s="310"/>
      <c r="AS408" s="310"/>
      <c r="AT408" s="310"/>
      <c r="AU408" s="310"/>
      <c r="AV408" s="310"/>
      <c r="AW408" s="310"/>
      <c r="AX408" s="310"/>
    </row>
    <row r="409" spans="14:50" s="10" customFormat="1" x14ac:dyDescent="0.2">
      <c r="N409" s="310"/>
      <c r="O409" s="310"/>
      <c r="P409" s="310"/>
      <c r="Q409" s="310"/>
      <c r="R409" s="310"/>
      <c r="S409" s="310"/>
      <c r="T409" s="310"/>
      <c r="U409" s="310"/>
      <c r="V409" s="310"/>
      <c r="W409" s="310"/>
      <c r="X409" s="310"/>
      <c r="Y409" s="310"/>
      <c r="Z409" s="310"/>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c r="AV409" s="310"/>
      <c r="AW409" s="310"/>
      <c r="AX409" s="310"/>
    </row>
    <row r="410" spans="14:50" s="10" customFormat="1" x14ac:dyDescent="0.2">
      <c r="N410" s="310"/>
      <c r="O410" s="310"/>
      <c r="P410" s="310"/>
      <c r="Q410" s="310"/>
      <c r="R410" s="310"/>
      <c r="S410" s="310"/>
      <c r="T410" s="310"/>
      <c r="U410" s="310"/>
      <c r="V410" s="310"/>
      <c r="W410" s="310"/>
      <c r="X410" s="310"/>
      <c r="Y410" s="310"/>
      <c r="Z410" s="310"/>
      <c r="AA410" s="310"/>
      <c r="AB410" s="310"/>
      <c r="AC410" s="310"/>
      <c r="AD410" s="310"/>
      <c r="AE410" s="310"/>
      <c r="AF410" s="310"/>
      <c r="AG410" s="310"/>
      <c r="AH410" s="310"/>
      <c r="AI410" s="310"/>
      <c r="AJ410" s="310"/>
      <c r="AK410" s="310"/>
      <c r="AL410" s="310"/>
      <c r="AM410" s="310"/>
      <c r="AN410" s="310"/>
      <c r="AO410" s="310"/>
      <c r="AP410" s="310"/>
      <c r="AQ410" s="310"/>
      <c r="AR410" s="310"/>
      <c r="AS410" s="310"/>
      <c r="AT410" s="310"/>
      <c r="AU410" s="310"/>
      <c r="AV410" s="310"/>
      <c r="AW410" s="310"/>
      <c r="AX410" s="310"/>
    </row>
    <row r="411" spans="14:50" s="10" customFormat="1" x14ac:dyDescent="0.2">
      <c r="N411" s="310"/>
      <c r="O411" s="310"/>
      <c r="P411" s="310"/>
      <c r="Q411" s="310"/>
      <c r="R411" s="310"/>
      <c r="S411" s="310"/>
      <c r="T411" s="310"/>
      <c r="U411" s="310"/>
      <c r="V411" s="310"/>
      <c r="W411" s="310"/>
      <c r="X411" s="310"/>
      <c r="Y411" s="310"/>
      <c r="Z411" s="310"/>
      <c r="AA411" s="310"/>
      <c r="AB411" s="310"/>
      <c r="AC411" s="310"/>
      <c r="AD411" s="310"/>
      <c r="AE411" s="310"/>
      <c r="AF411" s="310"/>
      <c r="AG411" s="310"/>
      <c r="AH411" s="310"/>
      <c r="AI411" s="310"/>
      <c r="AJ411" s="310"/>
      <c r="AK411" s="310"/>
      <c r="AL411" s="310"/>
      <c r="AM411" s="310"/>
      <c r="AN411" s="310"/>
      <c r="AO411" s="310"/>
      <c r="AP411" s="310"/>
      <c r="AQ411" s="310"/>
      <c r="AR411" s="310"/>
      <c r="AS411" s="310"/>
      <c r="AT411" s="310"/>
      <c r="AU411" s="310"/>
      <c r="AV411" s="310"/>
      <c r="AW411" s="310"/>
      <c r="AX411" s="310"/>
    </row>
    <row r="412" spans="14:50" s="10" customFormat="1" x14ac:dyDescent="0.2">
      <c r="N412" s="310"/>
      <c r="O412" s="310"/>
      <c r="P412" s="310"/>
      <c r="Q412" s="310"/>
      <c r="R412" s="310"/>
      <c r="S412" s="310"/>
      <c r="T412" s="310"/>
      <c r="U412" s="310"/>
      <c r="V412" s="310"/>
      <c r="W412" s="310"/>
      <c r="X412" s="310"/>
      <c r="Y412" s="310"/>
      <c r="Z412" s="310"/>
      <c r="AA412" s="310"/>
      <c r="AB412" s="310"/>
      <c r="AC412" s="310"/>
      <c r="AD412" s="310"/>
      <c r="AE412" s="310"/>
      <c r="AF412" s="310"/>
      <c r="AG412" s="310"/>
      <c r="AH412" s="310"/>
      <c r="AI412" s="310"/>
      <c r="AJ412" s="310"/>
      <c r="AK412" s="310"/>
      <c r="AL412" s="310"/>
      <c r="AM412" s="310"/>
      <c r="AN412" s="310"/>
      <c r="AO412" s="310"/>
      <c r="AP412" s="310"/>
      <c r="AQ412" s="310"/>
      <c r="AR412" s="310"/>
      <c r="AS412" s="310"/>
      <c r="AT412" s="310"/>
      <c r="AU412" s="310"/>
      <c r="AV412" s="310"/>
      <c r="AW412" s="310"/>
      <c r="AX412" s="310"/>
    </row>
    <row r="413" spans="14:50" s="10" customFormat="1" x14ac:dyDescent="0.2">
      <c r="N413" s="310"/>
      <c r="O413" s="310"/>
      <c r="P413" s="310"/>
      <c r="Q413" s="310"/>
      <c r="R413" s="310"/>
      <c r="S413" s="310"/>
      <c r="T413" s="310"/>
      <c r="U413" s="310"/>
      <c r="V413" s="310"/>
      <c r="W413" s="310"/>
      <c r="X413" s="310"/>
      <c r="Y413" s="310"/>
      <c r="Z413" s="310"/>
      <c r="AA413" s="310"/>
      <c r="AB413" s="310"/>
      <c r="AC413" s="310"/>
      <c r="AD413" s="310"/>
      <c r="AE413" s="310"/>
      <c r="AF413" s="310"/>
      <c r="AG413" s="310"/>
      <c r="AH413" s="310"/>
      <c r="AI413" s="310"/>
      <c r="AJ413" s="310"/>
      <c r="AK413" s="310"/>
      <c r="AL413" s="310"/>
      <c r="AM413" s="310"/>
      <c r="AN413" s="310"/>
      <c r="AO413" s="310"/>
      <c r="AP413" s="310"/>
      <c r="AQ413" s="310"/>
      <c r="AR413" s="310"/>
      <c r="AS413" s="310"/>
      <c r="AT413" s="310"/>
      <c r="AU413" s="310"/>
      <c r="AV413" s="310"/>
      <c r="AW413" s="310"/>
      <c r="AX413" s="310"/>
    </row>
    <row r="414" spans="14:50" s="10" customFormat="1" x14ac:dyDescent="0.2">
      <c r="N414" s="310"/>
      <c r="O414" s="310"/>
      <c r="P414" s="310"/>
      <c r="Q414" s="310"/>
      <c r="R414" s="310"/>
      <c r="S414" s="310"/>
      <c r="T414" s="310"/>
      <c r="U414" s="310"/>
      <c r="V414" s="310"/>
      <c r="W414" s="310"/>
      <c r="X414" s="310"/>
      <c r="Y414" s="310"/>
      <c r="Z414" s="310"/>
      <c r="AA414" s="310"/>
      <c r="AB414" s="310"/>
      <c r="AC414" s="310"/>
      <c r="AD414" s="310"/>
      <c r="AE414" s="310"/>
      <c r="AF414" s="310"/>
      <c r="AG414" s="310"/>
      <c r="AH414" s="310"/>
      <c r="AI414" s="310"/>
      <c r="AJ414" s="310"/>
      <c r="AK414" s="310"/>
      <c r="AL414" s="310"/>
      <c r="AM414" s="310"/>
      <c r="AN414" s="310"/>
      <c r="AO414" s="310"/>
      <c r="AP414" s="310"/>
      <c r="AQ414" s="310"/>
      <c r="AR414" s="310"/>
      <c r="AS414" s="310"/>
      <c r="AT414" s="310"/>
      <c r="AU414" s="310"/>
      <c r="AV414" s="310"/>
      <c r="AW414" s="310"/>
      <c r="AX414" s="310"/>
    </row>
    <row r="415" spans="14:50" s="10" customFormat="1" x14ac:dyDescent="0.2">
      <c r="N415" s="310"/>
      <c r="O415" s="310"/>
      <c r="P415" s="310"/>
      <c r="Q415" s="310"/>
      <c r="R415" s="310"/>
      <c r="S415" s="310"/>
      <c r="T415" s="310"/>
      <c r="U415" s="310"/>
      <c r="V415" s="310"/>
      <c r="W415" s="310"/>
      <c r="X415" s="310"/>
      <c r="Y415" s="310"/>
      <c r="Z415" s="310"/>
      <c r="AA415" s="310"/>
      <c r="AB415" s="310"/>
      <c r="AC415" s="310"/>
      <c r="AD415" s="310"/>
      <c r="AE415" s="310"/>
      <c r="AF415" s="310"/>
      <c r="AG415" s="310"/>
      <c r="AH415" s="310"/>
      <c r="AI415" s="310"/>
      <c r="AJ415" s="310"/>
      <c r="AK415" s="310"/>
      <c r="AL415" s="310"/>
      <c r="AM415" s="310"/>
      <c r="AN415" s="310"/>
      <c r="AO415" s="310"/>
      <c r="AP415" s="310"/>
      <c r="AQ415" s="310"/>
      <c r="AR415" s="310"/>
      <c r="AS415" s="310"/>
      <c r="AT415" s="310"/>
      <c r="AU415" s="310"/>
      <c r="AV415" s="310"/>
      <c r="AW415" s="310"/>
      <c r="AX415" s="310"/>
    </row>
    <row r="416" spans="14:50" s="10" customFormat="1" x14ac:dyDescent="0.2">
      <c r="N416" s="310"/>
      <c r="O416" s="310"/>
      <c r="P416" s="310"/>
      <c r="Q416" s="310"/>
      <c r="R416" s="310"/>
      <c r="S416" s="310"/>
      <c r="T416" s="310"/>
      <c r="U416" s="310"/>
      <c r="V416" s="310"/>
      <c r="W416" s="310"/>
      <c r="X416" s="310"/>
      <c r="Y416" s="310"/>
      <c r="Z416" s="310"/>
      <c r="AA416" s="310"/>
      <c r="AB416" s="310"/>
      <c r="AC416" s="310"/>
      <c r="AD416" s="310"/>
      <c r="AE416" s="310"/>
      <c r="AF416" s="310"/>
      <c r="AG416" s="310"/>
      <c r="AH416" s="310"/>
      <c r="AI416" s="310"/>
      <c r="AJ416" s="310"/>
      <c r="AK416" s="310"/>
      <c r="AL416" s="310"/>
      <c r="AM416" s="310"/>
      <c r="AN416" s="310"/>
      <c r="AO416" s="310"/>
      <c r="AP416" s="310"/>
      <c r="AQ416" s="310"/>
      <c r="AR416" s="310"/>
      <c r="AS416" s="310"/>
      <c r="AT416" s="310"/>
      <c r="AU416" s="310"/>
      <c r="AV416" s="310"/>
      <c r="AW416" s="310"/>
      <c r="AX416" s="310"/>
    </row>
    <row r="417" spans="14:50" s="10" customFormat="1" x14ac:dyDescent="0.2">
      <c r="N417" s="310"/>
      <c r="O417" s="310"/>
      <c r="P417" s="310"/>
      <c r="Q417" s="310"/>
      <c r="R417" s="310"/>
      <c r="S417" s="310"/>
      <c r="T417" s="310"/>
      <c r="U417" s="310"/>
      <c r="V417" s="310"/>
      <c r="W417" s="310"/>
      <c r="X417" s="310"/>
      <c r="Y417" s="310"/>
      <c r="Z417" s="310"/>
      <c r="AA417" s="310"/>
      <c r="AB417" s="310"/>
      <c r="AC417" s="310"/>
      <c r="AD417" s="310"/>
      <c r="AE417" s="310"/>
      <c r="AF417" s="310"/>
      <c r="AG417" s="310"/>
      <c r="AH417" s="310"/>
      <c r="AI417" s="310"/>
      <c r="AJ417" s="310"/>
      <c r="AK417" s="310"/>
      <c r="AL417" s="310"/>
      <c r="AM417" s="310"/>
      <c r="AN417" s="310"/>
      <c r="AO417" s="310"/>
      <c r="AP417" s="310"/>
      <c r="AQ417" s="310"/>
      <c r="AR417" s="310"/>
      <c r="AS417" s="310"/>
      <c r="AT417" s="310"/>
      <c r="AU417" s="310"/>
      <c r="AV417" s="310"/>
      <c r="AW417" s="310"/>
      <c r="AX417" s="310"/>
    </row>
    <row r="418" spans="14:50" s="10" customFormat="1" x14ac:dyDescent="0.2">
      <c r="N418" s="310"/>
      <c r="O418" s="310"/>
      <c r="P418" s="310"/>
      <c r="Q418" s="310"/>
      <c r="R418" s="310"/>
      <c r="S418" s="310"/>
      <c r="T418" s="310"/>
      <c r="U418" s="310"/>
      <c r="V418" s="310"/>
      <c r="W418" s="310"/>
      <c r="X418" s="310"/>
      <c r="Y418" s="310"/>
      <c r="Z418" s="310"/>
      <c r="AA418" s="310"/>
      <c r="AB418" s="310"/>
      <c r="AC418" s="310"/>
      <c r="AD418" s="310"/>
      <c r="AE418" s="310"/>
      <c r="AF418" s="310"/>
      <c r="AG418" s="310"/>
      <c r="AH418" s="310"/>
      <c r="AI418" s="310"/>
      <c r="AJ418" s="310"/>
      <c r="AK418" s="310"/>
      <c r="AL418" s="310"/>
      <c r="AM418" s="310"/>
      <c r="AN418" s="310"/>
      <c r="AO418" s="310"/>
      <c r="AP418" s="310"/>
      <c r="AQ418" s="310"/>
      <c r="AR418" s="310"/>
      <c r="AS418" s="310"/>
      <c r="AT418" s="310"/>
      <c r="AU418" s="310"/>
      <c r="AV418" s="310"/>
      <c r="AW418" s="310"/>
      <c r="AX418" s="310"/>
    </row>
    <row r="419" spans="14:50" s="10" customFormat="1" x14ac:dyDescent="0.2">
      <c r="N419" s="310"/>
      <c r="O419" s="310"/>
      <c r="P419" s="310"/>
      <c r="Q419" s="310"/>
      <c r="R419" s="310"/>
      <c r="S419" s="310"/>
      <c r="T419" s="310"/>
      <c r="U419" s="310"/>
      <c r="V419" s="310"/>
      <c r="W419" s="310"/>
      <c r="X419" s="310"/>
      <c r="Y419" s="310"/>
      <c r="Z419" s="310"/>
      <c r="AA419" s="310"/>
      <c r="AB419" s="310"/>
      <c r="AC419" s="310"/>
      <c r="AD419" s="310"/>
      <c r="AE419" s="310"/>
      <c r="AF419" s="310"/>
      <c r="AG419" s="310"/>
      <c r="AH419" s="310"/>
      <c r="AI419" s="310"/>
      <c r="AJ419" s="310"/>
      <c r="AK419" s="310"/>
      <c r="AL419" s="310"/>
      <c r="AM419" s="310"/>
      <c r="AN419" s="310"/>
      <c r="AO419" s="310"/>
      <c r="AP419" s="310"/>
      <c r="AQ419" s="310"/>
      <c r="AR419" s="310"/>
      <c r="AS419" s="310"/>
      <c r="AT419" s="310"/>
      <c r="AU419" s="310"/>
      <c r="AV419" s="310"/>
      <c r="AW419" s="310"/>
      <c r="AX419" s="310"/>
    </row>
    <row r="420" spans="14:50" s="10" customFormat="1" x14ac:dyDescent="0.2">
      <c r="N420" s="310"/>
      <c r="O420" s="310"/>
      <c r="P420" s="310"/>
      <c r="Q420" s="310"/>
      <c r="R420" s="310"/>
      <c r="S420" s="310"/>
      <c r="T420" s="310"/>
      <c r="U420" s="310"/>
      <c r="V420" s="310"/>
      <c r="W420" s="310"/>
      <c r="X420" s="310"/>
      <c r="Y420" s="310"/>
      <c r="Z420" s="310"/>
      <c r="AA420" s="310"/>
      <c r="AB420" s="310"/>
      <c r="AC420" s="310"/>
      <c r="AD420" s="310"/>
      <c r="AE420" s="310"/>
      <c r="AF420" s="310"/>
      <c r="AG420" s="310"/>
      <c r="AH420" s="310"/>
      <c r="AI420" s="310"/>
      <c r="AJ420" s="310"/>
      <c r="AK420" s="310"/>
      <c r="AL420" s="310"/>
      <c r="AM420" s="310"/>
      <c r="AN420" s="310"/>
      <c r="AO420" s="310"/>
      <c r="AP420" s="310"/>
      <c r="AQ420" s="310"/>
      <c r="AR420" s="310"/>
      <c r="AS420" s="310"/>
      <c r="AT420" s="310"/>
      <c r="AU420" s="310"/>
      <c r="AV420" s="310"/>
      <c r="AW420" s="310"/>
      <c r="AX420" s="310"/>
    </row>
    <row r="421" spans="14:50" s="10" customFormat="1" x14ac:dyDescent="0.2">
      <c r="N421" s="310"/>
      <c r="O421" s="310"/>
      <c r="P421" s="310"/>
      <c r="Q421" s="310"/>
      <c r="R421" s="310"/>
      <c r="S421" s="310"/>
      <c r="T421" s="310"/>
      <c r="U421" s="310"/>
      <c r="V421" s="310"/>
      <c r="W421" s="310"/>
      <c r="X421" s="310"/>
      <c r="Y421" s="310"/>
      <c r="Z421" s="310"/>
      <c r="AA421" s="310"/>
      <c r="AB421" s="310"/>
      <c r="AC421" s="310"/>
      <c r="AD421" s="310"/>
      <c r="AE421" s="310"/>
      <c r="AF421" s="310"/>
      <c r="AG421" s="310"/>
      <c r="AH421" s="310"/>
      <c r="AI421" s="310"/>
      <c r="AJ421" s="310"/>
      <c r="AK421" s="310"/>
      <c r="AL421" s="310"/>
      <c r="AM421" s="310"/>
      <c r="AN421" s="310"/>
      <c r="AO421" s="310"/>
      <c r="AP421" s="310"/>
      <c r="AQ421" s="310"/>
      <c r="AR421" s="310"/>
      <c r="AS421" s="310"/>
      <c r="AT421" s="310"/>
      <c r="AU421" s="310"/>
      <c r="AV421" s="310"/>
      <c r="AW421" s="310"/>
      <c r="AX421" s="310"/>
    </row>
    <row r="422" spans="14:50" s="10" customFormat="1" x14ac:dyDescent="0.2">
      <c r="N422" s="310"/>
      <c r="O422" s="310"/>
      <c r="P422" s="310"/>
      <c r="Q422" s="310"/>
      <c r="R422" s="310"/>
      <c r="S422" s="310"/>
      <c r="T422" s="310"/>
      <c r="U422" s="310"/>
      <c r="V422" s="310"/>
      <c r="W422" s="310"/>
      <c r="X422" s="310"/>
      <c r="Y422" s="310"/>
      <c r="Z422" s="310"/>
      <c r="AA422" s="310"/>
      <c r="AB422" s="310"/>
      <c r="AC422" s="310"/>
      <c r="AD422" s="310"/>
      <c r="AE422" s="310"/>
      <c r="AF422" s="310"/>
      <c r="AG422" s="310"/>
      <c r="AH422" s="310"/>
      <c r="AI422" s="310"/>
      <c r="AJ422" s="310"/>
      <c r="AK422" s="310"/>
      <c r="AL422" s="310"/>
      <c r="AM422" s="310"/>
      <c r="AN422" s="310"/>
      <c r="AO422" s="310"/>
      <c r="AP422" s="310"/>
      <c r="AQ422" s="310"/>
      <c r="AR422" s="310"/>
      <c r="AS422" s="310"/>
      <c r="AT422" s="310"/>
      <c r="AU422" s="310"/>
      <c r="AV422" s="310"/>
      <c r="AW422" s="310"/>
      <c r="AX422" s="310"/>
    </row>
    <row r="423" spans="14:50" s="10" customFormat="1" x14ac:dyDescent="0.2">
      <c r="N423" s="310"/>
      <c r="O423" s="310"/>
      <c r="P423" s="310"/>
      <c r="Q423" s="310"/>
      <c r="R423" s="310"/>
      <c r="S423" s="310"/>
      <c r="T423" s="310"/>
      <c r="U423" s="310"/>
      <c r="V423" s="310"/>
      <c r="W423" s="310"/>
      <c r="X423" s="310"/>
      <c r="Y423" s="310"/>
      <c r="Z423" s="310"/>
      <c r="AA423" s="310"/>
      <c r="AB423" s="310"/>
      <c r="AC423" s="310"/>
      <c r="AD423" s="310"/>
      <c r="AE423" s="310"/>
      <c r="AF423" s="310"/>
      <c r="AG423" s="310"/>
      <c r="AH423" s="310"/>
      <c r="AI423" s="310"/>
      <c r="AJ423" s="310"/>
      <c r="AK423" s="310"/>
      <c r="AL423" s="310"/>
      <c r="AM423" s="310"/>
      <c r="AN423" s="310"/>
      <c r="AO423" s="310"/>
      <c r="AP423" s="310"/>
      <c r="AQ423" s="310"/>
      <c r="AR423" s="310"/>
      <c r="AS423" s="310"/>
      <c r="AT423" s="310"/>
      <c r="AU423" s="310"/>
      <c r="AV423" s="310"/>
      <c r="AW423" s="310"/>
      <c r="AX423" s="310"/>
    </row>
    <row r="424" spans="14:50" s="10" customFormat="1" x14ac:dyDescent="0.2">
      <c r="N424" s="310"/>
      <c r="O424" s="310"/>
      <c r="P424" s="310"/>
      <c r="Q424" s="310"/>
      <c r="R424" s="310"/>
      <c r="S424" s="310"/>
      <c r="T424" s="310"/>
      <c r="U424" s="310"/>
      <c r="V424" s="310"/>
      <c r="W424" s="310"/>
      <c r="X424" s="310"/>
      <c r="Y424" s="310"/>
      <c r="Z424" s="310"/>
      <c r="AA424" s="310"/>
      <c r="AB424" s="310"/>
      <c r="AC424" s="310"/>
      <c r="AD424" s="310"/>
      <c r="AE424" s="310"/>
      <c r="AF424" s="310"/>
      <c r="AG424" s="310"/>
      <c r="AH424" s="310"/>
      <c r="AI424" s="310"/>
      <c r="AJ424" s="310"/>
      <c r="AK424" s="310"/>
      <c r="AL424" s="310"/>
      <c r="AM424" s="310"/>
      <c r="AN424" s="310"/>
      <c r="AO424" s="310"/>
      <c r="AP424" s="310"/>
      <c r="AQ424" s="310"/>
      <c r="AR424" s="310"/>
      <c r="AS424" s="310"/>
      <c r="AT424" s="310"/>
      <c r="AU424" s="310"/>
      <c r="AV424" s="310"/>
      <c r="AW424" s="310"/>
      <c r="AX424" s="310"/>
    </row>
    <row r="425" spans="14:50" s="10" customFormat="1" x14ac:dyDescent="0.2">
      <c r="N425" s="310"/>
      <c r="O425" s="310"/>
      <c r="P425" s="310"/>
      <c r="Q425" s="310"/>
      <c r="R425" s="310"/>
      <c r="S425" s="310"/>
      <c r="T425" s="310"/>
      <c r="U425" s="310"/>
      <c r="V425" s="310"/>
      <c r="W425" s="310"/>
      <c r="X425" s="310"/>
      <c r="Y425" s="310"/>
      <c r="Z425" s="310"/>
      <c r="AA425" s="310"/>
      <c r="AB425" s="310"/>
      <c r="AC425" s="310"/>
      <c r="AD425" s="310"/>
      <c r="AE425" s="310"/>
      <c r="AF425" s="310"/>
      <c r="AG425" s="310"/>
      <c r="AH425" s="310"/>
      <c r="AI425" s="310"/>
      <c r="AJ425" s="310"/>
      <c r="AK425" s="310"/>
      <c r="AL425" s="310"/>
      <c r="AM425" s="310"/>
      <c r="AN425" s="310"/>
      <c r="AO425" s="310"/>
      <c r="AP425" s="310"/>
      <c r="AQ425" s="310"/>
      <c r="AR425" s="310"/>
      <c r="AS425" s="310"/>
      <c r="AT425" s="310"/>
      <c r="AU425" s="310"/>
      <c r="AV425" s="310"/>
      <c r="AW425" s="310"/>
      <c r="AX425" s="310"/>
    </row>
    <row r="426" spans="14:50" s="10" customFormat="1" x14ac:dyDescent="0.2">
      <c r="N426" s="310"/>
      <c r="O426" s="310"/>
      <c r="P426" s="310"/>
      <c r="Q426" s="310"/>
      <c r="R426" s="310"/>
      <c r="S426" s="310"/>
      <c r="T426" s="310"/>
      <c r="U426" s="310"/>
      <c r="V426" s="310"/>
      <c r="W426" s="310"/>
      <c r="X426" s="310"/>
      <c r="Y426" s="310"/>
      <c r="Z426" s="310"/>
      <c r="AA426" s="310"/>
      <c r="AB426" s="310"/>
      <c r="AC426" s="310"/>
      <c r="AD426" s="310"/>
      <c r="AE426" s="310"/>
      <c r="AF426" s="310"/>
      <c r="AG426" s="310"/>
      <c r="AH426" s="310"/>
      <c r="AI426" s="310"/>
      <c r="AJ426" s="310"/>
      <c r="AK426" s="310"/>
      <c r="AL426" s="310"/>
      <c r="AM426" s="310"/>
      <c r="AN426" s="310"/>
      <c r="AO426" s="310"/>
      <c r="AP426" s="310"/>
      <c r="AQ426" s="310"/>
      <c r="AR426" s="310"/>
      <c r="AS426" s="310"/>
      <c r="AT426" s="310"/>
      <c r="AU426" s="310"/>
      <c r="AV426" s="310"/>
      <c r="AW426" s="310"/>
      <c r="AX426" s="310"/>
    </row>
    <row r="427" spans="14:50" s="10" customFormat="1" x14ac:dyDescent="0.2">
      <c r="N427" s="310"/>
      <c r="O427" s="310"/>
      <c r="P427" s="310"/>
      <c r="Q427" s="310"/>
      <c r="R427" s="310"/>
      <c r="S427" s="310"/>
      <c r="T427" s="310"/>
      <c r="U427" s="310"/>
      <c r="V427" s="310"/>
      <c r="W427" s="310"/>
      <c r="X427" s="310"/>
      <c r="Y427" s="310"/>
      <c r="Z427" s="310"/>
      <c r="AA427" s="310"/>
      <c r="AB427" s="310"/>
      <c r="AC427" s="310"/>
      <c r="AD427" s="310"/>
      <c r="AE427" s="310"/>
      <c r="AF427" s="310"/>
      <c r="AG427" s="310"/>
      <c r="AH427" s="310"/>
      <c r="AI427" s="310"/>
      <c r="AJ427" s="310"/>
      <c r="AK427" s="310"/>
      <c r="AL427" s="310"/>
      <c r="AM427" s="310"/>
      <c r="AN427" s="310"/>
      <c r="AO427" s="310"/>
      <c r="AP427" s="310"/>
      <c r="AQ427" s="310"/>
      <c r="AR427" s="310"/>
      <c r="AS427" s="310"/>
      <c r="AT427" s="310"/>
      <c r="AU427" s="310"/>
      <c r="AV427" s="310"/>
      <c r="AW427" s="310"/>
      <c r="AX427" s="310"/>
    </row>
    <row r="428" spans="14:50" s="10" customFormat="1" x14ac:dyDescent="0.2">
      <c r="N428" s="310"/>
      <c r="O428" s="310"/>
      <c r="P428" s="310"/>
      <c r="Q428" s="310"/>
      <c r="R428" s="310"/>
      <c r="S428" s="310"/>
      <c r="T428" s="310"/>
      <c r="U428" s="310"/>
      <c r="V428" s="310"/>
      <c r="W428" s="310"/>
      <c r="X428" s="310"/>
      <c r="Y428" s="310"/>
      <c r="Z428" s="310"/>
      <c r="AA428" s="310"/>
      <c r="AB428" s="310"/>
      <c r="AC428" s="310"/>
      <c r="AD428" s="310"/>
      <c r="AE428" s="310"/>
      <c r="AF428" s="310"/>
      <c r="AG428" s="310"/>
      <c r="AH428" s="310"/>
      <c r="AI428" s="310"/>
      <c r="AJ428" s="310"/>
      <c r="AK428" s="310"/>
      <c r="AL428" s="310"/>
      <c r="AM428" s="310"/>
      <c r="AN428" s="310"/>
      <c r="AO428" s="310"/>
      <c r="AP428" s="310"/>
      <c r="AQ428" s="310"/>
      <c r="AR428" s="310"/>
      <c r="AS428" s="310"/>
      <c r="AT428" s="310"/>
      <c r="AU428" s="310"/>
      <c r="AV428" s="310"/>
      <c r="AW428" s="310"/>
      <c r="AX428" s="310"/>
    </row>
    <row r="429" spans="14:50" s="10" customFormat="1" x14ac:dyDescent="0.2">
      <c r="N429" s="310"/>
      <c r="O429" s="310"/>
      <c r="P429" s="310"/>
      <c r="Q429" s="310"/>
      <c r="R429" s="310"/>
      <c r="S429" s="310"/>
      <c r="T429" s="310"/>
      <c r="U429" s="310"/>
      <c r="V429" s="310"/>
      <c r="W429" s="310"/>
      <c r="X429" s="310"/>
      <c r="Y429" s="310"/>
      <c r="Z429" s="310"/>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c r="AV429" s="310"/>
      <c r="AW429" s="310"/>
      <c r="AX429" s="310"/>
    </row>
    <row r="430" spans="14:50" s="10" customFormat="1" x14ac:dyDescent="0.2">
      <c r="N430" s="310"/>
      <c r="O430" s="310"/>
      <c r="P430" s="310"/>
      <c r="Q430" s="310"/>
      <c r="R430" s="310"/>
      <c r="S430" s="310"/>
      <c r="T430" s="310"/>
      <c r="U430" s="310"/>
      <c r="V430" s="310"/>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10"/>
      <c r="AV430" s="310"/>
      <c r="AW430" s="310"/>
      <c r="AX430" s="310"/>
    </row>
    <row r="431" spans="14:50" s="10" customFormat="1" x14ac:dyDescent="0.2">
      <c r="N431" s="310"/>
      <c r="O431" s="310"/>
      <c r="P431" s="310"/>
      <c r="Q431" s="310"/>
      <c r="R431" s="310"/>
      <c r="S431" s="310"/>
      <c r="T431" s="310"/>
      <c r="U431" s="310"/>
      <c r="V431" s="310"/>
      <c r="W431" s="310"/>
      <c r="X431" s="310"/>
      <c r="Y431" s="310"/>
      <c r="Z431" s="310"/>
      <c r="AA431" s="310"/>
      <c r="AB431" s="310"/>
      <c r="AC431" s="310"/>
      <c r="AD431" s="310"/>
      <c r="AE431" s="310"/>
      <c r="AF431" s="310"/>
      <c r="AG431" s="310"/>
      <c r="AH431" s="310"/>
      <c r="AI431" s="310"/>
      <c r="AJ431" s="310"/>
      <c r="AK431" s="310"/>
      <c r="AL431" s="310"/>
      <c r="AM431" s="310"/>
      <c r="AN431" s="310"/>
      <c r="AO431" s="310"/>
      <c r="AP431" s="310"/>
      <c r="AQ431" s="310"/>
      <c r="AR431" s="310"/>
      <c r="AS431" s="310"/>
      <c r="AT431" s="310"/>
      <c r="AU431" s="310"/>
      <c r="AV431" s="310"/>
      <c r="AW431" s="310"/>
      <c r="AX431" s="310"/>
    </row>
    <row r="432" spans="14:50" s="10" customFormat="1" x14ac:dyDescent="0.2">
      <c r="N432" s="310"/>
      <c r="O432" s="310"/>
      <c r="P432" s="310"/>
      <c r="Q432" s="310"/>
      <c r="R432" s="310"/>
      <c r="S432" s="310"/>
      <c r="T432" s="310"/>
      <c r="U432" s="310"/>
      <c r="V432" s="310"/>
      <c r="W432" s="310"/>
      <c r="X432" s="310"/>
      <c r="Y432" s="310"/>
      <c r="Z432" s="310"/>
      <c r="AA432" s="310"/>
      <c r="AB432" s="310"/>
      <c r="AC432" s="310"/>
      <c r="AD432" s="310"/>
      <c r="AE432" s="310"/>
      <c r="AF432" s="310"/>
      <c r="AG432" s="310"/>
      <c r="AH432" s="310"/>
      <c r="AI432" s="310"/>
      <c r="AJ432" s="310"/>
      <c r="AK432" s="310"/>
      <c r="AL432" s="310"/>
      <c r="AM432" s="310"/>
      <c r="AN432" s="310"/>
      <c r="AO432" s="310"/>
      <c r="AP432" s="310"/>
      <c r="AQ432" s="310"/>
      <c r="AR432" s="310"/>
      <c r="AS432" s="310"/>
      <c r="AT432" s="310"/>
      <c r="AU432" s="310"/>
      <c r="AV432" s="310"/>
      <c r="AW432" s="310"/>
      <c r="AX432" s="310"/>
    </row>
    <row r="433" spans="14:50" s="10" customFormat="1" x14ac:dyDescent="0.2">
      <c r="N433" s="310"/>
      <c r="O433" s="310"/>
      <c r="P433" s="310"/>
      <c r="Q433" s="310"/>
      <c r="R433" s="310"/>
      <c r="S433" s="310"/>
      <c r="T433" s="310"/>
      <c r="U433" s="310"/>
      <c r="V433" s="310"/>
      <c r="W433" s="310"/>
      <c r="X433" s="310"/>
      <c r="Y433" s="310"/>
      <c r="Z433" s="310"/>
      <c r="AA433" s="310"/>
      <c r="AB433" s="310"/>
      <c r="AC433" s="310"/>
      <c r="AD433" s="310"/>
      <c r="AE433" s="310"/>
      <c r="AF433" s="310"/>
      <c r="AG433" s="310"/>
      <c r="AH433" s="310"/>
      <c r="AI433" s="310"/>
      <c r="AJ433" s="310"/>
      <c r="AK433" s="310"/>
      <c r="AL433" s="310"/>
      <c r="AM433" s="310"/>
      <c r="AN433" s="310"/>
      <c r="AO433" s="310"/>
      <c r="AP433" s="310"/>
      <c r="AQ433" s="310"/>
      <c r="AR433" s="310"/>
      <c r="AS433" s="310"/>
      <c r="AT433" s="310"/>
      <c r="AU433" s="310"/>
      <c r="AV433" s="310"/>
      <c r="AW433" s="310"/>
      <c r="AX433" s="310"/>
    </row>
    <row r="434" spans="14:50" s="10" customFormat="1" x14ac:dyDescent="0.2">
      <c r="N434" s="310"/>
      <c r="O434" s="310"/>
      <c r="P434" s="310"/>
      <c r="Q434" s="310"/>
      <c r="R434" s="310"/>
      <c r="S434" s="310"/>
      <c r="T434" s="310"/>
      <c r="U434" s="310"/>
      <c r="V434" s="310"/>
      <c r="W434" s="310"/>
      <c r="X434" s="310"/>
      <c r="Y434" s="310"/>
      <c r="Z434" s="310"/>
      <c r="AA434" s="310"/>
      <c r="AB434" s="310"/>
      <c r="AC434" s="310"/>
      <c r="AD434" s="310"/>
      <c r="AE434" s="310"/>
      <c r="AF434" s="310"/>
      <c r="AG434" s="310"/>
      <c r="AH434" s="310"/>
      <c r="AI434" s="310"/>
      <c r="AJ434" s="310"/>
      <c r="AK434" s="310"/>
      <c r="AL434" s="310"/>
      <c r="AM434" s="310"/>
      <c r="AN434" s="310"/>
      <c r="AO434" s="310"/>
      <c r="AP434" s="310"/>
      <c r="AQ434" s="310"/>
      <c r="AR434" s="310"/>
      <c r="AS434" s="310"/>
      <c r="AT434" s="310"/>
      <c r="AU434" s="310"/>
      <c r="AV434" s="310"/>
      <c r="AW434" s="310"/>
      <c r="AX434" s="310"/>
    </row>
    <row r="435" spans="14:50" s="10" customFormat="1" x14ac:dyDescent="0.2">
      <c r="N435" s="310"/>
      <c r="O435" s="310"/>
      <c r="P435" s="310"/>
      <c r="Q435" s="310"/>
      <c r="R435" s="310"/>
      <c r="S435" s="310"/>
      <c r="T435" s="310"/>
      <c r="U435" s="310"/>
      <c r="V435" s="310"/>
      <c r="W435" s="310"/>
      <c r="X435" s="310"/>
      <c r="Y435" s="310"/>
      <c r="Z435" s="310"/>
      <c r="AA435" s="310"/>
      <c r="AB435" s="310"/>
      <c r="AC435" s="310"/>
      <c r="AD435" s="310"/>
      <c r="AE435" s="310"/>
      <c r="AF435" s="310"/>
      <c r="AG435" s="310"/>
      <c r="AH435" s="310"/>
      <c r="AI435" s="310"/>
      <c r="AJ435" s="310"/>
      <c r="AK435" s="310"/>
      <c r="AL435" s="310"/>
      <c r="AM435" s="310"/>
      <c r="AN435" s="310"/>
      <c r="AO435" s="310"/>
      <c r="AP435" s="310"/>
      <c r="AQ435" s="310"/>
      <c r="AR435" s="310"/>
      <c r="AS435" s="310"/>
      <c r="AT435" s="310"/>
      <c r="AU435" s="310"/>
      <c r="AV435" s="310"/>
      <c r="AW435" s="310"/>
      <c r="AX435" s="310"/>
    </row>
    <row r="436" spans="14:50" s="10" customFormat="1" x14ac:dyDescent="0.2">
      <c r="N436" s="310"/>
      <c r="O436" s="310"/>
      <c r="P436" s="310"/>
      <c r="Q436" s="310"/>
      <c r="R436" s="310"/>
      <c r="S436" s="310"/>
      <c r="T436" s="310"/>
      <c r="U436" s="310"/>
      <c r="V436" s="310"/>
      <c r="W436" s="310"/>
      <c r="X436" s="310"/>
      <c r="Y436" s="310"/>
      <c r="Z436" s="310"/>
      <c r="AA436" s="310"/>
      <c r="AB436" s="310"/>
      <c r="AC436" s="310"/>
      <c r="AD436" s="310"/>
      <c r="AE436" s="310"/>
      <c r="AF436" s="310"/>
      <c r="AG436" s="310"/>
      <c r="AH436" s="310"/>
      <c r="AI436" s="310"/>
      <c r="AJ436" s="310"/>
      <c r="AK436" s="310"/>
      <c r="AL436" s="310"/>
      <c r="AM436" s="310"/>
      <c r="AN436" s="310"/>
      <c r="AO436" s="310"/>
      <c r="AP436" s="310"/>
      <c r="AQ436" s="310"/>
      <c r="AR436" s="310"/>
      <c r="AS436" s="310"/>
      <c r="AT436" s="310"/>
      <c r="AU436" s="310"/>
      <c r="AV436" s="310"/>
      <c r="AW436" s="310"/>
      <c r="AX436" s="310"/>
    </row>
    <row r="437" spans="14:50" s="10" customFormat="1" x14ac:dyDescent="0.2">
      <c r="N437" s="310"/>
      <c r="O437" s="310"/>
      <c r="P437" s="310"/>
      <c r="Q437" s="310"/>
      <c r="R437" s="310"/>
      <c r="S437" s="310"/>
      <c r="T437" s="310"/>
      <c r="U437" s="310"/>
      <c r="V437" s="310"/>
      <c r="W437" s="310"/>
      <c r="X437" s="310"/>
      <c r="Y437" s="310"/>
      <c r="Z437" s="310"/>
      <c r="AA437" s="310"/>
      <c r="AB437" s="310"/>
      <c r="AC437" s="310"/>
      <c r="AD437" s="310"/>
      <c r="AE437" s="310"/>
      <c r="AF437" s="310"/>
      <c r="AG437" s="310"/>
      <c r="AH437" s="310"/>
      <c r="AI437" s="310"/>
      <c r="AJ437" s="310"/>
      <c r="AK437" s="310"/>
      <c r="AL437" s="310"/>
      <c r="AM437" s="310"/>
      <c r="AN437" s="310"/>
      <c r="AO437" s="310"/>
      <c r="AP437" s="310"/>
      <c r="AQ437" s="310"/>
      <c r="AR437" s="310"/>
      <c r="AS437" s="310"/>
      <c r="AT437" s="310"/>
      <c r="AU437" s="310"/>
      <c r="AV437" s="310"/>
      <c r="AW437" s="310"/>
      <c r="AX437" s="310"/>
    </row>
    <row r="438" spans="14:50" s="10" customFormat="1" x14ac:dyDescent="0.2">
      <c r="N438" s="310"/>
      <c r="O438" s="310"/>
      <c r="P438" s="310"/>
      <c r="Q438" s="310"/>
      <c r="R438" s="310"/>
      <c r="S438" s="310"/>
      <c r="T438" s="310"/>
      <c r="U438" s="310"/>
      <c r="V438" s="310"/>
      <c r="W438" s="310"/>
      <c r="X438" s="310"/>
      <c r="Y438" s="310"/>
      <c r="Z438" s="310"/>
      <c r="AA438" s="310"/>
      <c r="AB438" s="310"/>
      <c r="AC438" s="310"/>
      <c r="AD438" s="310"/>
      <c r="AE438" s="310"/>
      <c r="AF438" s="310"/>
      <c r="AG438" s="310"/>
      <c r="AH438" s="310"/>
      <c r="AI438" s="310"/>
      <c r="AJ438" s="310"/>
      <c r="AK438" s="310"/>
      <c r="AL438" s="310"/>
      <c r="AM438" s="310"/>
      <c r="AN438" s="310"/>
      <c r="AO438" s="310"/>
      <c r="AP438" s="310"/>
      <c r="AQ438" s="310"/>
      <c r="AR438" s="310"/>
      <c r="AS438" s="310"/>
      <c r="AT438" s="310"/>
      <c r="AU438" s="310"/>
      <c r="AV438" s="310"/>
      <c r="AW438" s="310"/>
      <c r="AX438" s="310"/>
    </row>
    <row r="439" spans="14:50" s="10" customFormat="1" x14ac:dyDescent="0.2">
      <c r="N439" s="310"/>
      <c r="O439" s="310"/>
      <c r="P439" s="310"/>
      <c r="Q439" s="310"/>
      <c r="R439" s="310"/>
      <c r="S439" s="310"/>
      <c r="T439" s="310"/>
      <c r="U439" s="310"/>
      <c r="V439" s="310"/>
      <c r="W439" s="310"/>
      <c r="X439" s="310"/>
      <c r="Y439" s="310"/>
      <c r="Z439" s="310"/>
      <c r="AA439" s="310"/>
      <c r="AB439" s="310"/>
      <c r="AC439" s="310"/>
      <c r="AD439" s="310"/>
      <c r="AE439" s="310"/>
      <c r="AF439" s="310"/>
      <c r="AG439" s="310"/>
      <c r="AH439" s="310"/>
      <c r="AI439" s="310"/>
      <c r="AJ439" s="310"/>
      <c r="AK439" s="310"/>
      <c r="AL439" s="310"/>
      <c r="AM439" s="310"/>
      <c r="AN439" s="310"/>
      <c r="AO439" s="310"/>
      <c r="AP439" s="310"/>
      <c r="AQ439" s="310"/>
      <c r="AR439" s="310"/>
      <c r="AS439" s="310"/>
      <c r="AT439" s="310"/>
      <c r="AU439" s="310"/>
      <c r="AV439" s="310"/>
      <c r="AW439" s="310"/>
      <c r="AX439" s="310"/>
    </row>
    <row r="440" spans="14:50" s="10" customFormat="1" x14ac:dyDescent="0.2">
      <c r="N440" s="310"/>
      <c r="O440" s="310"/>
      <c r="P440" s="310"/>
      <c r="Q440" s="310"/>
      <c r="R440" s="310"/>
      <c r="S440" s="310"/>
      <c r="T440" s="310"/>
      <c r="U440" s="310"/>
      <c r="V440" s="310"/>
      <c r="W440" s="310"/>
      <c r="X440" s="310"/>
      <c r="Y440" s="310"/>
      <c r="Z440" s="310"/>
      <c r="AA440" s="310"/>
      <c r="AB440" s="310"/>
      <c r="AC440" s="310"/>
      <c r="AD440" s="310"/>
      <c r="AE440" s="310"/>
      <c r="AF440" s="310"/>
      <c r="AG440" s="310"/>
      <c r="AH440" s="310"/>
      <c r="AI440" s="310"/>
      <c r="AJ440" s="310"/>
      <c r="AK440" s="310"/>
      <c r="AL440" s="310"/>
      <c r="AM440" s="310"/>
      <c r="AN440" s="310"/>
      <c r="AO440" s="310"/>
      <c r="AP440" s="310"/>
      <c r="AQ440" s="310"/>
      <c r="AR440" s="310"/>
      <c r="AS440" s="310"/>
      <c r="AT440" s="310"/>
      <c r="AU440" s="310"/>
      <c r="AV440" s="310"/>
      <c r="AW440" s="310"/>
      <c r="AX440" s="310"/>
    </row>
    <row r="441" spans="14:50" s="10" customFormat="1" x14ac:dyDescent="0.2">
      <c r="N441" s="310"/>
      <c r="O441" s="310"/>
      <c r="P441" s="310"/>
      <c r="Q441" s="310"/>
      <c r="R441" s="310"/>
      <c r="S441" s="310"/>
      <c r="T441" s="310"/>
      <c r="U441" s="310"/>
      <c r="V441" s="310"/>
      <c r="W441" s="310"/>
      <c r="X441" s="310"/>
      <c r="Y441" s="310"/>
      <c r="Z441" s="310"/>
      <c r="AA441" s="310"/>
      <c r="AB441" s="310"/>
      <c r="AC441" s="310"/>
      <c r="AD441" s="310"/>
      <c r="AE441" s="310"/>
      <c r="AF441" s="310"/>
      <c r="AG441" s="310"/>
      <c r="AH441" s="310"/>
      <c r="AI441" s="310"/>
      <c r="AJ441" s="310"/>
      <c r="AK441" s="310"/>
      <c r="AL441" s="310"/>
      <c r="AM441" s="310"/>
      <c r="AN441" s="310"/>
      <c r="AO441" s="310"/>
      <c r="AP441" s="310"/>
      <c r="AQ441" s="310"/>
      <c r="AR441" s="310"/>
      <c r="AS441" s="310"/>
      <c r="AT441" s="310"/>
      <c r="AU441" s="310"/>
      <c r="AV441" s="310"/>
      <c r="AW441" s="310"/>
      <c r="AX441" s="310"/>
    </row>
    <row r="442" spans="14:50" s="10" customFormat="1" x14ac:dyDescent="0.2">
      <c r="N442" s="310"/>
      <c r="O442" s="310"/>
      <c r="P442" s="310"/>
      <c r="Q442" s="310"/>
      <c r="R442" s="310"/>
      <c r="S442" s="310"/>
      <c r="T442" s="310"/>
      <c r="U442" s="310"/>
      <c r="V442" s="310"/>
      <c r="W442" s="310"/>
      <c r="X442" s="310"/>
      <c r="Y442" s="310"/>
      <c r="Z442" s="310"/>
      <c r="AA442" s="310"/>
      <c r="AB442" s="310"/>
      <c r="AC442" s="310"/>
      <c r="AD442" s="310"/>
      <c r="AE442" s="310"/>
      <c r="AF442" s="310"/>
      <c r="AG442" s="310"/>
      <c r="AH442" s="310"/>
      <c r="AI442" s="310"/>
      <c r="AJ442" s="310"/>
      <c r="AK442" s="310"/>
      <c r="AL442" s="310"/>
      <c r="AM442" s="310"/>
      <c r="AN442" s="310"/>
      <c r="AO442" s="310"/>
      <c r="AP442" s="310"/>
      <c r="AQ442" s="310"/>
      <c r="AR442" s="310"/>
      <c r="AS442" s="310"/>
      <c r="AT442" s="310"/>
      <c r="AU442" s="310"/>
      <c r="AV442" s="310"/>
      <c r="AW442" s="310"/>
      <c r="AX442" s="310"/>
    </row>
    <row r="443" spans="14:50" s="10" customFormat="1" x14ac:dyDescent="0.2">
      <c r="N443" s="310"/>
      <c r="O443" s="310"/>
      <c r="P443" s="310"/>
      <c r="Q443" s="310"/>
      <c r="R443" s="310"/>
      <c r="S443" s="310"/>
      <c r="T443" s="310"/>
      <c r="U443" s="310"/>
      <c r="V443" s="310"/>
      <c r="W443" s="310"/>
      <c r="X443" s="310"/>
      <c r="Y443" s="310"/>
      <c r="Z443" s="310"/>
      <c r="AA443" s="310"/>
      <c r="AB443" s="310"/>
      <c r="AC443" s="310"/>
      <c r="AD443" s="310"/>
      <c r="AE443" s="310"/>
      <c r="AF443" s="310"/>
      <c r="AG443" s="310"/>
      <c r="AH443" s="310"/>
      <c r="AI443" s="310"/>
      <c r="AJ443" s="310"/>
      <c r="AK443" s="310"/>
      <c r="AL443" s="310"/>
      <c r="AM443" s="310"/>
      <c r="AN443" s="310"/>
      <c r="AO443" s="310"/>
      <c r="AP443" s="310"/>
      <c r="AQ443" s="310"/>
      <c r="AR443" s="310"/>
      <c r="AS443" s="310"/>
      <c r="AT443" s="310"/>
      <c r="AU443" s="310"/>
      <c r="AV443" s="310"/>
      <c r="AW443" s="310"/>
      <c r="AX443" s="310"/>
    </row>
    <row r="444" spans="14:50" s="10" customFormat="1" x14ac:dyDescent="0.2">
      <c r="N444" s="310"/>
      <c r="O444" s="310"/>
      <c r="P444" s="310"/>
      <c r="Q444" s="310"/>
      <c r="R444" s="310"/>
      <c r="S444" s="310"/>
      <c r="T444" s="310"/>
      <c r="U444" s="310"/>
      <c r="V444" s="310"/>
      <c r="W444" s="310"/>
      <c r="X444" s="310"/>
      <c r="Y444" s="310"/>
      <c r="Z444" s="310"/>
      <c r="AA444" s="310"/>
      <c r="AB444" s="310"/>
      <c r="AC444" s="310"/>
      <c r="AD444" s="310"/>
      <c r="AE444" s="310"/>
      <c r="AF444" s="310"/>
      <c r="AG444" s="310"/>
      <c r="AH444" s="310"/>
      <c r="AI444" s="310"/>
      <c r="AJ444" s="310"/>
      <c r="AK444" s="310"/>
      <c r="AL444" s="310"/>
      <c r="AM444" s="310"/>
      <c r="AN444" s="310"/>
      <c r="AO444" s="310"/>
      <c r="AP444" s="310"/>
      <c r="AQ444" s="310"/>
      <c r="AR444" s="310"/>
      <c r="AS444" s="310"/>
      <c r="AT444" s="310"/>
      <c r="AU444" s="310"/>
      <c r="AV444" s="310"/>
      <c r="AW444" s="310"/>
      <c r="AX444" s="310"/>
    </row>
    <row r="445" spans="14:50" s="10" customFormat="1" x14ac:dyDescent="0.2">
      <c r="N445" s="310"/>
      <c r="O445" s="310"/>
      <c r="P445" s="310"/>
      <c r="Q445" s="310"/>
      <c r="R445" s="310"/>
      <c r="S445" s="310"/>
      <c r="T445" s="310"/>
      <c r="U445" s="310"/>
      <c r="V445" s="310"/>
      <c r="W445" s="310"/>
      <c r="X445" s="310"/>
      <c r="Y445" s="310"/>
      <c r="Z445" s="310"/>
      <c r="AA445" s="310"/>
      <c r="AB445" s="310"/>
      <c r="AC445" s="310"/>
      <c r="AD445" s="310"/>
      <c r="AE445" s="310"/>
      <c r="AF445" s="310"/>
      <c r="AG445" s="310"/>
      <c r="AH445" s="310"/>
      <c r="AI445" s="310"/>
      <c r="AJ445" s="310"/>
      <c r="AK445" s="310"/>
      <c r="AL445" s="310"/>
      <c r="AM445" s="310"/>
      <c r="AN445" s="310"/>
      <c r="AO445" s="310"/>
      <c r="AP445" s="310"/>
      <c r="AQ445" s="310"/>
      <c r="AR445" s="310"/>
      <c r="AS445" s="310"/>
      <c r="AT445" s="310"/>
      <c r="AU445" s="310"/>
      <c r="AV445" s="310"/>
      <c r="AW445" s="310"/>
      <c r="AX445" s="310"/>
    </row>
    <row r="446" spans="14:50" s="10" customFormat="1" x14ac:dyDescent="0.2">
      <c r="N446" s="310"/>
      <c r="O446" s="310"/>
      <c r="P446" s="310"/>
      <c r="Q446" s="310"/>
      <c r="R446" s="310"/>
      <c r="S446" s="310"/>
      <c r="T446" s="310"/>
      <c r="U446" s="310"/>
      <c r="V446" s="310"/>
      <c r="W446" s="310"/>
      <c r="X446" s="310"/>
      <c r="Y446" s="310"/>
      <c r="Z446" s="310"/>
      <c r="AA446" s="310"/>
      <c r="AB446" s="310"/>
      <c r="AC446" s="310"/>
      <c r="AD446" s="310"/>
      <c r="AE446" s="310"/>
      <c r="AF446" s="310"/>
      <c r="AG446" s="310"/>
      <c r="AH446" s="310"/>
      <c r="AI446" s="310"/>
      <c r="AJ446" s="310"/>
      <c r="AK446" s="310"/>
      <c r="AL446" s="310"/>
      <c r="AM446" s="310"/>
      <c r="AN446" s="310"/>
      <c r="AO446" s="310"/>
      <c r="AP446" s="310"/>
      <c r="AQ446" s="310"/>
      <c r="AR446" s="310"/>
      <c r="AS446" s="310"/>
      <c r="AT446" s="310"/>
      <c r="AU446" s="310"/>
      <c r="AV446" s="310"/>
      <c r="AW446" s="310"/>
      <c r="AX446" s="310"/>
    </row>
    <row r="447" spans="14:50" s="10" customFormat="1" x14ac:dyDescent="0.2">
      <c r="N447" s="310"/>
      <c r="O447" s="310"/>
      <c r="P447" s="310"/>
      <c r="Q447" s="310"/>
      <c r="R447" s="310"/>
      <c r="S447" s="310"/>
      <c r="T447" s="310"/>
      <c r="U447" s="310"/>
      <c r="V447" s="310"/>
      <c r="W447" s="310"/>
      <c r="X447" s="310"/>
      <c r="Y447" s="310"/>
      <c r="Z447" s="310"/>
      <c r="AA447" s="310"/>
      <c r="AB447" s="310"/>
      <c r="AC447" s="310"/>
      <c r="AD447" s="310"/>
      <c r="AE447" s="310"/>
      <c r="AF447" s="310"/>
      <c r="AG447" s="310"/>
      <c r="AH447" s="310"/>
      <c r="AI447" s="310"/>
      <c r="AJ447" s="310"/>
      <c r="AK447" s="310"/>
      <c r="AL447" s="310"/>
      <c r="AM447" s="310"/>
      <c r="AN447" s="310"/>
      <c r="AO447" s="310"/>
      <c r="AP447" s="310"/>
      <c r="AQ447" s="310"/>
      <c r="AR447" s="310"/>
      <c r="AS447" s="310"/>
      <c r="AT447" s="310"/>
      <c r="AU447" s="310"/>
      <c r="AV447" s="310"/>
      <c r="AW447" s="310"/>
      <c r="AX447" s="310"/>
    </row>
    <row r="448" spans="14:50" s="10" customFormat="1" x14ac:dyDescent="0.2">
      <c r="N448" s="310"/>
      <c r="O448" s="310"/>
      <c r="P448" s="310"/>
      <c r="Q448" s="310"/>
      <c r="R448" s="310"/>
      <c r="S448" s="310"/>
      <c r="T448" s="310"/>
      <c r="U448" s="310"/>
      <c r="V448" s="310"/>
      <c r="W448" s="310"/>
      <c r="X448" s="310"/>
      <c r="Y448" s="310"/>
      <c r="Z448" s="310"/>
      <c r="AA448" s="310"/>
      <c r="AB448" s="310"/>
      <c r="AC448" s="310"/>
      <c r="AD448" s="310"/>
      <c r="AE448" s="310"/>
      <c r="AF448" s="310"/>
      <c r="AG448" s="310"/>
      <c r="AH448" s="310"/>
      <c r="AI448" s="310"/>
      <c r="AJ448" s="310"/>
      <c r="AK448" s="310"/>
      <c r="AL448" s="310"/>
      <c r="AM448" s="310"/>
      <c r="AN448" s="310"/>
      <c r="AO448" s="310"/>
      <c r="AP448" s="310"/>
      <c r="AQ448" s="310"/>
      <c r="AR448" s="310"/>
      <c r="AS448" s="310"/>
      <c r="AT448" s="310"/>
      <c r="AU448" s="310"/>
      <c r="AV448" s="310"/>
      <c r="AW448" s="310"/>
      <c r="AX448" s="310"/>
    </row>
    <row r="449" spans="14:50" s="10" customFormat="1" x14ac:dyDescent="0.2">
      <c r="N449" s="310"/>
      <c r="O449" s="310"/>
      <c r="P449" s="310"/>
      <c r="Q449" s="310"/>
      <c r="R449" s="310"/>
      <c r="S449" s="310"/>
      <c r="T449" s="310"/>
      <c r="U449" s="310"/>
      <c r="V449" s="310"/>
      <c r="W449" s="310"/>
      <c r="X449" s="310"/>
      <c r="Y449" s="310"/>
      <c r="Z449" s="310"/>
      <c r="AA449" s="310"/>
      <c r="AB449" s="310"/>
      <c r="AC449" s="310"/>
      <c r="AD449" s="310"/>
      <c r="AE449" s="310"/>
      <c r="AF449" s="310"/>
      <c r="AG449" s="310"/>
      <c r="AH449" s="310"/>
      <c r="AI449" s="310"/>
      <c r="AJ449" s="310"/>
      <c r="AK449" s="310"/>
      <c r="AL449" s="310"/>
      <c r="AM449" s="310"/>
      <c r="AN449" s="310"/>
      <c r="AO449" s="310"/>
      <c r="AP449" s="310"/>
      <c r="AQ449" s="310"/>
      <c r="AR449" s="310"/>
      <c r="AS449" s="310"/>
      <c r="AT449" s="310"/>
      <c r="AU449" s="310"/>
      <c r="AV449" s="310"/>
      <c r="AW449" s="310"/>
      <c r="AX449" s="310"/>
    </row>
    <row r="450" spans="14:50" s="10" customFormat="1" x14ac:dyDescent="0.2">
      <c r="N450" s="310"/>
      <c r="O450" s="310"/>
      <c r="P450" s="310"/>
      <c r="Q450" s="310"/>
      <c r="R450" s="310"/>
      <c r="S450" s="310"/>
      <c r="T450" s="310"/>
      <c r="U450" s="310"/>
      <c r="V450" s="310"/>
      <c r="W450" s="310"/>
      <c r="X450" s="310"/>
      <c r="Y450" s="310"/>
      <c r="Z450" s="310"/>
      <c r="AA450" s="310"/>
      <c r="AB450" s="310"/>
      <c r="AC450" s="310"/>
      <c r="AD450" s="310"/>
      <c r="AE450" s="310"/>
      <c r="AF450" s="310"/>
      <c r="AG450" s="310"/>
      <c r="AH450" s="310"/>
      <c r="AI450" s="310"/>
      <c r="AJ450" s="310"/>
      <c r="AK450" s="310"/>
      <c r="AL450" s="310"/>
      <c r="AM450" s="310"/>
      <c r="AN450" s="310"/>
      <c r="AO450" s="310"/>
      <c r="AP450" s="310"/>
      <c r="AQ450" s="310"/>
      <c r="AR450" s="310"/>
      <c r="AS450" s="310"/>
      <c r="AT450" s="310"/>
      <c r="AU450" s="310"/>
      <c r="AV450" s="310"/>
      <c r="AW450" s="310"/>
      <c r="AX450" s="310"/>
    </row>
    <row r="451" spans="14:50" s="10" customFormat="1" x14ac:dyDescent="0.2">
      <c r="N451" s="310"/>
      <c r="O451" s="310"/>
      <c r="P451" s="310"/>
      <c r="Q451" s="310"/>
      <c r="R451" s="310"/>
      <c r="S451" s="310"/>
      <c r="T451" s="310"/>
      <c r="U451" s="310"/>
      <c r="V451" s="310"/>
      <c r="W451" s="310"/>
      <c r="X451" s="310"/>
      <c r="Y451" s="310"/>
      <c r="Z451" s="310"/>
      <c r="AA451" s="310"/>
      <c r="AB451" s="310"/>
      <c r="AC451" s="310"/>
      <c r="AD451" s="310"/>
      <c r="AE451" s="310"/>
      <c r="AF451" s="310"/>
      <c r="AG451" s="310"/>
      <c r="AH451" s="310"/>
      <c r="AI451" s="310"/>
      <c r="AJ451" s="310"/>
      <c r="AK451" s="310"/>
      <c r="AL451" s="310"/>
      <c r="AM451" s="310"/>
      <c r="AN451" s="310"/>
      <c r="AO451" s="310"/>
      <c r="AP451" s="310"/>
      <c r="AQ451" s="310"/>
      <c r="AR451" s="310"/>
      <c r="AS451" s="310"/>
      <c r="AT451" s="310"/>
      <c r="AU451" s="310"/>
      <c r="AV451" s="310"/>
      <c r="AW451" s="310"/>
      <c r="AX451" s="310"/>
    </row>
    <row r="452" spans="14:50" s="10" customFormat="1" x14ac:dyDescent="0.2">
      <c r="N452" s="310"/>
      <c r="O452" s="310"/>
      <c r="P452" s="310"/>
      <c r="Q452" s="310"/>
      <c r="R452" s="310"/>
      <c r="S452" s="310"/>
      <c r="T452" s="310"/>
      <c r="U452" s="310"/>
      <c r="V452" s="310"/>
      <c r="W452" s="310"/>
      <c r="X452" s="310"/>
      <c r="Y452" s="310"/>
      <c r="Z452" s="310"/>
      <c r="AA452" s="310"/>
      <c r="AB452" s="310"/>
      <c r="AC452" s="310"/>
      <c r="AD452" s="310"/>
      <c r="AE452" s="310"/>
      <c r="AF452" s="310"/>
      <c r="AG452" s="310"/>
      <c r="AH452" s="310"/>
      <c r="AI452" s="310"/>
      <c r="AJ452" s="310"/>
      <c r="AK452" s="310"/>
      <c r="AL452" s="310"/>
      <c r="AM452" s="310"/>
      <c r="AN452" s="310"/>
      <c r="AO452" s="310"/>
      <c r="AP452" s="310"/>
      <c r="AQ452" s="310"/>
      <c r="AR452" s="310"/>
      <c r="AS452" s="310"/>
      <c r="AT452" s="310"/>
      <c r="AU452" s="310"/>
      <c r="AV452" s="310"/>
      <c r="AW452" s="310"/>
      <c r="AX452" s="310"/>
    </row>
    <row r="453" spans="14:50" s="10" customFormat="1" x14ac:dyDescent="0.2">
      <c r="N453" s="310"/>
      <c r="O453" s="310"/>
      <c r="P453" s="310"/>
      <c r="Q453" s="310"/>
      <c r="R453" s="310"/>
      <c r="S453" s="310"/>
      <c r="T453" s="310"/>
      <c r="U453" s="310"/>
      <c r="V453" s="310"/>
      <c r="W453" s="310"/>
      <c r="X453" s="310"/>
      <c r="Y453" s="310"/>
      <c r="Z453" s="310"/>
      <c r="AA453" s="310"/>
      <c r="AB453" s="310"/>
      <c r="AC453" s="310"/>
      <c r="AD453" s="310"/>
      <c r="AE453" s="310"/>
      <c r="AF453" s="310"/>
      <c r="AG453" s="310"/>
      <c r="AH453" s="310"/>
      <c r="AI453" s="310"/>
      <c r="AJ453" s="310"/>
      <c r="AK453" s="310"/>
      <c r="AL453" s="310"/>
      <c r="AM453" s="310"/>
      <c r="AN453" s="310"/>
      <c r="AO453" s="310"/>
      <c r="AP453" s="310"/>
      <c r="AQ453" s="310"/>
      <c r="AR453" s="310"/>
      <c r="AS453" s="310"/>
      <c r="AT453" s="310"/>
      <c r="AU453" s="310"/>
      <c r="AV453" s="310"/>
      <c r="AW453" s="310"/>
      <c r="AX453" s="310"/>
    </row>
    <row r="454" spans="14:50" s="10" customFormat="1" x14ac:dyDescent="0.2">
      <c r="N454" s="310"/>
      <c r="O454" s="310"/>
      <c r="P454" s="310"/>
      <c r="Q454" s="310"/>
      <c r="R454" s="310"/>
      <c r="S454" s="310"/>
      <c r="T454" s="310"/>
      <c r="U454" s="310"/>
      <c r="V454" s="310"/>
      <c r="W454" s="310"/>
      <c r="X454" s="310"/>
      <c r="Y454" s="310"/>
      <c r="Z454" s="310"/>
      <c r="AA454" s="310"/>
      <c r="AB454" s="310"/>
      <c r="AC454" s="310"/>
      <c r="AD454" s="310"/>
      <c r="AE454" s="310"/>
      <c r="AF454" s="310"/>
      <c r="AG454" s="310"/>
      <c r="AH454" s="310"/>
      <c r="AI454" s="310"/>
      <c r="AJ454" s="310"/>
      <c r="AK454" s="310"/>
      <c r="AL454" s="310"/>
      <c r="AM454" s="310"/>
      <c r="AN454" s="310"/>
      <c r="AO454" s="310"/>
      <c r="AP454" s="310"/>
      <c r="AQ454" s="310"/>
      <c r="AR454" s="310"/>
      <c r="AS454" s="310"/>
      <c r="AT454" s="310"/>
      <c r="AU454" s="310"/>
      <c r="AV454" s="310"/>
      <c r="AW454" s="310"/>
      <c r="AX454" s="310"/>
    </row>
    <row r="455" spans="14:50" s="10" customFormat="1" x14ac:dyDescent="0.2">
      <c r="N455" s="310"/>
      <c r="O455" s="310"/>
      <c r="P455" s="310"/>
      <c r="Q455" s="310"/>
      <c r="R455" s="310"/>
      <c r="S455" s="310"/>
      <c r="T455" s="310"/>
      <c r="U455" s="310"/>
      <c r="V455" s="310"/>
      <c r="W455" s="310"/>
      <c r="X455" s="310"/>
      <c r="Y455" s="310"/>
      <c r="Z455" s="310"/>
      <c r="AA455" s="310"/>
      <c r="AB455" s="310"/>
      <c r="AC455" s="310"/>
      <c r="AD455" s="310"/>
      <c r="AE455" s="310"/>
      <c r="AF455" s="310"/>
      <c r="AG455" s="310"/>
      <c r="AH455" s="310"/>
      <c r="AI455" s="310"/>
      <c r="AJ455" s="310"/>
      <c r="AK455" s="310"/>
      <c r="AL455" s="310"/>
      <c r="AM455" s="310"/>
      <c r="AN455" s="310"/>
      <c r="AO455" s="310"/>
      <c r="AP455" s="310"/>
      <c r="AQ455" s="310"/>
      <c r="AR455" s="310"/>
      <c r="AS455" s="310"/>
      <c r="AT455" s="310"/>
      <c r="AU455" s="310"/>
      <c r="AV455" s="310"/>
      <c r="AW455" s="310"/>
      <c r="AX455" s="310"/>
    </row>
    <row r="456" spans="14:50" s="10" customFormat="1" x14ac:dyDescent="0.2">
      <c r="N456" s="310"/>
      <c r="O456" s="310"/>
      <c r="P456" s="310"/>
      <c r="Q456" s="310"/>
      <c r="R456" s="310"/>
      <c r="S456" s="310"/>
      <c r="T456" s="310"/>
      <c r="U456" s="310"/>
      <c r="V456" s="310"/>
      <c r="W456" s="310"/>
      <c r="X456" s="310"/>
      <c r="Y456" s="310"/>
      <c r="Z456" s="310"/>
      <c r="AA456" s="310"/>
      <c r="AB456" s="310"/>
      <c r="AC456" s="310"/>
      <c r="AD456" s="310"/>
      <c r="AE456" s="310"/>
      <c r="AF456" s="310"/>
      <c r="AG456" s="310"/>
      <c r="AH456" s="310"/>
      <c r="AI456" s="310"/>
      <c r="AJ456" s="310"/>
      <c r="AK456" s="310"/>
      <c r="AL456" s="310"/>
      <c r="AM456" s="310"/>
      <c r="AN456" s="310"/>
      <c r="AO456" s="310"/>
      <c r="AP456" s="310"/>
      <c r="AQ456" s="310"/>
      <c r="AR456" s="310"/>
      <c r="AS456" s="310"/>
      <c r="AT456" s="310"/>
      <c r="AU456" s="310"/>
      <c r="AV456" s="310"/>
      <c r="AW456" s="310"/>
      <c r="AX456" s="310"/>
    </row>
    <row r="457" spans="14:50" s="10" customFormat="1" x14ac:dyDescent="0.2">
      <c r="N457" s="310"/>
      <c r="O457" s="310"/>
      <c r="P457" s="310"/>
      <c r="Q457" s="310"/>
      <c r="R457" s="310"/>
      <c r="S457" s="310"/>
      <c r="T457" s="310"/>
      <c r="U457" s="310"/>
      <c r="V457" s="310"/>
      <c r="W457" s="310"/>
      <c r="X457" s="310"/>
      <c r="Y457" s="310"/>
      <c r="Z457" s="310"/>
      <c r="AA457" s="310"/>
      <c r="AB457" s="310"/>
      <c r="AC457" s="310"/>
      <c r="AD457" s="310"/>
      <c r="AE457" s="310"/>
      <c r="AF457" s="310"/>
      <c r="AG457" s="310"/>
      <c r="AH457" s="310"/>
      <c r="AI457" s="310"/>
      <c r="AJ457" s="310"/>
      <c r="AK457" s="310"/>
      <c r="AL457" s="310"/>
      <c r="AM457" s="310"/>
      <c r="AN457" s="310"/>
      <c r="AO457" s="310"/>
      <c r="AP457" s="310"/>
      <c r="AQ457" s="310"/>
      <c r="AR457" s="310"/>
      <c r="AS457" s="310"/>
      <c r="AT457" s="310"/>
      <c r="AU457" s="310"/>
      <c r="AV457" s="310"/>
      <c r="AW457" s="310"/>
      <c r="AX457" s="310"/>
    </row>
    <row r="458" spans="14:50" s="10" customFormat="1" x14ac:dyDescent="0.2">
      <c r="N458" s="310"/>
      <c r="O458" s="310"/>
      <c r="P458" s="310"/>
      <c r="Q458" s="310"/>
      <c r="R458" s="310"/>
      <c r="S458" s="310"/>
      <c r="T458" s="310"/>
      <c r="U458" s="310"/>
      <c r="V458" s="310"/>
      <c r="W458" s="310"/>
      <c r="X458" s="310"/>
      <c r="Y458" s="310"/>
      <c r="Z458" s="310"/>
      <c r="AA458" s="310"/>
      <c r="AB458" s="310"/>
      <c r="AC458" s="310"/>
      <c r="AD458" s="310"/>
      <c r="AE458" s="310"/>
      <c r="AF458" s="310"/>
      <c r="AG458" s="310"/>
      <c r="AH458" s="310"/>
      <c r="AI458" s="310"/>
      <c r="AJ458" s="310"/>
      <c r="AK458" s="310"/>
      <c r="AL458" s="310"/>
      <c r="AM458" s="310"/>
      <c r="AN458" s="310"/>
      <c r="AO458" s="310"/>
      <c r="AP458" s="310"/>
      <c r="AQ458" s="310"/>
      <c r="AR458" s="310"/>
      <c r="AS458" s="310"/>
      <c r="AT458" s="310"/>
      <c r="AU458" s="310"/>
      <c r="AV458" s="310"/>
      <c r="AW458" s="310"/>
      <c r="AX458" s="310"/>
    </row>
    <row r="459" spans="14:50" s="10" customFormat="1" x14ac:dyDescent="0.2">
      <c r="N459" s="310"/>
      <c r="O459" s="310"/>
      <c r="P459" s="310"/>
      <c r="Q459" s="310"/>
      <c r="R459" s="310"/>
      <c r="S459" s="310"/>
      <c r="T459" s="310"/>
      <c r="U459" s="310"/>
      <c r="V459" s="310"/>
      <c r="W459" s="310"/>
      <c r="X459" s="310"/>
      <c r="Y459" s="310"/>
      <c r="Z459" s="310"/>
      <c r="AA459" s="310"/>
      <c r="AB459" s="310"/>
      <c r="AC459" s="310"/>
      <c r="AD459" s="310"/>
      <c r="AE459" s="310"/>
      <c r="AF459" s="310"/>
      <c r="AG459" s="310"/>
      <c r="AH459" s="310"/>
      <c r="AI459" s="310"/>
      <c r="AJ459" s="310"/>
      <c r="AK459" s="310"/>
      <c r="AL459" s="310"/>
      <c r="AM459" s="310"/>
      <c r="AN459" s="310"/>
      <c r="AO459" s="310"/>
      <c r="AP459" s="310"/>
      <c r="AQ459" s="310"/>
      <c r="AR459" s="310"/>
      <c r="AS459" s="310"/>
      <c r="AT459" s="310"/>
      <c r="AU459" s="310"/>
      <c r="AV459" s="310"/>
      <c r="AW459" s="310"/>
      <c r="AX459" s="310"/>
    </row>
    <row r="460" spans="14:50" s="10" customFormat="1" x14ac:dyDescent="0.2">
      <c r="N460" s="310"/>
      <c r="O460" s="310"/>
      <c r="P460" s="310"/>
      <c r="Q460" s="310"/>
      <c r="R460" s="310"/>
      <c r="S460" s="310"/>
      <c r="T460" s="310"/>
      <c r="U460" s="310"/>
      <c r="V460" s="310"/>
      <c r="W460" s="310"/>
      <c r="X460" s="310"/>
      <c r="Y460" s="310"/>
      <c r="Z460" s="310"/>
      <c r="AA460" s="310"/>
      <c r="AB460" s="310"/>
      <c r="AC460" s="310"/>
      <c r="AD460" s="310"/>
      <c r="AE460" s="310"/>
      <c r="AF460" s="310"/>
      <c r="AG460" s="310"/>
      <c r="AH460" s="310"/>
      <c r="AI460" s="310"/>
      <c r="AJ460" s="310"/>
      <c r="AK460" s="310"/>
      <c r="AL460" s="310"/>
      <c r="AM460" s="310"/>
      <c r="AN460" s="310"/>
      <c r="AO460" s="310"/>
      <c r="AP460" s="310"/>
      <c r="AQ460" s="310"/>
      <c r="AR460" s="310"/>
      <c r="AS460" s="310"/>
      <c r="AT460" s="310"/>
      <c r="AU460" s="310"/>
      <c r="AV460" s="310"/>
      <c r="AW460" s="310"/>
      <c r="AX460" s="310"/>
    </row>
    <row r="461" spans="14:50" s="10" customFormat="1" x14ac:dyDescent="0.2">
      <c r="N461" s="310"/>
      <c r="O461" s="310"/>
      <c r="P461" s="310"/>
      <c r="Q461" s="310"/>
      <c r="R461" s="310"/>
      <c r="S461" s="310"/>
      <c r="T461" s="310"/>
      <c r="U461" s="310"/>
      <c r="V461" s="310"/>
      <c r="W461" s="310"/>
      <c r="X461" s="310"/>
      <c r="Y461" s="310"/>
      <c r="Z461" s="310"/>
      <c r="AA461" s="310"/>
      <c r="AB461" s="310"/>
      <c r="AC461" s="310"/>
      <c r="AD461" s="310"/>
      <c r="AE461" s="310"/>
      <c r="AF461" s="310"/>
      <c r="AG461" s="310"/>
      <c r="AH461" s="310"/>
      <c r="AI461" s="310"/>
      <c r="AJ461" s="310"/>
      <c r="AK461" s="310"/>
      <c r="AL461" s="310"/>
      <c r="AM461" s="310"/>
      <c r="AN461" s="310"/>
      <c r="AO461" s="310"/>
      <c r="AP461" s="310"/>
      <c r="AQ461" s="310"/>
      <c r="AR461" s="310"/>
      <c r="AS461" s="310"/>
      <c r="AT461" s="310"/>
      <c r="AU461" s="310"/>
      <c r="AV461" s="310"/>
      <c r="AW461" s="310"/>
      <c r="AX461" s="310"/>
    </row>
    <row r="462" spans="14:50" s="10" customFormat="1" x14ac:dyDescent="0.2">
      <c r="N462" s="310"/>
      <c r="O462" s="310"/>
      <c r="P462" s="310"/>
      <c r="Q462" s="310"/>
      <c r="R462" s="310"/>
      <c r="S462" s="310"/>
      <c r="T462" s="310"/>
      <c r="U462" s="310"/>
      <c r="V462" s="310"/>
      <c r="W462" s="310"/>
      <c r="X462" s="310"/>
      <c r="Y462" s="310"/>
      <c r="Z462" s="310"/>
      <c r="AA462" s="310"/>
      <c r="AB462" s="310"/>
      <c r="AC462" s="310"/>
      <c r="AD462" s="310"/>
      <c r="AE462" s="310"/>
      <c r="AF462" s="310"/>
      <c r="AG462" s="310"/>
      <c r="AH462" s="310"/>
      <c r="AI462" s="310"/>
      <c r="AJ462" s="310"/>
      <c r="AK462" s="310"/>
      <c r="AL462" s="310"/>
      <c r="AM462" s="310"/>
      <c r="AN462" s="310"/>
      <c r="AO462" s="310"/>
      <c r="AP462" s="310"/>
      <c r="AQ462" s="310"/>
      <c r="AR462" s="310"/>
      <c r="AS462" s="310"/>
      <c r="AT462" s="310"/>
      <c r="AU462" s="310"/>
      <c r="AV462" s="310"/>
      <c r="AW462" s="310"/>
      <c r="AX462" s="310"/>
    </row>
    <row r="463" spans="14:50" s="10" customFormat="1" x14ac:dyDescent="0.2">
      <c r="N463" s="310"/>
      <c r="O463" s="310"/>
      <c r="P463" s="310"/>
      <c r="Q463" s="310"/>
      <c r="R463" s="310"/>
      <c r="S463" s="310"/>
      <c r="T463" s="310"/>
      <c r="U463" s="310"/>
      <c r="V463" s="310"/>
      <c r="W463" s="310"/>
      <c r="X463" s="310"/>
      <c r="Y463" s="310"/>
      <c r="Z463" s="310"/>
      <c r="AA463" s="310"/>
      <c r="AB463" s="310"/>
      <c r="AC463" s="310"/>
      <c r="AD463" s="310"/>
      <c r="AE463" s="310"/>
      <c r="AF463" s="310"/>
      <c r="AG463" s="310"/>
      <c r="AH463" s="310"/>
      <c r="AI463" s="310"/>
      <c r="AJ463" s="310"/>
      <c r="AK463" s="310"/>
      <c r="AL463" s="310"/>
      <c r="AM463" s="310"/>
      <c r="AN463" s="310"/>
      <c r="AO463" s="310"/>
      <c r="AP463" s="310"/>
      <c r="AQ463" s="310"/>
      <c r="AR463" s="310"/>
      <c r="AS463" s="310"/>
      <c r="AT463" s="310"/>
      <c r="AU463" s="310"/>
      <c r="AV463" s="310"/>
      <c r="AW463" s="310"/>
      <c r="AX463" s="310"/>
    </row>
    <row r="464" spans="14:50" s="10" customFormat="1" x14ac:dyDescent="0.2">
      <c r="N464" s="310"/>
      <c r="O464" s="310"/>
      <c r="P464" s="310"/>
      <c r="Q464" s="310"/>
      <c r="R464" s="310"/>
      <c r="S464" s="310"/>
      <c r="T464" s="310"/>
      <c r="U464" s="310"/>
      <c r="V464" s="310"/>
      <c r="W464" s="310"/>
      <c r="X464" s="310"/>
      <c r="Y464" s="310"/>
      <c r="Z464" s="310"/>
      <c r="AA464" s="310"/>
      <c r="AB464" s="310"/>
      <c r="AC464" s="310"/>
      <c r="AD464" s="310"/>
      <c r="AE464" s="310"/>
      <c r="AF464" s="310"/>
      <c r="AG464" s="310"/>
      <c r="AH464" s="310"/>
      <c r="AI464" s="310"/>
      <c r="AJ464" s="310"/>
      <c r="AK464" s="310"/>
      <c r="AL464" s="310"/>
      <c r="AM464" s="310"/>
      <c r="AN464" s="310"/>
      <c r="AO464" s="310"/>
      <c r="AP464" s="310"/>
      <c r="AQ464" s="310"/>
      <c r="AR464" s="310"/>
      <c r="AS464" s="310"/>
      <c r="AT464" s="310"/>
      <c r="AU464" s="310"/>
      <c r="AV464" s="310"/>
      <c r="AW464" s="310"/>
      <c r="AX464" s="310"/>
    </row>
    <row r="465" spans="14:50" s="10" customFormat="1" x14ac:dyDescent="0.2">
      <c r="N465" s="310"/>
      <c r="O465" s="310"/>
      <c r="P465" s="310"/>
      <c r="Q465" s="310"/>
      <c r="R465" s="310"/>
      <c r="S465" s="310"/>
      <c r="T465" s="310"/>
      <c r="U465" s="310"/>
      <c r="V465" s="310"/>
      <c r="W465" s="310"/>
      <c r="X465" s="310"/>
      <c r="Y465" s="310"/>
      <c r="Z465" s="310"/>
      <c r="AA465" s="310"/>
      <c r="AB465" s="310"/>
      <c r="AC465" s="310"/>
      <c r="AD465" s="310"/>
      <c r="AE465" s="310"/>
      <c r="AF465" s="310"/>
      <c r="AG465" s="310"/>
      <c r="AH465" s="310"/>
      <c r="AI465" s="310"/>
      <c r="AJ465" s="310"/>
      <c r="AK465" s="310"/>
      <c r="AL465" s="310"/>
      <c r="AM465" s="310"/>
      <c r="AN465" s="310"/>
      <c r="AO465" s="310"/>
      <c r="AP465" s="310"/>
      <c r="AQ465" s="310"/>
      <c r="AR465" s="310"/>
      <c r="AS465" s="310"/>
      <c r="AT465" s="310"/>
      <c r="AU465" s="310"/>
      <c r="AV465" s="310"/>
      <c r="AW465" s="310"/>
      <c r="AX465" s="310"/>
    </row>
    <row r="466" spans="14:50" s="10" customFormat="1" x14ac:dyDescent="0.2">
      <c r="N466" s="310"/>
      <c r="O466" s="310"/>
      <c r="P466" s="310"/>
      <c r="Q466" s="310"/>
      <c r="R466" s="310"/>
      <c r="S466" s="310"/>
      <c r="T466" s="310"/>
      <c r="U466" s="310"/>
      <c r="V466" s="310"/>
      <c r="W466" s="310"/>
      <c r="X466" s="310"/>
      <c r="Y466" s="310"/>
      <c r="Z466" s="310"/>
      <c r="AA466" s="310"/>
      <c r="AB466" s="310"/>
      <c r="AC466" s="310"/>
      <c r="AD466" s="310"/>
      <c r="AE466" s="310"/>
      <c r="AF466" s="310"/>
      <c r="AG466" s="310"/>
      <c r="AH466" s="310"/>
      <c r="AI466" s="310"/>
      <c r="AJ466" s="310"/>
      <c r="AK466" s="310"/>
      <c r="AL466" s="310"/>
      <c r="AM466" s="310"/>
      <c r="AN466" s="310"/>
      <c r="AO466" s="310"/>
      <c r="AP466" s="310"/>
      <c r="AQ466" s="310"/>
      <c r="AR466" s="310"/>
      <c r="AS466" s="310"/>
      <c r="AT466" s="310"/>
      <c r="AU466" s="310"/>
      <c r="AV466" s="310"/>
      <c r="AW466" s="310"/>
      <c r="AX466" s="310"/>
    </row>
    <row r="467" spans="14:50" s="10" customFormat="1" x14ac:dyDescent="0.2">
      <c r="N467" s="310"/>
      <c r="O467" s="310"/>
      <c r="P467" s="310"/>
      <c r="Q467" s="310"/>
      <c r="R467" s="310"/>
      <c r="S467" s="310"/>
      <c r="T467" s="310"/>
      <c r="U467" s="310"/>
      <c r="V467" s="310"/>
      <c r="W467" s="310"/>
      <c r="X467" s="310"/>
      <c r="Y467" s="310"/>
      <c r="Z467" s="310"/>
      <c r="AA467" s="310"/>
      <c r="AB467" s="310"/>
      <c r="AC467" s="310"/>
      <c r="AD467" s="310"/>
      <c r="AE467" s="310"/>
      <c r="AF467" s="310"/>
      <c r="AG467" s="310"/>
      <c r="AH467" s="310"/>
      <c r="AI467" s="310"/>
      <c r="AJ467" s="310"/>
      <c r="AK467" s="310"/>
      <c r="AL467" s="310"/>
      <c r="AM467" s="310"/>
      <c r="AN467" s="310"/>
      <c r="AO467" s="310"/>
      <c r="AP467" s="310"/>
      <c r="AQ467" s="310"/>
      <c r="AR467" s="310"/>
      <c r="AS467" s="310"/>
      <c r="AT467" s="310"/>
      <c r="AU467" s="310"/>
      <c r="AV467" s="310"/>
      <c r="AW467" s="310"/>
      <c r="AX467" s="310"/>
    </row>
    <row r="468" spans="14:50" s="10" customFormat="1" x14ac:dyDescent="0.2">
      <c r="N468" s="310"/>
      <c r="O468" s="310"/>
      <c r="P468" s="310"/>
      <c r="Q468" s="310"/>
      <c r="R468" s="310"/>
      <c r="S468" s="310"/>
      <c r="T468" s="310"/>
      <c r="U468" s="310"/>
      <c r="V468" s="310"/>
      <c r="W468" s="310"/>
      <c r="X468" s="310"/>
      <c r="Y468" s="310"/>
      <c r="Z468" s="310"/>
      <c r="AA468" s="310"/>
      <c r="AB468" s="310"/>
      <c r="AC468" s="310"/>
      <c r="AD468" s="310"/>
      <c r="AE468" s="310"/>
      <c r="AF468" s="310"/>
      <c r="AG468" s="310"/>
      <c r="AH468" s="310"/>
      <c r="AI468" s="310"/>
      <c r="AJ468" s="310"/>
      <c r="AK468" s="310"/>
      <c r="AL468" s="310"/>
      <c r="AM468" s="310"/>
      <c r="AN468" s="310"/>
      <c r="AO468" s="310"/>
      <c r="AP468" s="310"/>
      <c r="AQ468" s="310"/>
      <c r="AR468" s="310"/>
      <c r="AS468" s="310"/>
      <c r="AT468" s="310"/>
      <c r="AU468" s="310"/>
      <c r="AV468" s="310"/>
      <c r="AW468" s="310"/>
      <c r="AX468" s="310"/>
    </row>
    <row r="469" spans="14:50" s="10" customFormat="1" x14ac:dyDescent="0.2">
      <c r="N469" s="310"/>
      <c r="O469" s="310"/>
      <c r="P469" s="310"/>
      <c r="Q469" s="310"/>
      <c r="R469" s="310"/>
      <c r="S469" s="310"/>
      <c r="T469" s="310"/>
      <c r="U469" s="310"/>
      <c r="V469" s="310"/>
      <c r="W469" s="310"/>
      <c r="X469" s="310"/>
      <c r="Y469" s="310"/>
      <c r="Z469" s="310"/>
      <c r="AA469" s="310"/>
      <c r="AB469" s="310"/>
      <c r="AC469" s="310"/>
      <c r="AD469" s="310"/>
      <c r="AE469" s="310"/>
      <c r="AF469" s="310"/>
      <c r="AG469" s="310"/>
      <c r="AH469" s="310"/>
      <c r="AI469" s="310"/>
      <c r="AJ469" s="310"/>
      <c r="AK469" s="310"/>
      <c r="AL469" s="310"/>
      <c r="AM469" s="310"/>
      <c r="AN469" s="310"/>
      <c r="AO469" s="310"/>
      <c r="AP469" s="310"/>
      <c r="AQ469" s="310"/>
      <c r="AR469" s="310"/>
      <c r="AS469" s="310"/>
      <c r="AT469" s="310"/>
      <c r="AU469" s="310"/>
      <c r="AV469" s="310"/>
      <c r="AW469" s="310"/>
      <c r="AX469" s="310"/>
    </row>
    <row r="470" spans="14:50" s="10" customFormat="1" x14ac:dyDescent="0.2">
      <c r="N470" s="310"/>
      <c r="O470" s="310"/>
      <c r="P470" s="310"/>
      <c r="Q470" s="310"/>
      <c r="R470" s="310"/>
      <c r="S470" s="310"/>
      <c r="T470" s="310"/>
      <c r="U470" s="310"/>
      <c r="V470" s="310"/>
      <c r="W470" s="310"/>
      <c r="X470" s="310"/>
      <c r="Y470" s="310"/>
      <c r="Z470" s="310"/>
      <c r="AA470" s="310"/>
      <c r="AB470" s="310"/>
      <c r="AC470" s="310"/>
      <c r="AD470" s="310"/>
      <c r="AE470" s="310"/>
      <c r="AF470" s="310"/>
      <c r="AG470" s="310"/>
      <c r="AH470" s="310"/>
      <c r="AI470" s="310"/>
      <c r="AJ470" s="310"/>
      <c r="AK470" s="310"/>
      <c r="AL470" s="310"/>
      <c r="AM470" s="310"/>
      <c r="AN470" s="310"/>
      <c r="AO470" s="310"/>
      <c r="AP470" s="310"/>
      <c r="AQ470" s="310"/>
      <c r="AR470" s="310"/>
      <c r="AS470" s="310"/>
      <c r="AT470" s="310"/>
      <c r="AU470" s="310"/>
      <c r="AV470" s="310"/>
      <c r="AW470" s="310"/>
      <c r="AX470" s="310"/>
    </row>
    <row r="471" spans="14:50" s="10" customFormat="1" x14ac:dyDescent="0.2">
      <c r="N471" s="310"/>
      <c r="O471" s="310"/>
      <c r="P471" s="310"/>
      <c r="Q471" s="310"/>
      <c r="R471" s="310"/>
      <c r="S471" s="310"/>
      <c r="T471" s="310"/>
      <c r="U471" s="310"/>
      <c r="V471" s="310"/>
      <c r="W471" s="310"/>
      <c r="X471" s="310"/>
      <c r="Y471" s="310"/>
      <c r="Z471" s="310"/>
      <c r="AA471" s="310"/>
      <c r="AB471" s="310"/>
      <c r="AC471" s="310"/>
      <c r="AD471" s="310"/>
      <c r="AE471" s="310"/>
      <c r="AF471" s="310"/>
      <c r="AG471" s="310"/>
      <c r="AH471" s="310"/>
      <c r="AI471" s="310"/>
      <c r="AJ471" s="310"/>
      <c r="AK471" s="310"/>
      <c r="AL471" s="310"/>
      <c r="AM471" s="310"/>
      <c r="AN471" s="310"/>
      <c r="AO471" s="310"/>
      <c r="AP471" s="310"/>
      <c r="AQ471" s="310"/>
      <c r="AR471" s="310"/>
      <c r="AS471" s="310"/>
      <c r="AT471" s="310"/>
      <c r="AU471" s="310"/>
      <c r="AV471" s="310"/>
      <c r="AW471" s="310"/>
      <c r="AX471" s="310"/>
    </row>
    <row r="472" spans="14:50" s="10" customFormat="1" x14ac:dyDescent="0.2">
      <c r="N472" s="310"/>
      <c r="O472" s="310"/>
      <c r="P472" s="310"/>
      <c r="Q472" s="310"/>
      <c r="R472" s="310"/>
      <c r="S472" s="310"/>
      <c r="T472" s="310"/>
      <c r="U472" s="310"/>
      <c r="V472" s="310"/>
      <c r="W472" s="310"/>
      <c r="X472" s="310"/>
      <c r="Y472" s="310"/>
      <c r="Z472" s="310"/>
      <c r="AA472" s="310"/>
      <c r="AB472" s="310"/>
      <c r="AC472" s="310"/>
      <c r="AD472" s="310"/>
      <c r="AE472" s="310"/>
      <c r="AF472" s="310"/>
      <c r="AG472" s="310"/>
      <c r="AH472" s="310"/>
      <c r="AI472" s="310"/>
      <c r="AJ472" s="310"/>
      <c r="AK472" s="310"/>
      <c r="AL472" s="310"/>
      <c r="AM472" s="310"/>
      <c r="AN472" s="310"/>
      <c r="AO472" s="310"/>
      <c r="AP472" s="310"/>
      <c r="AQ472" s="310"/>
      <c r="AR472" s="310"/>
      <c r="AS472" s="310"/>
      <c r="AT472" s="310"/>
      <c r="AU472" s="310"/>
      <c r="AV472" s="310"/>
      <c r="AW472" s="310"/>
      <c r="AX472" s="310"/>
    </row>
    <row r="473" spans="14:50" s="10" customFormat="1" x14ac:dyDescent="0.2">
      <c r="N473" s="310"/>
      <c r="O473" s="310"/>
      <c r="P473" s="310"/>
      <c r="Q473" s="310"/>
      <c r="R473" s="310"/>
      <c r="S473" s="310"/>
      <c r="T473" s="310"/>
      <c r="U473" s="310"/>
      <c r="V473" s="310"/>
      <c r="W473" s="310"/>
      <c r="X473" s="310"/>
      <c r="Y473" s="310"/>
      <c r="Z473" s="310"/>
      <c r="AA473" s="310"/>
      <c r="AB473" s="310"/>
      <c r="AC473" s="310"/>
      <c r="AD473" s="310"/>
      <c r="AE473" s="310"/>
      <c r="AF473" s="310"/>
      <c r="AG473" s="310"/>
      <c r="AH473" s="310"/>
      <c r="AI473" s="310"/>
      <c r="AJ473" s="310"/>
      <c r="AK473" s="310"/>
      <c r="AL473" s="310"/>
      <c r="AM473" s="310"/>
      <c r="AN473" s="310"/>
      <c r="AO473" s="310"/>
      <c r="AP473" s="310"/>
      <c r="AQ473" s="310"/>
      <c r="AR473" s="310"/>
      <c r="AS473" s="310"/>
      <c r="AT473" s="310"/>
      <c r="AU473" s="310"/>
      <c r="AV473" s="310"/>
      <c r="AW473" s="310"/>
      <c r="AX473" s="310"/>
    </row>
    <row r="474" spans="14:50" s="10" customFormat="1" x14ac:dyDescent="0.2">
      <c r="N474" s="310"/>
      <c r="O474" s="310"/>
      <c r="P474" s="310"/>
      <c r="Q474" s="310"/>
      <c r="R474" s="310"/>
      <c r="S474" s="310"/>
      <c r="T474" s="310"/>
      <c r="U474" s="310"/>
      <c r="V474" s="310"/>
      <c r="W474" s="310"/>
      <c r="X474" s="310"/>
      <c r="Y474" s="310"/>
      <c r="Z474" s="310"/>
      <c r="AA474" s="310"/>
      <c r="AB474" s="310"/>
      <c r="AC474" s="310"/>
      <c r="AD474" s="310"/>
      <c r="AE474" s="310"/>
      <c r="AF474" s="310"/>
      <c r="AG474" s="310"/>
      <c r="AH474" s="310"/>
      <c r="AI474" s="310"/>
      <c r="AJ474" s="310"/>
      <c r="AK474" s="310"/>
      <c r="AL474" s="310"/>
      <c r="AM474" s="310"/>
      <c r="AN474" s="310"/>
      <c r="AO474" s="310"/>
      <c r="AP474" s="310"/>
      <c r="AQ474" s="310"/>
      <c r="AR474" s="310"/>
      <c r="AS474" s="310"/>
      <c r="AT474" s="310"/>
      <c r="AU474" s="310"/>
      <c r="AV474" s="310"/>
      <c r="AW474" s="310"/>
      <c r="AX474" s="310"/>
    </row>
    <row r="475" spans="14:50" s="10" customFormat="1" x14ac:dyDescent="0.2">
      <c r="N475" s="310"/>
      <c r="O475" s="310"/>
      <c r="P475" s="310"/>
      <c r="Q475" s="310"/>
      <c r="R475" s="310"/>
      <c r="S475" s="310"/>
      <c r="T475" s="310"/>
      <c r="U475" s="310"/>
      <c r="V475" s="310"/>
      <c r="W475" s="310"/>
      <c r="X475" s="310"/>
      <c r="Y475" s="310"/>
      <c r="Z475" s="310"/>
      <c r="AA475" s="310"/>
      <c r="AB475" s="310"/>
      <c r="AC475" s="310"/>
      <c r="AD475" s="310"/>
      <c r="AE475" s="310"/>
      <c r="AF475" s="310"/>
      <c r="AG475" s="310"/>
      <c r="AH475" s="310"/>
      <c r="AI475" s="310"/>
      <c r="AJ475" s="310"/>
      <c r="AK475" s="310"/>
      <c r="AL475" s="310"/>
      <c r="AM475" s="310"/>
      <c r="AN475" s="310"/>
      <c r="AO475" s="310"/>
      <c r="AP475" s="310"/>
      <c r="AQ475" s="310"/>
      <c r="AR475" s="310"/>
      <c r="AS475" s="310"/>
      <c r="AT475" s="310"/>
      <c r="AU475" s="310"/>
      <c r="AV475" s="310"/>
      <c r="AW475" s="310"/>
      <c r="AX475" s="310"/>
    </row>
    <row r="476" spans="14:50" s="10" customFormat="1" x14ac:dyDescent="0.2">
      <c r="N476" s="310"/>
      <c r="O476" s="310"/>
      <c r="P476" s="310"/>
      <c r="Q476" s="310"/>
      <c r="R476" s="310"/>
      <c r="S476" s="310"/>
      <c r="T476" s="310"/>
      <c r="U476" s="310"/>
      <c r="V476" s="310"/>
      <c r="W476" s="310"/>
      <c r="X476" s="310"/>
      <c r="Y476" s="310"/>
      <c r="Z476" s="310"/>
      <c r="AA476" s="310"/>
      <c r="AB476" s="310"/>
      <c r="AC476" s="310"/>
      <c r="AD476" s="310"/>
      <c r="AE476" s="310"/>
      <c r="AF476" s="310"/>
      <c r="AG476" s="310"/>
      <c r="AH476" s="310"/>
      <c r="AI476" s="310"/>
      <c r="AJ476" s="310"/>
      <c r="AK476" s="310"/>
      <c r="AL476" s="310"/>
      <c r="AM476" s="310"/>
      <c r="AN476" s="310"/>
      <c r="AO476" s="310"/>
      <c r="AP476" s="310"/>
      <c r="AQ476" s="310"/>
      <c r="AR476" s="310"/>
      <c r="AS476" s="310"/>
      <c r="AT476" s="310"/>
      <c r="AU476" s="310"/>
      <c r="AV476" s="310"/>
      <c r="AW476" s="310"/>
      <c r="AX476" s="310"/>
    </row>
    <row r="477" spans="14:50" s="10" customFormat="1" x14ac:dyDescent="0.2">
      <c r="N477" s="310"/>
      <c r="O477" s="310"/>
      <c r="P477" s="310"/>
      <c r="Q477" s="310"/>
      <c r="R477" s="310"/>
      <c r="S477" s="310"/>
      <c r="T477" s="310"/>
      <c r="U477" s="310"/>
      <c r="V477" s="310"/>
      <c r="W477" s="310"/>
      <c r="X477" s="310"/>
      <c r="Y477" s="310"/>
      <c r="Z477" s="310"/>
      <c r="AA477" s="310"/>
      <c r="AB477" s="310"/>
      <c r="AC477" s="310"/>
      <c r="AD477" s="310"/>
      <c r="AE477" s="310"/>
      <c r="AF477" s="310"/>
      <c r="AG477" s="310"/>
      <c r="AH477" s="310"/>
      <c r="AI477" s="310"/>
      <c r="AJ477" s="310"/>
      <c r="AK477" s="310"/>
      <c r="AL477" s="310"/>
      <c r="AM477" s="310"/>
      <c r="AN477" s="310"/>
      <c r="AO477" s="310"/>
      <c r="AP477" s="310"/>
      <c r="AQ477" s="310"/>
      <c r="AR477" s="310"/>
      <c r="AS477" s="310"/>
      <c r="AT477" s="310"/>
      <c r="AU477" s="310"/>
      <c r="AV477" s="310"/>
      <c r="AW477" s="310"/>
      <c r="AX477" s="310"/>
    </row>
    <row r="478" spans="14:50" s="10" customFormat="1" x14ac:dyDescent="0.2">
      <c r="N478" s="310"/>
      <c r="O478" s="310"/>
      <c r="P478" s="310"/>
      <c r="Q478" s="310"/>
      <c r="R478" s="310"/>
      <c r="S478" s="310"/>
      <c r="T478" s="310"/>
      <c r="U478" s="310"/>
      <c r="V478" s="310"/>
      <c r="W478" s="310"/>
      <c r="X478" s="310"/>
      <c r="Y478" s="310"/>
      <c r="Z478" s="310"/>
      <c r="AA478" s="310"/>
      <c r="AB478" s="310"/>
      <c r="AC478" s="310"/>
      <c r="AD478" s="310"/>
      <c r="AE478" s="310"/>
      <c r="AF478" s="310"/>
      <c r="AG478" s="310"/>
      <c r="AH478" s="310"/>
      <c r="AI478" s="310"/>
      <c r="AJ478" s="310"/>
      <c r="AK478" s="310"/>
      <c r="AL478" s="310"/>
      <c r="AM478" s="310"/>
      <c r="AN478" s="310"/>
      <c r="AO478" s="310"/>
      <c r="AP478" s="310"/>
      <c r="AQ478" s="310"/>
      <c r="AR478" s="310"/>
      <c r="AS478" s="310"/>
      <c r="AT478" s="310"/>
      <c r="AU478" s="310"/>
      <c r="AV478" s="310"/>
      <c r="AW478" s="310"/>
      <c r="AX478" s="310"/>
    </row>
    <row r="479" spans="14:50" s="10" customFormat="1" x14ac:dyDescent="0.2">
      <c r="N479" s="310"/>
      <c r="O479" s="310"/>
      <c r="P479" s="310"/>
      <c r="Q479" s="310"/>
      <c r="R479" s="310"/>
      <c r="S479" s="310"/>
      <c r="T479" s="310"/>
      <c r="U479" s="310"/>
      <c r="V479" s="310"/>
      <c r="W479" s="310"/>
      <c r="X479" s="310"/>
      <c r="Y479" s="310"/>
      <c r="Z479" s="310"/>
      <c r="AA479" s="310"/>
      <c r="AB479" s="310"/>
      <c r="AC479" s="310"/>
      <c r="AD479" s="310"/>
      <c r="AE479" s="310"/>
      <c r="AF479" s="310"/>
      <c r="AG479" s="310"/>
      <c r="AH479" s="310"/>
      <c r="AI479" s="310"/>
      <c r="AJ479" s="310"/>
      <c r="AK479" s="310"/>
      <c r="AL479" s="310"/>
      <c r="AM479" s="310"/>
      <c r="AN479" s="310"/>
      <c r="AO479" s="310"/>
      <c r="AP479" s="310"/>
      <c r="AQ479" s="310"/>
      <c r="AR479" s="310"/>
      <c r="AS479" s="310"/>
      <c r="AT479" s="310"/>
      <c r="AU479" s="310"/>
      <c r="AV479" s="310"/>
      <c r="AW479" s="310"/>
      <c r="AX479" s="310"/>
    </row>
    <row r="480" spans="14:50" s="10" customFormat="1" x14ac:dyDescent="0.2">
      <c r="N480" s="310"/>
      <c r="O480" s="310"/>
      <c r="P480" s="310"/>
      <c r="Q480" s="310"/>
      <c r="R480" s="310"/>
      <c r="S480" s="310"/>
      <c r="T480" s="310"/>
      <c r="U480" s="310"/>
      <c r="V480" s="310"/>
      <c r="W480" s="310"/>
      <c r="X480" s="310"/>
      <c r="Y480" s="310"/>
      <c r="Z480" s="310"/>
      <c r="AA480" s="310"/>
      <c r="AB480" s="310"/>
      <c r="AC480" s="310"/>
      <c r="AD480" s="310"/>
      <c r="AE480" s="310"/>
      <c r="AF480" s="310"/>
      <c r="AG480" s="310"/>
      <c r="AH480" s="310"/>
      <c r="AI480" s="310"/>
      <c r="AJ480" s="310"/>
      <c r="AK480" s="310"/>
      <c r="AL480" s="310"/>
      <c r="AM480" s="310"/>
      <c r="AN480" s="310"/>
      <c r="AO480" s="310"/>
      <c r="AP480" s="310"/>
      <c r="AQ480" s="310"/>
      <c r="AR480" s="310"/>
      <c r="AS480" s="310"/>
      <c r="AT480" s="310"/>
      <c r="AU480" s="310"/>
      <c r="AV480" s="310"/>
      <c r="AW480" s="310"/>
      <c r="AX480" s="310"/>
    </row>
    <row r="481" spans="14:50" s="10" customFormat="1" x14ac:dyDescent="0.2">
      <c r="N481" s="310"/>
      <c r="O481" s="310"/>
      <c r="P481" s="310"/>
      <c r="Q481" s="310"/>
      <c r="R481" s="310"/>
      <c r="S481" s="310"/>
      <c r="T481" s="310"/>
      <c r="U481" s="310"/>
      <c r="V481" s="310"/>
      <c r="W481" s="310"/>
      <c r="X481" s="310"/>
      <c r="Y481" s="310"/>
      <c r="Z481" s="310"/>
      <c r="AA481" s="310"/>
      <c r="AB481" s="310"/>
      <c r="AC481" s="310"/>
      <c r="AD481" s="310"/>
      <c r="AE481" s="310"/>
      <c r="AF481" s="310"/>
      <c r="AG481" s="310"/>
      <c r="AH481" s="310"/>
      <c r="AI481" s="310"/>
      <c r="AJ481" s="310"/>
      <c r="AK481" s="310"/>
      <c r="AL481" s="310"/>
      <c r="AM481" s="310"/>
      <c r="AN481" s="310"/>
      <c r="AO481" s="310"/>
      <c r="AP481" s="310"/>
      <c r="AQ481" s="310"/>
      <c r="AR481" s="310"/>
      <c r="AS481" s="310"/>
      <c r="AT481" s="310"/>
      <c r="AU481" s="310"/>
      <c r="AV481" s="310"/>
      <c r="AW481" s="310"/>
      <c r="AX481" s="310"/>
    </row>
    <row r="482" spans="14:50" s="10" customFormat="1" x14ac:dyDescent="0.2">
      <c r="N482" s="310"/>
      <c r="O482" s="310"/>
      <c r="P482" s="310"/>
      <c r="Q482" s="310"/>
      <c r="R482" s="310"/>
      <c r="S482" s="310"/>
      <c r="T482" s="310"/>
      <c r="U482" s="310"/>
      <c r="V482" s="310"/>
      <c r="W482" s="310"/>
      <c r="X482" s="310"/>
      <c r="Y482" s="310"/>
      <c r="Z482" s="310"/>
      <c r="AA482" s="310"/>
      <c r="AB482" s="310"/>
      <c r="AC482" s="310"/>
      <c r="AD482" s="310"/>
      <c r="AE482" s="310"/>
      <c r="AF482" s="310"/>
      <c r="AG482" s="310"/>
      <c r="AH482" s="310"/>
      <c r="AI482" s="310"/>
      <c r="AJ482" s="310"/>
      <c r="AK482" s="310"/>
      <c r="AL482" s="310"/>
      <c r="AM482" s="310"/>
      <c r="AN482" s="310"/>
      <c r="AO482" s="310"/>
      <c r="AP482" s="310"/>
      <c r="AQ482" s="310"/>
      <c r="AR482" s="310"/>
      <c r="AS482" s="310"/>
      <c r="AT482" s="310"/>
      <c r="AU482" s="310"/>
      <c r="AV482" s="310"/>
      <c r="AW482" s="310"/>
      <c r="AX482" s="310"/>
    </row>
    <row r="483" spans="14:50" s="10" customFormat="1" x14ac:dyDescent="0.2">
      <c r="N483" s="310"/>
      <c r="O483" s="310"/>
      <c r="P483" s="310"/>
      <c r="Q483" s="310"/>
      <c r="R483" s="310"/>
      <c r="S483" s="310"/>
      <c r="T483" s="310"/>
      <c r="U483" s="310"/>
      <c r="V483" s="310"/>
      <c r="W483" s="310"/>
      <c r="X483" s="310"/>
      <c r="Y483" s="310"/>
      <c r="Z483" s="310"/>
      <c r="AA483" s="310"/>
      <c r="AB483" s="310"/>
      <c r="AC483" s="310"/>
      <c r="AD483" s="310"/>
      <c r="AE483" s="310"/>
      <c r="AF483" s="310"/>
      <c r="AG483" s="310"/>
      <c r="AH483" s="310"/>
      <c r="AI483" s="310"/>
      <c r="AJ483" s="310"/>
      <c r="AK483" s="310"/>
      <c r="AL483" s="310"/>
      <c r="AM483" s="310"/>
      <c r="AN483" s="310"/>
      <c r="AO483" s="310"/>
      <c r="AP483" s="310"/>
      <c r="AQ483" s="310"/>
      <c r="AR483" s="310"/>
      <c r="AS483" s="310"/>
      <c r="AT483" s="310"/>
      <c r="AU483" s="310"/>
      <c r="AV483" s="310"/>
      <c r="AW483" s="310"/>
      <c r="AX483" s="310"/>
    </row>
  </sheetData>
  <mergeCells count="4">
    <mergeCell ref="B3:K3"/>
    <mergeCell ref="B4:K4"/>
    <mergeCell ref="B44:J44"/>
    <mergeCell ref="B45:J45"/>
  </mergeCells>
  <pageMargins left="0.7" right="0.7"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3.1.1 Glossary</vt:lpstr>
      <vt:lpstr>3.1.1 Glossary Page 2</vt:lpstr>
      <vt:lpstr>3.1.2 Average Calorific Values</vt:lpstr>
      <vt:lpstr>3.1.3 Conversion Factors</vt:lpstr>
      <vt:lpstr>3.1.4 EU-28</vt:lpstr>
      <vt:lpstr>3.1.5 FEC by sector</vt:lpstr>
      <vt:lpstr>3.1.5 FEC by sector - Graphs</vt:lpstr>
      <vt:lpstr>3.1.6 Final Energy Consumption</vt:lpstr>
      <vt:lpstr>3.1.7 Biofuels Production</vt:lpstr>
      <vt:lpstr>3.2.1 Total GHG Emissions</vt:lpstr>
      <vt:lpstr>3.2.2 GHG Emiss from Transport</vt:lpstr>
      <vt:lpstr>3.2.3 GHG Emiss by Sector, EU28</vt:lpstr>
      <vt:lpstr>3.2.4 GHG Emiss by Sector</vt:lpstr>
      <vt:lpstr>3.2.5 GHG Emiss from Trans EU28</vt:lpstr>
      <vt:lpstr>3.2.6 GHG Emiss from Trans Sect</vt:lpstr>
      <vt:lpstr>3.2.7 Total CO2 Emissions</vt:lpstr>
      <vt:lpstr>3.2.8 CO2 Emiss from Transport</vt:lpstr>
      <vt:lpstr>3.2.9 CO2 Emiss by Sector, EU28</vt:lpstr>
      <vt:lpstr>3.2.10 CO2 Emiss by Sector</vt:lpstr>
      <vt:lpstr>3.2.11 CO2 Emiss-Trans, EU28</vt:lpstr>
      <vt:lpstr>3.2.12 CO2 Emiss from Trans Sec</vt:lpstr>
      <vt:lpstr>3.2.13 Oil spills</vt:lpstr>
      <vt:lpstr>'3.1.1 Glossary'!Print_Area</vt:lpstr>
      <vt:lpstr>'3.1.1 Glossary Page 2'!Print_Area</vt:lpstr>
      <vt:lpstr>'3.1.2 Average Calorific Values'!Print_Area</vt:lpstr>
      <vt:lpstr>'3.1.3 Conversion Factors'!Print_Area</vt:lpstr>
      <vt:lpstr>'3.1.4 EU-28'!Print_Area</vt:lpstr>
      <vt:lpstr>'3.1.5 FEC by sector'!Print_Area</vt:lpstr>
      <vt:lpstr>'3.1.5 FEC by sector - Graphs'!Print_Area</vt:lpstr>
      <vt:lpstr>'3.1.6 Final Energy Consumption'!Print_Area</vt:lpstr>
      <vt:lpstr>'3.1.7 Biofuels Production'!Print_Area</vt:lpstr>
      <vt:lpstr>'3.2.1 Total GHG Emissions'!Print_Area</vt:lpstr>
      <vt:lpstr>'3.2.10 CO2 Emiss by Sector'!Print_Area</vt:lpstr>
      <vt:lpstr>'3.2.11 CO2 Emiss-Trans, EU28'!Print_Area</vt:lpstr>
      <vt:lpstr>'3.2.12 CO2 Emiss from Trans Sec'!Print_Area</vt:lpstr>
      <vt:lpstr>'3.2.13 Oil spills'!Print_Area</vt:lpstr>
      <vt:lpstr>'3.2.2 GHG Emiss from Transport'!Print_Area</vt:lpstr>
      <vt:lpstr>'3.2.3 GHG Emiss by Sector, EU28'!Print_Area</vt:lpstr>
      <vt:lpstr>'3.2.4 GHG Emiss by Sector'!Print_Area</vt:lpstr>
      <vt:lpstr>'3.2.5 GHG Emiss from Trans EU28'!Print_Area</vt:lpstr>
      <vt:lpstr>'3.2.6 GHG Emiss from Trans Sect'!Print_Area</vt:lpstr>
      <vt:lpstr>'3.2.7 Total CO2 Emissions'!Print_Area</vt:lpstr>
      <vt:lpstr>'3.2.8 CO2 Emiss from Transport'!Print_Area</vt:lpstr>
      <vt:lpstr>'3.2.9 CO2 Emiss by Sector, EU28'!Print_Area</vt:lpstr>
      <vt:lpstr>Contents!Print_Area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 A3</dc:creator>
  <cp:lastModifiedBy>MOVE A3</cp:lastModifiedBy>
  <cp:lastPrinted>2014-06-16T12:14:49Z</cp:lastPrinted>
  <dcterms:created xsi:type="dcterms:W3CDTF">2008-06-25T12:36:56Z</dcterms:created>
  <dcterms:modified xsi:type="dcterms:W3CDTF">2015-07-27T09:29:33Z</dcterms:modified>
</cp:coreProperties>
</file>